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748" yWindow="-12" windowWidth="5712" windowHeight="6408" tabRatio="976"/>
  </bookViews>
  <sheets>
    <sheet name="CAPA" sheetId="17" r:id="rId1"/>
    <sheet name="INSTRUÇÕES PARA PREENCHIMENTO" sheetId="16" r:id="rId2"/>
    <sheet name="INFORMAÇÕES PRELIMINARES" sheetId="9" r:id="rId3"/>
    <sheet name="QUADRO I" sheetId="1" r:id="rId4"/>
    <sheet name="QUADRO II" sheetId="2" r:id="rId5"/>
    <sheet name="QUADRO III" sheetId="3" r:id="rId6"/>
    <sheet name="QUADRO IV A" sheetId="4" r:id="rId7"/>
    <sheet name="QUADRO IV B" sheetId="10" r:id="rId8"/>
    <sheet name="QUADRO IV B.1" sheetId="11" r:id="rId9"/>
    <sheet name="QUADRO V" sheetId="5" r:id="rId10"/>
    <sheet name="QUADRO VI" sheetId="6" r:id="rId11"/>
    <sheet name="QUADRO VII" sheetId="7" r:id="rId12"/>
    <sheet name="QUADRO VIII" sheetId="8" r:id="rId13"/>
  </sheets>
  <definedNames>
    <definedName name="_xlnm.Print_Area" localSheetId="5">'QUADRO III'!$A$1:$N$64</definedName>
    <definedName name="_xlnm.Print_Titles" localSheetId="1">'INSTRUÇÕES PARA PREENCHIMENTO'!$1:$1</definedName>
  </definedNames>
  <calcPr calcId="124519"/>
</workbook>
</file>

<file path=xl/calcChain.xml><?xml version="1.0" encoding="utf-8"?>
<calcChain xmlns="http://schemas.openxmlformats.org/spreadsheetml/2006/main">
  <c r="D5" i="3"/>
  <c r="D5" i="2"/>
  <c r="L5" i="3"/>
  <c r="T6" i="2"/>
  <c r="P32" i="3"/>
  <c r="L32" s="1"/>
  <c r="H10" i="10"/>
  <c r="C10"/>
  <c r="D5" i="8"/>
  <c r="D5" i="7"/>
  <c r="S10" i="1"/>
  <c r="M9" i="4" s="1"/>
  <c r="N8" i="1"/>
  <c r="H8" i="3" s="1"/>
  <c r="C8" i="1"/>
  <c r="C8" i="10" s="1"/>
  <c r="R4" i="1"/>
  <c r="T4" i="2" s="1"/>
  <c r="L6" i="3" s="1"/>
  <c r="N3" i="4" s="1"/>
  <c r="L6" i="11"/>
  <c r="J6" i="10"/>
  <c r="N5" i="4"/>
  <c r="V40" i="2"/>
  <c r="K5" i="5"/>
  <c r="K6" i="6"/>
  <c r="K6" i="7"/>
  <c r="K6" i="8"/>
  <c r="F39" i="1"/>
  <c r="G39"/>
  <c r="K39"/>
  <c r="L39"/>
  <c r="P39"/>
  <c r="Q39"/>
  <c r="F40"/>
  <c r="G40"/>
  <c r="K40"/>
  <c r="L40"/>
  <c r="P40"/>
  <c r="Q40"/>
  <c r="J10" i="6"/>
  <c r="C10"/>
  <c r="J10" i="7"/>
  <c r="C10"/>
  <c r="N10" i="1"/>
  <c r="I10" i="11" s="1"/>
  <c r="F16" i="1"/>
  <c r="G16"/>
  <c r="K16"/>
  <c r="L16"/>
  <c r="P16"/>
  <c r="Q16"/>
  <c r="F17"/>
  <c r="G17"/>
  <c r="K17"/>
  <c r="L17"/>
  <c r="P17"/>
  <c r="Q17"/>
  <c r="F18"/>
  <c r="G18"/>
  <c r="K18"/>
  <c r="L18"/>
  <c r="P18"/>
  <c r="Q18"/>
  <c r="F19"/>
  <c r="G19"/>
  <c r="K19"/>
  <c r="L19"/>
  <c r="P19"/>
  <c r="Q19"/>
  <c r="F20"/>
  <c r="G20"/>
  <c r="K20"/>
  <c r="L20"/>
  <c r="P20"/>
  <c r="Q20"/>
  <c r="F21"/>
  <c r="G21"/>
  <c r="K21"/>
  <c r="L21"/>
  <c r="P21"/>
  <c r="Q21"/>
  <c r="F22"/>
  <c r="G22"/>
  <c r="K22"/>
  <c r="L22"/>
  <c r="P22"/>
  <c r="Q22"/>
  <c r="F23"/>
  <c r="G23"/>
  <c r="K23"/>
  <c r="L23"/>
  <c r="P23"/>
  <c r="Q23"/>
  <c r="F24"/>
  <c r="G24"/>
  <c r="K24"/>
  <c r="L24"/>
  <c r="P24"/>
  <c r="Q24"/>
  <c r="F25"/>
  <c r="G25"/>
  <c r="K25"/>
  <c r="L25"/>
  <c r="P25"/>
  <c r="Q25"/>
  <c r="F26"/>
  <c r="G26"/>
  <c r="K26"/>
  <c r="L26"/>
  <c r="P26"/>
  <c r="Q26"/>
  <c r="F27"/>
  <c r="G27"/>
  <c r="K27"/>
  <c r="L27"/>
  <c r="P27"/>
  <c r="Q27"/>
  <c r="F28"/>
  <c r="G28"/>
  <c r="K28"/>
  <c r="L28"/>
  <c r="P28"/>
  <c r="Q28"/>
  <c r="F29"/>
  <c r="G29"/>
  <c r="K29"/>
  <c r="L29"/>
  <c r="P29"/>
  <c r="Q29"/>
  <c r="F30"/>
  <c r="G30"/>
  <c r="K30"/>
  <c r="L30"/>
  <c r="P30"/>
  <c r="Q30"/>
  <c r="F31"/>
  <c r="G31"/>
  <c r="K31"/>
  <c r="L31"/>
  <c r="P31"/>
  <c r="Q31"/>
  <c r="F32"/>
  <c r="G32"/>
  <c r="K32"/>
  <c r="L32"/>
  <c r="P32"/>
  <c r="Q32"/>
  <c r="F33"/>
  <c r="G33"/>
  <c r="K33"/>
  <c r="L33"/>
  <c r="P33"/>
  <c r="Q33"/>
  <c r="F34"/>
  <c r="G34"/>
  <c r="K34"/>
  <c r="L34"/>
  <c r="P34"/>
  <c r="Q34"/>
  <c r="F35"/>
  <c r="G35"/>
  <c r="K35"/>
  <c r="L35"/>
  <c r="P35"/>
  <c r="Q35"/>
  <c r="F36"/>
  <c r="G36"/>
  <c r="K36"/>
  <c r="L36"/>
  <c r="P36"/>
  <c r="Q36"/>
  <c r="F37"/>
  <c r="G37"/>
  <c r="K37"/>
  <c r="L37"/>
  <c r="P37"/>
  <c r="Q37"/>
  <c r="F38"/>
  <c r="G38"/>
  <c r="K38"/>
  <c r="L38"/>
  <c r="P38"/>
  <c r="Q38"/>
  <c r="C42"/>
  <c r="D42"/>
  <c r="E42"/>
  <c r="H42"/>
  <c r="I42"/>
  <c r="J42"/>
  <c r="M42"/>
  <c r="N42"/>
  <c r="O42"/>
  <c r="C10" i="2"/>
  <c r="S10"/>
  <c r="F17"/>
  <c r="C15" i="11"/>
  <c r="E15" s="1"/>
  <c r="G17" i="2"/>
  <c r="K17"/>
  <c r="L17"/>
  <c r="M17"/>
  <c r="F18"/>
  <c r="C16" i="11"/>
  <c r="G18" i="2"/>
  <c r="K18"/>
  <c r="L18"/>
  <c r="F19"/>
  <c r="C16" i="10"/>
  <c r="E16" s="1"/>
  <c r="G19" i="2"/>
  <c r="K19"/>
  <c r="L19"/>
  <c r="F20"/>
  <c r="G20"/>
  <c r="K20"/>
  <c r="L20"/>
  <c r="F21"/>
  <c r="C18" i="10"/>
  <c r="G21" i="2"/>
  <c r="M21"/>
  <c r="K21"/>
  <c r="L21"/>
  <c r="F22"/>
  <c r="G22"/>
  <c r="M22"/>
  <c r="K22"/>
  <c r="L22"/>
  <c r="F23"/>
  <c r="C20" i="10"/>
  <c r="E20" s="1"/>
  <c r="G23" i="2"/>
  <c r="K23"/>
  <c r="L23"/>
  <c r="F24"/>
  <c r="C22" i="11"/>
  <c r="E22" s="1"/>
  <c r="G24" i="2"/>
  <c r="K24"/>
  <c r="L24"/>
  <c r="F25"/>
  <c r="C22" i="10"/>
  <c r="E22" s="1"/>
  <c r="G25" i="2"/>
  <c r="K25"/>
  <c r="L25"/>
  <c r="M25"/>
  <c r="F26"/>
  <c r="C23" i="10"/>
  <c r="E23" s="1"/>
  <c r="G26" i="2"/>
  <c r="K26"/>
  <c r="L26"/>
  <c r="F27"/>
  <c r="C25" i="11"/>
  <c r="E25" s="1"/>
  <c r="G27" i="2"/>
  <c r="K27"/>
  <c r="L27"/>
  <c r="F28"/>
  <c r="C25" i="10"/>
  <c r="E25" s="1"/>
  <c r="G28" i="2"/>
  <c r="K28"/>
  <c r="L28"/>
  <c r="F29"/>
  <c r="C26" i="10"/>
  <c r="E26" s="1"/>
  <c r="G29" i="2"/>
  <c r="K29"/>
  <c r="L29"/>
  <c r="F30"/>
  <c r="C28" i="11"/>
  <c r="E28" s="1"/>
  <c r="G30" i="2"/>
  <c r="K30"/>
  <c r="L30"/>
  <c r="F31"/>
  <c r="G31"/>
  <c r="K31"/>
  <c r="L31"/>
  <c r="M31"/>
  <c r="F32"/>
  <c r="C30" i="11"/>
  <c r="E30" s="1"/>
  <c r="G32" i="2"/>
  <c r="M32"/>
  <c r="K32"/>
  <c r="L32"/>
  <c r="F33"/>
  <c r="G33"/>
  <c r="M33"/>
  <c r="K33"/>
  <c r="L33"/>
  <c r="F34"/>
  <c r="C32" i="11"/>
  <c r="E32" s="1"/>
  <c r="G34" i="2"/>
  <c r="M34"/>
  <c r="K34"/>
  <c r="L34"/>
  <c r="F35"/>
  <c r="C32" i="10"/>
  <c r="E32" s="1"/>
  <c r="G35" i="2"/>
  <c r="K35"/>
  <c r="L35"/>
  <c r="F36"/>
  <c r="C34" i="11"/>
  <c r="E34" s="1"/>
  <c r="G36" i="2"/>
  <c r="M36"/>
  <c r="K36"/>
  <c r="L36"/>
  <c r="F37"/>
  <c r="C34" i="10"/>
  <c r="E34" s="1"/>
  <c r="G37" i="2"/>
  <c r="K37"/>
  <c r="L37"/>
  <c r="F38"/>
  <c r="C36" i="11"/>
  <c r="E36" s="1"/>
  <c r="G38" i="2"/>
  <c r="K38"/>
  <c r="L38"/>
  <c r="F39"/>
  <c r="G39"/>
  <c r="K39"/>
  <c r="L39"/>
  <c r="C40"/>
  <c r="D40"/>
  <c r="E40"/>
  <c r="H40"/>
  <c r="I40"/>
  <c r="J40"/>
  <c r="D10" i="3"/>
  <c r="I10"/>
  <c r="P31"/>
  <c r="L31" s="1"/>
  <c r="D4" i="4"/>
  <c r="C9"/>
  <c r="K9"/>
  <c r="B14"/>
  <c r="M14"/>
  <c r="B15"/>
  <c r="M15"/>
  <c r="O15" s="1"/>
  <c r="B16"/>
  <c r="M16"/>
  <c r="O16" s="1"/>
  <c r="B17"/>
  <c r="M17"/>
  <c r="O17" s="1"/>
  <c r="B18"/>
  <c r="M18"/>
  <c r="O18" s="1"/>
  <c r="B19"/>
  <c r="M19"/>
  <c r="O19" s="1"/>
  <c r="B20"/>
  <c r="M20"/>
  <c r="O20" s="1"/>
  <c r="B21"/>
  <c r="M21"/>
  <c r="O21"/>
  <c r="B22"/>
  <c r="M22"/>
  <c r="O22" s="1"/>
  <c r="B23"/>
  <c r="M23"/>
  <c r="O23" s="1"/>
  <c r="B24"/>
  <c r="M24"/>
  <c r="O24" s="1"/>
  <c r="B25"/>
  <c r="M25"/>
  <c r="O25" s="1"/>
  <c r="B26"/>
  <c r="M26"/>
  <c r="O26" s="1"/>
  <c r="B27"/>
  <c r="M27"/>
  <c r="O27"/>
  <c r="B28"/>
  <c r="M28"/>
  <c r="O28" s="1"/>
  <c r="B29"/>
  <c r="M29"/>
  <c r="O29" s="1"/>
  <c r="B30"/>
  <c r="M30"/>
  <c r="O30" s="1"/>
  <c r="B31"/>
  <c r="M31"/>
  <c r="O31" s="1"/>
  <c r="B32"/>
  <c r="M32"/>
  <c r="O32" s="1"/>
  <c r="B33"/>
  <c r="M33"/>
  <c r="O33" s="1"/>
  <c r="B34"/>
  <c r="M34"/>
  <c r="O34" s="1"/>
  <c r="B35"/>
  <c r="M35"/>
  <c r="O35" s="1"/>
  <c r="B36"/>
  <c r="M36"/>
  <c r="O36" s="1"/>
  <c r="K37"/>
  <c r="N37"/>
  <c r="C5" i="10"/>
  <c r="I10"/>
  <c r="B14"/>
  <c r="I14"/>
  <c r="B15"/>
  <c r="C15"/>
  <c r="E15" s="1"/>
  <c r="I15"/>
  <c r="B16"/>
  <c r="I16"/>
  <c r="B17"/>
  <c r="C17"/>
  <c r="E17" s="1"/>
  <c r="I17"/>
  <c r="B18"/>
  <c r="I18"/>
  <c r="B19"/>
  <c r="I19"/>
  <c r="B20"/>
  <c r="I20"/>
  <c r="B21"/>
  <c r="I21"/>
  <c r="B22"/>
  <c r="I22"/>
  <c r="B23"/>
  <c r="I23"/>
  <c r="B24"/>
  <c r="I24"/>
  <c r="B25"/>
  <c r="I25"/>
  <c r="B26"/>
  <c r="I26"/>
  <c r="B27"/>
  <c r="I27"/>
  <c r="B28"/>
  <c r="C28"/>
  <c r="E28" s="1"/>
  <c r="I28"/>
  <c r="B29"/>
  <c r="I29"/>
  <c r="B30"/>
  <c r="I30"/>
  <c r="B31"/>
  <c r="I31"/>
  <c r="B32"/>
  <c r="I32"/>
  <c r="B33"/>
  <c r="I33"/>
  <c r="B34"/>
  <c r="I34"/>
  <c r="B35"/>
  <c r="I35"/>
  <c r="B36"/>
  <c r="C36"/>
  <c r="E36" s="1"/>
  <c r="I36"/>
  <c r="D5" i="11"/>
  <c r="C10"/>
  <c r="K10"/>
  <c r="B15"/>
  <c r="L15"/>
  <c r="B16"/>
  <c r="L16"/>
  <c r="D38" s="1"/>
  <c r="B17"/>
  <c r="L17"/>
  <c r="B18"/>
  <c r="C18"/>
  <c r="E18"/>
  <c r="L18"/>
  <c r="B19"/>
  <c r="L19"/>
  <c r="B20"/>
  <c r="L20"/>
  <c r="B21"/>
  <c r="C21"/>
  <c r="E21"/>
  <c r="L21"/>
  <c r="B22"/>
  <c r="L22"/>
  <c r="B23"/>
  <c r="L23"/>
  <c r="B24"/>
  <c r="L24"/>
  <c r="B25"/>
  <c r="L25"/>
  <c r="B26"/>
  <c r="L26"/>
  <c r="B27"/>
  <c r="L27"/>
  <c r="B28"/>
  <c r="L28"/>
  <c r="B29"/>
  <c r="C29"/>
  <c r="E29"/>
  <c r="L29"/>
  <c r="B30"/>
  <c r="L30"/>
  <c r="B31"/>
  <c r="L31"/>
  <c r="B32"/>
  <c r="L32"/>
  <c r="B33"/>
  <c r="L33"/>
  <c r="B34"/>
  <c r="L34"/>
  <c r="B35"/>
  <c r="L35"/>
  <c r="B36"/>
  <c r="L36"/>
  <c r="B37"/>
  <c r="C37"/>
  <c r="E37" s="1"/>
  <c r="L37"/>
  <c r="D5" i="5"/>
  <c r="C10"/>
  <c r="J10"/>
  <c r="D5" i="6"/>
  <c r="C10" i="8"/>
  <c r="J10"/>
  <c r="C30" i="10"/>
  <c r="E30" s="1"/>
  <c r="C31" i="11"/>
  <c r="E31" s="1"/>
  <c r="C23"/>
  <c r="E23" s="1"/>
  <c r="C19" i="10"/>
  <c r="E19" s="1"/>
  <c r="C20" i="11"/>
  <c r="E20" s="1"/>
  <c r="C14" i="10"/>
  <c r="E14" s="1"/>
  <c r="I8" i="5"/>
  <c r="I8" i="7"/>
  <c r="C8" i="11"/>
  <c r="D8" i="3"/>
  <c r="C8" i="5"/>
  <c r="M28" i="2"/>
  <c r="C27" i="10"/>
  <c r="E27" s="1"/>
  <c r="C33"/>
  <c r="E33" s="1"/>
  <c r="M19" i="2"/>
  <c r="C26" i="11"/>
  <c r="E26" s="1"/>
  <c r="M23" i="2"/>
  <c r="C24" i="11"/>
  <c r="E24" s="1"/>
  <c r="M37" i="2"/>
  <c r="M35"/>
  <c r="M26"/>
  <c r="M24"/>
  <c r="L40"/>
  <c r="C24" i="10"/>
  <c r="E24"/>
  <c r="M30" i="2"/>
  <c r="C17" i="11"/>
  <c r="E17" s="1"/>
  <c r="C31" i="10"/>
  <c r="E31" s="1"/>
  <c r="M39" i="2"/>
  <c r="K40"/>
  <c r="M29"/>
  <c r="M27"/>
  <c r="M18"/>
  <c r="M38"/>
  <c r="E18" i="10"/>
  <c r="E16" i="11"/>
  <c r="C21" i="10"/>
  <c r="E21" s="1"/>
  <c r="C33" i="11"/>
  <c r="E33" s="1"/>
  <c r="F40" i="2"/>
  <c r="C35" i="10"/>
  <c r="E35" s="1"/>
  <c r="C19" i="11"/>
  <c r="E19" s="1"/>
  <c r="C27"/>
  <c r="E27" s="1"/>
  <c r="C29" i="10"/>
  <c r="E29" s="1"/>
  <c r="G40" i="2"/>
  <c r="C35" i="11"/>
  <c r="E35" s="1"/>
  <c r="M20" i="2"/>
  <c r="H10" i="3"/>
  <c r="I10" i="5"/>
  <c r="R40" i="1"/>
  <c r="S40"/>
  <c r="R39"/>
  <c r="S39"/>
  <c r="R24"/>
  <c r="R20"/>
  <c r="R36"/>
  <c r="R32"/>
  <c r="R28"/>
  <c r="L42"/>
  <c r="S35"/>
  <c r="S31"/>
  <c r="S27"/>
  <c r="S23"/>
  <c r="S19"/>
  <c r="R38"/>
  <c r="R34"/>
  <c r="R30"/>
  <c r="R26"/>
  <c r="R22"/>
  <c r="R18"/>
  <c r="S36"/>
  <c r="S32"/>
  <c r="S28"/>
  <c r="S24"/>
  <c r="S20"/>
  <c r="P42"/>
  <c r="R35"/>
  <c r="R31"/>
  <c r="R27"/>
  <c r="R23"/>
  <c r="R19"/>
  <c r="Q42"/>
  <c r="S16"/>
  <c r="S38"/>
  <c r="S34"/>
  <c r="S30"/>
  <c r="S26"/>
  <c r="S22"/>
  <c r="S18"/>
  <c r="F42"/>
  <c r="H22" i="3"/>
  <c r="R37" i="1"/>
  <c r="R33"/>
  <c r="R29"/>
  <c r="R25"/>
  <c r="R21"/>
  <c r="R17"/>
  <c r="G42"/>
  <c r="H25" i="3"/>
  <c r="O10" i="2"/>
  <c r="I9" i="4"/>
  <c r="S37" i="1"/>
  <c r="S33"/>
  <c r="S29"/>
  <c r="S25"/>
  <c r="S21"/>
  <c r="S17"/>
  <c r="K42"/>
  <c r="R16"/>
  <c r="M40" i="2"/>
  <c r="N18"/>
  <c r="H26" i="3"/>
  <c r="H23"/>
  <c r="S42" i="1"/>
  <c r="R42"/>
  <c r="N29" i="2"/>
  <c r="E26" i="4"/>
  <c r="F26" s="1"/>
  <c r="N35" i="2"/>
  <c r="P35"/>
  <c r="N28"/>
  <c r="N36"/>
  <c r="K34" i="11"/>
  <c r="J34"/>
  <c r="N31" i="2"/>
  <c r="Q31"/>
  <c r="S31" s="1"/>
  <c r="U31" s="1"/>
  <c r="C28" i="4" s="1"/>
  <c r="N25" i="2"/>
  <c r="O25"/>
  <c r="N32"/>
  <c r="Q32"/>
  <c r="N34"/>
  <c r="P34"/>
  <c r="N20"/>
  <c r="P20"/>
  <c r="N22"/>
  <c r="O22"/>
  <c r="N27"/>
  <c r="Q27"/>
  <c r="N37"/>
  <c r="H34" i="10"/>
  <c r="N17" i="2"/>
  <c r="E14" i="4"/>
  <c r="F14" s="1"/>
  <c r="N39" i="2"/>
  <c r="P39"/>
  <c r="N23"/>
  <c r="E20" i="4"/>
  <c r="F20" s="1"/>
  <c r="N38" i="2"/>
  <c r="P38"/>
  <c r="N30"/>
  <c r="P30"/>
  <c r="N26"/>
  <c r="E23" i="4"/>
  <c r="F23" s="1"/>
  <c r="N19" i="2"/>
  <c r="H16" i="10"/>
  <c r="N24" i="2"/>
  <c r="P24"/>
  <c r="N21"/>
  <c r="Q21"/>
  <c r="N33"/>
  <c r="H30" i="10"/>
  <c r="H24" i="3"/>
  <c r="F43" i="1"/>
  <c r="H27" i="3"/>
  <c r="Q43" i="1"/>
  <c r="K32" i="11"/>
  <c r="J32"/>
  <c r="E31" i="4"/>
  <c r="F31" s="1"/>
  <c r="H31" i="10"/>
  <c r="O34" i="2"/>
  <c r="H33" i="10"/>
  <c r="O31" i="2"/>
  <c r="H22" i="10"/>
  <c r="K23" i="11"/>
  <c r="J23"/>
  <c r="E29" i="4"/>
  <c r="F29" s="1"/>
  <c r="H29" i="10"/>
  <c r="K30" i="11"/>
  <c r="J30"/>
  <c r="P32" i="2"/>
  <c r="O32"/>
  <c r="E34" i="4"/>
  <c r="F34" s="1"/>
  <c r="O20" i="2"/>
  <c r="H19" i="10"/>
  <c r="E24" i="4"/>
  <c r="F24" s="1"/>
  <c r="H20" i="10"/>
  <c r="O23" i="2"/>
  <c r="P23"/>
  <c r="Q23"/>
  <c r="K37" i="11"/>
  <c r="J37"/>
  <c r="Q39" i="2"/>
  <c r="K36" i="11"/>
  <c r="J36"/>
  <c r="H35" i="10"/>
  <c r="E35" i="4"/>
  <c r="F35" s="1"/>
  <c r="O38" i="2"/>
  <c r="E27" i="4"/>
  <c r="F27" s="1"/>
  <c r="H23" i="10"/>
  <c r="O26" i="2"/>
  <c r="P26"/>
  <c r="Q19"/>
  <c r="E30" i="4"/>
  <c r="F30" s="1"/>
  <c r="K31" i="11"/>
  <c r="J31"/>
  <c r="Q33" i="2"/>
  <c r="P33"/>
  <c r="H15" i="10"/>
  <c r="E15" i="4"/>
  <c r="F15" s="1"/>
  <c r="K16" i="11"/>
  <c r="J16"/>
  <c r="P18" i="2"/>
  <c r="O18"/>
  <c r="S18" s="1"/>
  <c r="U18" s="1"/>
  <c r="C15" i="4" s="1"/>
  <c r="Q18" i="2"/>
  <c r="H25" i="10"/>
  <c r="E25" i="4"/>
  <c r="F25"/>
  <c r="K26" i="11"/>
  <c r="J26"/>
  <c r="Q28" i="2"/>
  <c r="S28" s="1"/>
  <c r="U28" s="1"/>
  <c r="C25" i="4" s="1"/>
  <c r="O28" i="2"/>
  <c r="R28" s="1"/>
  <c r="P28"/>
  <c r="H32" i="10"/>
  <c r="E32" i="4"/>
  <c r="F32" s="1"/>
  <c r="Q35" i="2"/>
  <c r="O35"/>
  <c r="K27" i="11"/>
  <c r="J27"/>
  <c r="K28"/>
  <c r="J28"/>
  <c r="Q20" i="2"/>
  <c r="Q36"/>
  <c r="Q29"/>
  <c r="K33" i="11"/>
  <c r="J33"/>
  <c r="Q26" i="2"/>
  <c r="H27" i="10"/>
  <c r="K20" i="11"/>
  <c r="J20"/>
  <c r="P31" i="2"/>
  <c r="O24"/>
  <c r="O30"/>
  <c r="O17"/>
  <c r="R17" s="1"/>
  <c r="Q22"/>
  <c r="H17" i="10"/>
  <c r="P29" i="2"/>
  <c r="E19" i="4"/>
  <c r="F19" s="1"/>
  <c r="Q37" i="2"/>
  <c r="H26" i="10"/>
  <c r="E18" i="4"/>
  <c r="F18"/>
  <c r="K24" i="11"/>
  <c r="J24"/>
  <c r="P17" i="2"/>
  <c r="P40" s="1"/>
  <c r="P22"/>
  <c r="K18" i="11"/>
  <c r="J18"/>
  <c r="O29" i="2"/>
  <c r="R29" s="1"/>
  <c r="Q30"/>
  <c r="K19" i="11"/>
  <c r="J19"/>
  <c r="Q17" i="2"/>
  <c r="Q40" s="1"/>
  <c r="E17" i="4"/>
  <c r="F17" s="1"/>
  <c r="P19" i="2"/>
  <c r="O19"/>
  <c r="S19" s="1"/>
  <c r="U19" s="1"/>
  <c r="C16" i="4" s="1"/>
  <c r="K25" i="11"/>
  <c r="J25"/>
  <c r="O36" i="2"/>
  <c r="R36" s="1"/>
  <c r="K22" i="11"/>
  <c r="J22"/>
  <c r="O33" i="2"/>
  <c r="O21"/>
  <c r="R21" s="1"/>
  <c r="E36" i="4"/>
  <c r="F36" s="1"/>
  <c r="H24" i="10"/>
  <c r="O37" i="2"/>
  <c r="S37" s="1"/>
  <c r="U37" s="1"/>
  <c r="C34" i="4" s="1"/>
  <c r="H18" i="10"/>
  <c r="P27" i="2"/>
  <c r="P37"/>
  <c r="P36"/>
  <c r="E21" i="4"/>
  <c r="F21" s="1"/>
  <c r="N40" i="2"/>
  <c r="O27"/>
  <c r="R27" s="1"/>
  <c r="E22" i="4"/>
  <c r="F22" s="1"/>
  <c r="K29" i="11"/>
  <c r="J29"/>
  <c r="P21" i="2"/>
  <c r="H21" i="10"/>
  <c r="K17" i="11"/>
  <c r="J17"/>
  <c r="H36" i="10"/>
  <c r="K15" i="11"/>
  <c r="K38" s="1"/>
  <c r="Q25" i="2"/>
  <c r="E28" i="4"/>
  <c r="F28" s="1"/>
  <c r="Q24" i="2"/>
  <c r="E16" i="4"/>
  <c r="F16" s="1"/>
  <c r="Q38" i="2"/>
  <c r="O39"/>
  <c r="H14" i="10"/>
  <c r="H37" s="1"/>
  <c r="K21" i="11"/>
  <c r="J21"/>
  <c r="K35"/>
  <c r="J35"/>
  <c r="P25" i="2"/>
  <c r="H28" i="10"/>
  <c r="E33" i="4"/>
  <c r="F33" s="1"/>
  <c r="Q34" i="2"/>
  <c r="S34" s="1"/>
  <c r="U34" s="1"/>
  <c r="C31" i="4" s="1"/>
  <c r="J15" i="11"/>
  <c r="C8" i="7"/>
  <c r="C8" i="8"/>
  <c r="C8" i="6"/>
  <c r="C8" i="2"/>
  <c r="R31"/>
  <c r="F28" i="10" s="1"/>
  <c r="I10" i="7"/>
  <c r="I10" i="6"/>
  <c r="I10" i="8"/>
  <c r="R22" i="2"/>
  <c r="F19" i="10" s="1"/>
  <c r="C7" i="4"/>
  <c r="R34" i="2"/>
  <c r="F32" i="11" s="1"/>
  <c r="L29" i="3"/>
  <c r="L53" s="1"/>
  <c r="L60" s="1"/>
  <c r="H8" i="10"/>
  <c r="I8" i="8"/>
  <c r="J38" i="11"/>
  <c r="E38" l="1"/>
  <c r="I37" i="10"/>
  <c r="S25" i="2"/>
  <c r="U25" s="1"/>
  <c r="C22" i="4" s="1"/>
  <c r="E37"/>
  <c r="R33" i="2"/>
  <c r="L26" i="3"/>
  <c r="T22" i="2"/>
  <c r="H38" i="11"/>
  <c r="S17" i="2"/>
  <c r="U17" s="1"/>
  <c r="C14" i="4" s="1"/>
  <c r="C37" s="1"/>
  <c r="D37" i="10"/>
  <c r="R30" i="2"/>
  <c r="R23"/>
  <c r="T23" s="1"/>
  <c r="R32"/>
  <c r="C38" i="11"/>
  <c r="M37" i="4"/>
  <c r="L25" i="3"/>
  <c r="F25" i="10"/>
  <c r="G25" s="1"/>
  <c r="T28" i="2"/>
  <c r="F26" i="11"/>
  <c r="G26" s="1"/>
  <c r="T34" i="2"/>
  <c r="R20"/>
  <c r="F17" i="10" s="1"/>
  <c r="G17" s="1"/>
  <c r="S22" i="2"/>
  <c r="U22" s="1"/>
  <c r="C19" i="4" s="1"/>
  <c r="R35" i="2"/>
  <c r="T35" s="1"/>
  <c r="G32" i="11"/>
  <c r="F31" i="10"/>
  <c r="G31" s="1"/>
  <c r="R19" i="2"/>
  <c r="T19" s="1"/>
  <c r="R39"/>
  <c r="S39"/>
  <c r="U39" s="1"/>
  <c r="C36" i="4" s="1"/>
  <c r="R18" i="2"/>
  <c r="T18" s="1"/>
  <c r="R26"/>
  <c r="F23" i="10" s="1"/>
  <c r="G23" s="1"/>
  <c r="S38" i="2"/>
  <c r="U38" s="1"/>
  <c r="C35" i="4" s="1"/>
  <c r="O40" i="2"/>
  <c r="R37"/>
  <c r="S33"/>
  <c r="U33" s="1"/>
  <c r="C30" i="4" s="1"/>
  <c r="S24" i="2"/>
  <c r="U24" s="1"/>
  <c r="C21" i="4" s="1"/>
  <c r="S35" i="2"/>
  <c r="U35" s="1"/>
  <c r="C32" i="4" s="1"/>
  <c r="S32" i="2"/>
  <c r="U32" s="1"/>
  <c r="C29" i="4" s="1"/>
  <c r="L23" i="3"/>
  <c r="L22"/>
  <c r="F18" i="10"/>
  <c r="T21" i="2"/>
  <c r="F19" i="11"/>
  <c r="T30" i="2"/>
  <c r="F27" i="10"/>
  <c r="G27" s="1"/>
  <c r="F28" i="11"/>
  <c r="G28" s="1"/>
  <c r="L62" i="3"/>
  <c r="L61"/>
  <c r="F33" i="11"/>
  <c r="G33" s="1"/>
  <c r="F32" i="10"/>
  <c r="T27" i="2"/>
  <c r="F24" i="10"/>
  <c r="G24" s="1"/>
  <c r="F25" i="11"/>
  <c r="G25" s="1"/>
  <c r="F15" i="10"/>
  <c r="G15" s="1"/>
  <c r="T20" i="2"/>
  <c r="F18" i="11"/>
  <c r="G18" s="1"/>
  <c r="F34"/>
  <c r="G34" s="1"/>
  <c r="T36" i="2"/>
  <c r="F33" i="10"/>
  <c r="G33" s="1"/>
  <c r="G21" i="4"/>
  <c r="G19" i="11"/>
  <c r="G19" i="10"/>
  <c r="G32"/>
  <c r="R40" i="2"/>
  <c r="F14" i="10"/>
  <c r="F37" s="1"/>
  <c r="F15" i="11"/>
  <c r="F38" s="1"/>
  <c r="T17" i="2"/>
  <c r="T40" s="1"/>
  <c r="G41" s="1"/>
  <c r="F35" i="11"/>
  <c r="F34" i="10"/>
  <c r="G34" s="1"/>
  <c r="T37" i="2"/>
  <c r="F20" i="10"/>
  <c r="G20" s="1"/>
  <c r="F21" i="11"/>
  <c r="G21" s="1"/>
  <c r="F29" i="10"/>
  <c r="G29" s="1"/>
  <c r="F30" i="11"/>
  <c r="G30" s="1"/>
  <c r="T32" i="2"/>
  <c r="G14" i="4"/>
  <c r="F37"/>
  <c r="G36" s="1"/>
  <c r="G30" i="10"/>
  <c r="G35" i="11"/>
  <c r="F26" i="10"/>
  <c r="G26" s="1"/>
  <c r="T29" i="2"/>
  <c r="F27" i="11"/>
  <c r="G27" s="1"/>
  <c r="F36" i="10"/>
  <c r="G36" s="1"/>
  <c r="T39" i="2"/>
  <c r="F37" i="11"/>
  <c r="G37" s="1"/>
  <c r="G18" i="10"/>
  <c r="J4"/>
  <c r="K6" i="5" s="1"/>
  <c r="K4" i="6" s="1"/>
  <c r="K4" i="7" s="1"/>
  <c r="K4" i="8" s="1"/>
  <c r="L4" i="11"/>
  <c r="F30" i="10"/>
  <c r="T33" i="2"/>
  <c r="F31" i="11"/>
  <c r="G31" s="1"/>
  <c r="E37" i="10"/>
  <c r="G28"/>
  <c r="F29" i="11"/>
  <c r="G29" s="1"/>
  <c r="O14" i="4"/>
  <c r="O37" s="1"/>
  <c r="J31" i="3"/>
  <c r="S23" i="2"/>
  <c r="U23" s="1"/>
  <c r="C20" i="4" s="1"/>
  <c r="G15" i="11"/>
  <c r="G38" s="1"/>
  <c r="R24" i="2"/>
  <c r="O8"/>
  <c r="J32" i="3"/>
  <c r="S30" i="2"/>
  <c r="U30" s="1"/>
  <c r="C27" i="4" s="1"/>
  <c r="I7"/>
  <c r="R38" i="2"/>
  <c r="I8" i="6"/>
  <c r="S29" i="2"/>
  <c r="U29" s="1"/>
  <c r="C26" i="4" s="1"/>
  <c r="C37" i="10"/>
  <c r="M10" i="11"/>
  <c r="L10" i="8"/>
  <c r="L38" i="11"/>
  <c r="F20"/>
  <c r="G20" s="1"/>
  <c r="L10" i="7"/>
  <c r="R25" i="2"/>
  <c r="L10" i="5"/>
  <c r="S20" i="2"/>
  <c r="U20" s="1"/>
  <c r="C17" i="4" s="1"/>
  <c r="S36" i="2"/>
  <c r="U36" s="1"/>
  <c r="C33" i="4" s="1"/>
  <c r="I8" i="11"/>
  <c r="T31" i="2"/>
  <c r="J10" i="10"/>
  <c r="L10" i="3"/>
  <c r="I38" i="11"/>
  <c r="U10" i="2"/>
  <c r="L10" i="6"/>
  <c r="S27" i="2"/>
  <c r="U27" s="1"/>
  <c r="C24" i="4" s="1"/>
  <c r="S26" i="2"/>
  <c r="U26" s="1"/>
  <c r="C23" i="4" s="1"/>
  <c r="S21" i="2"/>
  <c r="U21" s="1"/>
  <c r="C18" i="4" s="1"/>
  <c r="F16" i="11" l="1"/>
  <c r="G16" s="1"/>
  <c r="S40" i="2"/>
  <c r="U40"/>
  <c r="S41" s="1"/>
  <c r="G32" i="4"/>
  <c r="F17" i="11"/>
  <c r="G17" s="1"/>
  <c r="F16" i="10"/>
  <c r="G16" s="1"/>
  <c r="G14"/>
  <c r="G37" s="1"/>
  <c r="F24" i="11"/>
  <c r="G24" s="1"/>
  <c r="T26" i="2"/>
  <c r="L63" i="3"/>
  <c r="D26" i="4" s="1"/>
  <c r="L36"/>
  <c r="H36"/>
  <c r="L14"/>
  <c r="L37" s="1"/>
  <c r="H14"/>
  <c r="H37" s="1"/>
  <c r="G37"/>
  <c r="F21" i="10"/>
  <c r="G21" s="1"/>
  <c r="T24" i="2"/>
  <c r="F22" i="11"/>
  <c r="G22" s="1"/>
  <c r="G19" i="4"/>
  <c r="G24"/>
  <c r="G22"/>
  <c r="G34"/>
  <c r="G29"/>
  <c r="G30"/>
  <c r="G27"/>
  <c r="G17"/>
  <c r="G23"/>
  <c r="G20"/>
  <c r="G26"/>
  <c r="G28"/>
  <c r="T25" i="2"/>
  <c r="F22" i="10"/>
  <c r="G22" s="1"/>
  <c r="F23" i="11"/>
  <c r="G23" s="1"/>
  <c r="G15" i="4"/>
  <c r="H32"/>
  <c r="L32"/>
  <c r="L21"/>
  <c r="H21"/>
  <c r="G16"/>
  <c r="G31"/>
  <c r="G35"/>
  <c r="G25"/>
  <c r="T38" i="2"/>
  <c r="F35" i="10"/>
  <c r="G35" s="1"/>
  <c r="F36" i="11"/>
  <c r="G36" s="1"/>
  <c r="G33" i="4"/>
  <c r="G18"/>
  <c r="I21" l="1"/>
  <c r="J21"/>
  <c r="D21"/>
  <c r="D33"/>
  <c r="D14"/>
  <c r="D37" s="1"/>
  <c r="D23"/>
  <c r="D24"/>
  <c r="D35"/>
  <c r="I36"/>
  <c r="D36"/>
  <c r="D18"/>
  <c r="D28"/>
  <c r="I14"/>
  <c r="I37" s="1"/>
  <c r="D29"/>
  <c r="D15"/>
  <c r="D19"/>
  <c r="D30"/>
  <c r="L64" i="3"/>
  <c r="D22" i="4"/>
  <c r="D32"/>
  <c r="D34"/>
  <c r="D20"/>
  <c r="D25"/>
  <c r="D17"/>
  <c r="D16"/>
  <c r="I32"/>
  <c r="J32" s="1"/>
  <c r="D27"/>
  <c r="D31"/>
  <c r="I25"/>
  <c r="J25" s="1"/>
  <c r="H25"/>
  <c r="L25"/>
  <c r="L24"/>
  <c r="H24"/>
  <c r="I24"/>
  <c r="J24" s="1"/>
  <c r="H18"/>
  <c r="L18"/>
  <c r="I18"/>
  <c r="L16"/>
  <c r="I16"/>
  <c r="J16" s="1"/>
  <c r="H16"/>
  <c r="H27"/>
  <c r="L27"/>
  <c r="I27"/>
  <c r="J27" s="1"/>
  <c r="L31"/>
  <c r="I31"/>
  <c r="H31"/>
  <c r="L15"/>
  <c r="I15"/>
  <c r="H15"/>
  <c r="L17"/>
  <c r="H17"/>
  <c r="I17"/>
  <c r="J17" s="1"/>
  <c r="L35"/>
  <c r="H35"/>
  <c r="I35"/>
  <c r="H23"/>
  <c r="I23"/>
  <c r="L23"/>
  <c r="H19"/>
  <c r="L19"/>
  <c r="I19"/>
  <c r="J19" s="1"/>
  <c r="H26"/>
  <c r="I26"/>
  <c r="J26" s="1"/>
  <c r="L26"/>
  <c r="L22"/>
  <c r="I22"/>
  <c r="J22" s="1"/>
  <c r="H22"/>
  <c r="I29"/>
  <c r="L29"/>
  <c r="H29"/>
  <c r="I20"/>
  <c r="L20"/>
  <c r="H20"/>
  <c r="J14"/>
  <c r="J37" s="1"/>
  <c r="H28"/>
  <c r="L28"/>
  <c r="I28"/>
  <c r="I34"/>
  <c r="L34"/>
  <c r="H34"/>
  <c r="L33"/>
  <c r="H33"/>
  <c r="I33"/>
  <c r="I30"/>
  <c r="H30"/>
  <c r="L30"/>
  <c r="J35" l="1"/>
  <c r="J29"/>
  <c r="J20"/>
  <c r="J23"/>
  <c r="J30"/>
  <c r="J31"/>
  <c r="J18"/>
  <c r="J28"/>
  <c r="J15"/>
  <c r="J33"/>
  <c r="J34"/>
  <c r="J36"/>
</calcChain>
</file>

<file path=xl/sharedStrings.xml><?xml version="1.0" encoding="utf-8"?>
<sst xmlns="http://schemas.openxmlformats.org/spreadsheetml/2006/main" count="642" uniqueCount="378">
  <si>
    <t xml:space="preserve">1 - </t>
  </si>
  <si>
    <t xml:space="preserve">2 - </t>
  </si>
  <si>
    <t>INFORMAÇÕES PRELIMINARES</t>
  </si>
  <si>
    <t>QUADRO I</t>
  </si>
  <si>
    <t>QUADRO II</t>
  </si>
  <si>
    <t>QUADRO III</t>
  </si>
  <si>
    <t>10 -</t>
  </si>
  <si>
    <t>QUADRO VIII</t>
  </si>
  <si>
    <t>QUADRO VII</t>
  </si>
  <si>
    <t>QUADRO VI</t>
  </si>
  <si>
    <t>QUADRO V</t>
  </si>
  <si>
    <t>Observação Importante</t>
  </si>
  <si>
    <t xml:space="preserve">- </t>
  </si>
  <si>
    <t>11 -</t>
  </si>
  <si>
    <t>9  -</t>
  </si>
  <si>
    <t>8  -</t>
  </si>
  <si>
    <t>6  -</t>
  </si>
  <si>
    <t>5  -</t>
  </si>
  <si>
    <t>4  -</t>
  </si>
  <si>
    <t>3  -</t>
  </si>
  <si>
    <t>2  -</t>
  </si>
  <si>
    <t xml:space="preserve">1  -   </t>
  </si>
  <si>
    <t>7  -</t>
  </si>
  <si>
    <t>INFORMAÇÕES PARA ARQUIVO NO REGISTRO DE IMÓVEIS</t>
  </si>
  <si>
    <t>INCORPORADOR</t>
  </si>
  <si>
    <t>ÁREAS DE DIVISÃO NÃO PROPORCIONAL</t>
  </si>
  <si>
    <t>ÁREAS DE DIVISÃO PROPORCIONAL</t>
  </si>
  <si>
    <t>ÁREA PRIVATIVA</t>
  </si>
  <si>
    <t>ÁREA DE USO COMUM</t>
  </si>
  <si>
    <t>ÁREAS DE USO COMUM</t>
  </si>
  <si>
    <t>TOTAIS</t>
  </si>
  <si>
    <t xml:space="preserve">INFORMAÇÕES PARA ARQUIVO NO REGISTRO DE IMÓVEIS  </t>
  </si>
  <si>
    <t>OBSERVAÇÕES</t>
  </si>
  <si>
    <t>ACABAMENTO</t>
  </si>
  <si>
    <t>DETALHES GERAIS</t>
  </si>
  <si>
    <t>DEPENDÊNCIAS</t>
  </si>
  <si>
    <t>PISOS</t>
  </si>
  <si>
    <t>PAREDES</t>
  </si>
  <si>
    <t>TETOS</t>
  </si>
  <si>
    <t>TIPO (OU MARCA)</t>
  </si>
  <si>
    <t>R$</t>
  </si>
  <si>
    <t>%</t>
  </si>
  <si>
    <t>QUADRO V - INFORMAÇÕES GERAIS</t>
  </si>
  <si>
    <t xml:space="preserve">1. </t>
  </si>
  <si>
    <t>1.1</t>
  </si>
  <si>
    <r>
      <t>FOLHA N</t>
    </r>
    <r>
      <rPr>
        <b/>
        <vertAlign val="superscript"/>
        <sz val="8"/>
        <rFont val="Arial"/>
        <family val="2"/>
      </rPr>
      <t>o</t>
    </r>
  </si>
  <si>
    <t>Nome:</t>
  </si>
  <si>
    <t>CNPJ / CPF:</t>
  </si>
  <si>
    <t>Endereço:</t>
  </si>
  <si>
    <t>1.2</t>
  </si>
  <si>
    <t>1.3</t>
  </si>
  <si>
    <t>2.</t>
  </si>
  <si>
    <t>RESPONSABILIDADE TÉCNICA PELAS INFORMAÇÕES E CÁLCULOS</t>
  </si>
  <si>
    <t>2.1</t>
  </si>
  <si>
    <t>2.2</t>
  </si>
  <si>
    <t>2.3</t>
  </si>
  <si>
    <t>Profissional Resposável Técnico:</t>
  </si>
  <si>
    <t>2.4</t>
  </si>
  <si>
    <t>3.</t>
  </si>
  <si>
    <t>DADOS DO PROJETO / IMÓVEL</t>
  </si>
  <si>
    <t>3.1</t>
  </si>
  <si>
    <t>Nome do Edifício:</t>
  </si>
  <si>
    <t>Local da Construção:</t>
  </si>
  <si>
    <t>Cidade / UF:</t>
  </si>
  <si>
    <t>3.2</t>
  </si>
  <si>
    <t>3.3</t>
  </si>
  <si>
    <t>3.4</t>
  </si>
  <si>
    <t>3.5</t>
  </si>
  <si>
    <t>3.6</t>
  </si>
  <si>
    <t>3.7</t>
  </si>
  <si>
    <t>Padrão de Acabamento:</t>
  </si>
  <si>
    <t>3.8</t>
  </si>
  <si>
    <t>3.8.1</t>
  </si>
  <si>
    <t>3.8.2</t>
  </si>
  <si>
    <t>3.8.3</t>
  </si>
  <si>
    <t>3.9</t>
  </si>
  <si>
    <t>Área do Lote / Terreno:</t>
  </si>
  <si>
    <t>3.10</t>
  </si>
  <si>
    <t>3.11</t>
  </si>
  <si>
    <t>4.</t>
  </si>
  <si>
    <t>INFORMAÇÕES PLANILHAS / QUADROS</t>
  </si>
  <si>
    <t>5.</t>
  </si>
  <si>
    <t>DATA, LOCAL, ASSINATURAS E CARIMBOS</t>
  </si>
  <si>
    <t>R</t>
  </si>
  <si>
    <t>CG</t>
  </si>
  <si>
    <t>CS</t>
  </si>
  <si>
    <t>CP</t>
  </si>
  <si>
    <t>CL</t>
  </si>
  <si>
    <t>CP1Q</t>
  </si>
  <si>
    <t>Profissional Responsável:</t>
  </si>
  <si>
    <t>Assinatura:</t>
  </si>
  <si>
    <r>
      <t>Folha N</t>
    </r>
    <r>
      <rPr>
        <b/>
        <vertAlign val="superscript"/>
        <sz val="8"/>
        <rFont val="Arial"/>
        <family val="2"/>
      </rPr>
      <t>o</t>
    </r>
  </si>
  <si>
    <t>OUTROS</t>
  </si>
  <si>
    <t>Adotar numeração seguida do quadro I ao VIII</t>
  </si>
  <si>
    <t>EQUIPAMENTOS</t>
  </si>
  <si>
    <t>ÁREA DO PAVIMENTO</t>
  </si>
  <si>
    <t>Pavimento</t>
  </si>
  <si>
    <t>Coberta Padrão</t>
  </si>
  <si>
    <t>Equivalente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</si>
  <si>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Real                                                                                                                                                 (2+3)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</si>
  <si>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Real                                                                                                                                                 (7+8)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</si>
  <si>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Real (5+10+15)                                                                                                                                               </t>
  </si>
  <si>
    <t>Real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</si>
  <si>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Real                                                                                                                                                 (20+21)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</si>
  <si>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Real                                                                                                                                                 (25+26)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</si>
  <si>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Real                                                                                                                                                 (32+33)                                                                                                                                               </t>
  </si>
  <si>
    <t>ÁREA DA UNIDADE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</si>
  <si>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Real                                                                                                                                                 (23+28+35)</t>
    </r>
    <r>
      <rPr>
        <b/>
        <sz val="5"/>
        <rFont val="Arial"/>
        <family val="2"/>
      </rPr>
      <t xml:space="preserve">     </t>
    </r>
    <r>
      <rPr>
        <b/>
        <sz val="6"/>
        <rFont val="Arial"/>
        <family val="2"/>
      </rPr>
      <t xml:space="preserve">       </t>
    </r>
    <r>
      <rPr>
        <b/>
        <sz val="7"/>
        <rFont val="Arial"/>
        <family val="2"/>
      </rPr>
      <t xml:space="preserve">                                                                                                                                   </t>
    </r>
  </si>
  <si>
    <t>Equivalen-te</t>
  </si>
  <si>
    <t xml:space="preserve">                                                                                                                                                   Coberta Padrão</t>
  </si>
  <si>
    <t xml:space="preserve">                                                                                                                                                       Real</t>
  </si>
  <si>
    <t>INFORMAÇÕES GERAIS</t>
  </si>
  <si>
    <t>Designação</t>
  </si>
  <si>
    <t>CLASSIFICAÇÃO GERAL</t>
  </si>
  <si>
    <t>USO RESIDENCIAL</t>
  </si>
  <si>
    <t>Quartos</t>
  </si>
  <si>
    <t>=</t>
  </si>
  <si>
    <r>
      <t>R$ por m</t>
    </r>
    <r>
      <rPr>
        <vertAlign val="superscript"/>
        <sz val="8"/>
        <rFont val="Arial"/>
        <family val="2"/>
      </rPr>
      <t>2</t>
    </r>
  </si>
  <si>
    <t>* obs: áreas equivalentes em área de custo padrão</t>
  </si>
  <si>
    <t xml:space="preserve">4.2  Áreal Real de Uso Comum, Global (QI, E10 + E15)       </t>
  </si>
  <si>
    <t xml:space="preserve">4.3  Área Real, Global (QI, E17)                                        </t>
  </si>
  <si>
    <t xml:space="preserve">4.6  Áreal Equivalente* Global (QI, E18)                      </t>
  </si>
  <si>
    <t>5.  Custo Básico Global da Edificação (4.6 x Custo Unitário Básico (3))</t>
  </si>
  <si>
    <t>6.  Parcelas Adicionais não Consideradas no Projeto-padrão</t>
  </si>
  <si>
    <t>6.1  Fundações</t>
  </si>
  <si>
    <t>6.2  Elevador(es)</t>
  </si>
  <si>
    <t>6.3.1  Fogões</t>
  </si>
  <si>
    <t>6.3.2  Aquecedores</t>
  </si>
  <si>
    <t>6.3.4  Incineração</t>
  </si>
  <si>
    <t>6.3.5  Ar condicionado</t>
  </si>
  <si>
    <t>6.3.7  Ventilação e Exaustão</t>
  </si>
  <si>
    <t>6.5  Obras e Serviços Complementares:</t>
  </si>
  <si>
    <t>6.5.3  Ajardinamento</t>
  </si>
  <si>
    <t>6.5.4  Instalação e Regulamentação do Condomínio</t>
  </si>
  <si>
    <t>6.3.8  Outros (Discriminar)</t>
  </si>
  <si>
    <r>
      <t>7.  1</t>
    </r>
    <r>
      <rPr>
        <vertAlign val="superscript"/>
        <sz val="8"/>
        <rFont val="Arial"/>
        <family val="2"/>
      </rPr>
      <t>o</t>
    </r>
    <r>
      <rPr>
        <sz val="8"/>
        <rFont val="Arial"/>
        <family val="2"/>
      </rPr>
      <t xml:space="preserve"> Subtotal</t>
    </r>
  </si>
  <si>
    <t>6.3  Equipamentos e Instalações, tais como:</t>
  </si>
  <si>
    <t>12.  Remuneração do Incorporador</t>
  </si>
  <si>
    <r>
      <t>10.  2</t>
    </r>
    <r>
      <rPr>
        <vertAlign val="superscript"/>
        <sz val="8"/>
        <rFont val="Arial"/>
        <family val="2"/>
      </rPr>
      <t>o</t>
    </r>
    <r>
      <rPr>
        <sz val="8"/>
        <rFont val="Arial"/>
        <family val="2"/>
      </rPr>
      <t xml:space="preserve"> Subtotal</t>
    </r>
  </si>
  <si>
    <t>13.  Custo Global da Construção</t>
  </si>
  <si>
    <r>
      <t>/ m</t>
    </r>
    <r>
      <rPr>
        <vertAlign val="superscript"/>
        <sz val="8"/>
        <rFont val="Arial"/>
        <family val="2"/>
      </rPr>
      <t>2</t>
    </r>
  </si>
  <si>
    <t>Custo de Construção da Unidade Autônoma</t>
  </si>
  <si>
    <t>Sub-rogadas</t>
  </si>
  <si>
    <t>(42)</t>
  </si>
  <si>
    <t>(46 - 41)</t>
  </si>
  <si>
    <t>(50 - 51)</t>
  </si>
  <si>
    <t>A</t>
  </si>
  <si>
    <t>B</t>
  </si>
  <si>
    <t>C</t>
  </si>
  <si>
    <t>D</t>
  </si>
  <si>
    <t>E</t>
  </si>
  <si>
    <t>F</t>
  </si>
  <si>
    <t>G</t>
  </si>
  <si>
    <t>ÁREAS REAIS</t>
  </si>
  <si>
    <r>
      <t xml:space="preserve">ÁREA PRIVATIVA </t>
    </r>
    <r>
      <rPr>
        <b/>
        <sz val="6"/>
        <rFont val="Arial"/>
        <family val="2"/>
      </rPr>
      <t>(PRINCIPAL)</t>
    </r>
  </si>
  <si>
    <r>
      <t xml:space="preserve">ÁREA REAL TOTAL             </t>
    </r>
    <r>
      <rPr>
        <b/>
        <sz val="6"/>
        <rFont val="Arial"/>
        <family val="2"/>
      </rPr>
      <t>(37) = (D + E)</t>
    </r>
  </si>
  <si>
    <r>
      <t xml:space="preserve">ÁREA PRIVATIVA TOTAL                        </t>
    </r>
    <r>
      <rPr>
        <b/>
        <sz val="6"/>
        <rFont val="Arial"/>
        <family val="2"/>
      </rPr>
      <t>(23) = (B + C)</t>
    </r>
  </si>
  <si>
    <r>
      <t xml:space="preserve">ÁREA DE USO COMUM                        </t>
    </r>
    <r>
      <rPr>
        <b/>
        <sz val="6"/>
        <rFont val="Arial"/>
        <family val="2"/>
      </rPr>
      <t>(28 + 35)</t>
    </r>
  </si>
  <si>
    <r>
      <t xml:space="preserve">COEFICIENTE DE PROPORCIONALIDA-DE                               </t>
    </r>
    <r>
      <rPr>
        <b/>
        <sz val="6"/>
        <rFont val="Arial"/>
        <family val="2"/>
      </rPr>
      <t>(31)</t>
    </r>
  </si>
  <si>
    <t>QUADRO I - Cálculo das Áreas nos Pavimentos e da Área Global - Colunas 1 a 18</t>
  </si>
  <si>
    <t>QUADRO II - Cálculo das Áreas das Unidades Autônomas - Colunas 19 a 38</t>
  </si>
  <si>
    <t>QUADRO III - Avaliação do Custo Global e Unitário da Construção</t>
  </si>
  <si>
    <t>ÁREA DE TERRENO</t>
  </si>
  <si>
    <t>H</t>
  </si>
  <si>
    <t>I</t>
  </si>
  <si>
    <t>J</t>
  </si>
  <si>
    <t>ÁREA DE TERRENO TOTAL</t>
  </si>
  <si>
    <t>ÁREA DE TERRENO DE USO COMUM</t>
  </si>
  <si>
    <r>
      <t xml:space="preserve">ÁREA DE TERRENO DE USO EXCLUSIVO </t>
    </r>
    <r>
      <rPr>
        <b/>
        <sz val="6"/>
        <rFont val="Arial"/>
        <family val="2"/>
      </rPr>
      <t>(inclui área do terreno na projeção da edificação)</t>
    </r>
  </si>
  <si>
    <r>
      <t xml:space="preserve">ÁREA REAL TOTAL              </t>
    </r>
    <r>
      <rPr>
        <b/>
        <sz val="6"/>
        <rFont val="Arial"/>
        <family val="2"/>
      </rPr>
      <t>(37) = (D + E)</t>
    </r>
  </si>
  <si>
    <r>
      <t xml:space="preserve">COEFICIENTE DE PROPORCIONA-LIDADE                               </t>
    </r>
    <r>
      <rPr>
        <b/>
        <sz val="6"/>
        <rFont val="Arial"/>
        <family val="2"/>
      </rPr>
      <t>(31)</t>
    </r>
  </si>
  <si>
    <t>Área equivalente total do projeto-padrão adotado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</si>
  <si>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Real                                                                                                                                                 (12+13)                                                                                                                                               </t>
  </si>
  <si>
    <t>6.3.3  Bombas de Recalque</t>
  </si>
  <si>
    <t>6.5.5  Outros</t>
  </si>
  <si>
    <t>Total (total de unidades idênticas sub-rogadas ou não)</t>
  </si>
  <si>
    <t>6.5.1  Urbanização</t>
  </si>
  <si>
    <t>6.6  Outros Serviços (Discriminar)</t>
  </si>
  <si>
    <t>6.5.2  Recreação (Piscinas, Campos de Esporte)</t>
  </si>
  <si>
    <t>9.  Projetos:</t>
  </si>
  <si>
    <t>9.1  Projetos Arquitetônicos</t>
  </si>
  <si>
    <t>9.2  Projeto Estrutural</t>
  </si>
  <si>
    <t>9.3  Projeto de Instalações</t>
  </si>
  <si>
    <t>9.4  Projetos Especiais</t>
  </si>
  <si>
    <t>Observações Importantes</t>
  </si>
  <si>
    <t xml:space="preserve">Observações Importantes  </t>
  </si>
  <si>
    <t>O restante da planilha estará preenchido com os lançamentos de dados nos Quadros II e III</t>
  </si>
  <si>
    <t>3 -</t>
  </si>
  <si>
    <t xml:space="preserve">Ao copiar as planilhas deverão ser observadas as seguintes configurações para impressão: </t>
  </si>
  <si>
    <t>As fórmulas para cálculo nas diversas colunas do Quadro II estão com arredondamento, indicando assim as possíveis diferenças entre os totais dos Quadros I e II, assim como indicam também a diferença de 1,00000 na coluna 31</t>
  </si>
  <si>
    <t>Ao terminar os lançamentos acima citados todas a planilha estará preenchida</t>
  </si>
  <si>
    <t>Nunca esquecer de preencher o total de folha no item 4</t>
  </si>
  <si>
    <t>O restante da planilha estará preenchido com os lançamentos de dados no Quadro II</t>
  </si>
  <si>
    <t>Data:</t>
  </si>
  <si>
    <t>Registro no CREA:</t>
  </si>
  <si>
    <t>Total de folhas:</t>
  </si>
  <si>
    <t>(Lei 4.591 - 16/12/64 - Art. 32 e ABNT NBR 12721)</t>
  </si>
  <si>
    <t>a) tipo de edificação (residencial, comercial, misto, garagem, etc.);</t>
  </si>
  <si>
    <t>b) numero de pavimentos;</t>
  </si>
  <si>
    <t>c) número de unidades autônomas por pavimento;</t>
  </si>
  <si>
    <t>e) pavimentos especiais (situação e descrição):</t>
  </si>
  <si>
    <t>- pilotis;</t>
  </si>
  <si>
    <t>- pavimentos de transição;</t>
  </si>
  <si>
    <t>- garagens;</t>
  </si>
  <si>
    <t>- pavimentos comunitários;</t>
  </si>
  <si>
    <t>- outros pavimentos;</t>
  </si>
  <si>
    <t>f) data da aprovação do projeto e repartição competente;</t>
  </si>
  <si>
    <t>g) outras indicações.</t>
  </si>
  <si>
    <t>O Quadro VIII é todo para lançamento de dados conforme as instruções da ABNT NBR 12721:2006, exceto as células que são copiadas automaticamente do Quadro I</t>
  </si>
  <si>
    <t>O Quadro VII é todo para lançamento de dados conforme as instruções da ABNT NBR 12721:2006, exceto as células que são copiadas automaticamente do Quadro I</t>
  </si>
  <si>
    <t>O Quadro VI é todo para lançamento de dados conforme as instruções da ABNT NBR 12721:2006, exceto as células que são copiadas automaticamente do Quadro I</t>
  </si>
  <si>
    <t>O Quadro V é todo para lançamento de dados conforme as instruções da ABNT NBR 12721:2006 indicadas no mesmo, exceto as células que são copiadas automaticamente do Quadro I</t>
  </si>
  <si>
    <t>Anotação de Responsabilidade Técnica (ART.):</t>
  </si>
  <si>
    <t>Quantidade de unidades autônomas:</t>
  </si>
  <si>
    <t>Data de aprovação do projeto arquitetônico:</t>
  </si>
  <si>
    <t>Número do Alvará de aprovação do projeto arquitetônico:</t>
  </si>
  <si>
    <t xml:space="preserve">Esta é a primeira folha de um total de       </t>
  </si>
  <si>
    <t>folhas, todas numeradas seguidamente e assinadas conjuntamente</t>
  </si>
  <si>
    <t xml:space="preserve">pelo profissional responsável técnico, incorporador / proprietário, para arquivamento e registro junto ao competente Registro de </t>
  </si>
  <si>
    <t>Imóveis, em atendimento ao disposto na Lei 4.591, de 16 de dezembro de 1.964.</t>
  </si>
  <si>
    <t>LOCAL DO IMÓVEL:</t>
  </si>
  <si>
    <t>Coberta de padrão diferente ou descoberta</t>
  </si>
  <si>
    <t>Equivalente em área de custo padrão (2+4)</t>
  </si>
  <si>
    <t>Coberta padrão</t>
  </si>
  <si>
    <r>
      <t xml:space="preserve">QUANTIDADE </t>
    </r>
    <r>
      <rPr>
        <b/>
        <sz val="6"/>
        <rFont val="Arial"/>
        <family val="2"/>
      </rPr>
      <t>(número de pavimentos idênticos)</t>
    </r>
  </si>
  <si>
    <t>ÁREA REAL GLOBAL (Total da coluna 17)</t>
  </si>
  <si>
    <t>ÁREA REAL GLOBAL (Total da coluna 37)</t>
  </si>
  <si>
    <t>Unidade</t>
  </si>
  <si>
    <t>Equivalen-te em área de custo padrão (20+22)</t>
  </si>
  <si>
    <t>Área total equivalen-te em área de custo padrão (24+29)</t>
  </si>
  <si>
    <t>Coeficien-te de proporcio-nalidade</t>
  </si>
  <si>
    <r>
      <t xml:space="preserve">QUANTIDADE </t>
    </r>
    <r>
      <rPr>
        <b/>
        <sz val="6"/>
        <color indexed="8"/>
        <rFont val="Arial"/>
        <family val="2"/>
      </rPr>
      <t>(número de unidades idênticas)</t>
    </r>
  </si>
  <si>
    <t>ÁREA EQUIVALENTE GLOBAL (Total de Coluna 18)</t>
  </si>
  <si>
    <t>Número de pavimentos</t>
  </si>
  <si>
    <t>Padrão de acabamento</t>
  </si>
  <si>
    <t>Dependências de uso privativo da unidade autônoma</t>
  </si>
  <si>
    <t>Salas</t>
  </si>
  <si>
    <t>Banheiros ou WC</t>
  </si>
  <si>
    <t>Quartos de empregados</t>
  </si>
  <si>
    <t>2.  Sindicato que forneceu o Custo Unitário Básico:</t>
  </si>
  <si>
    <t xml:space="preserve">3.  Custo Unitário Básico para o mês de:              </t>
  </si>
  <si>
    <t xml:space="preserve">4.4  Área Equivalente* Privativa Global (QI, E6)     </t>
  </si>
  <si>
    <t xml:space="preserve">4.5  Áreal Equivalente* de Uso Comum Global (QI, E11 + E16)  </t>
  </si>
  <si>
    <r>
      <t>m</t>
    </r>
    <r>
      <rPr>
        <vertAlign val="superscript"/>
        <sz val="8"/>
        <rFont val="Arial"/>
        <family val="2"/>
      </rPr>
      <t>2</t>
    </r>
  </si>
  <si>
    <t>6.4  "Playground"</t>
  </si>
  <si>
    <t>11.  Remuneração do Construtor</t>
  </si>
  <si>
    <t>Designação da unidade</t>
  </si>
  <si>
    <t>CUSTO</t>
  </si>
  <si>
    <t>Área equivalente em área de custo padrão das unidades</t>
  </si>
  <si>
    <r>
      <t xml:space="preserve">Coeficiente de rateio de construção total </t>
    </r>
    <r>
      <rPr>
        <b/>
        <sz val="5.3"/>
        <rFont val="Arial"/>
        <family val="2"/>
      </rPr>
      <t>(rerrateio do coeficiente de proporcionalidade: Incorpora coeficiente das unidades dadas em pagamento do terreno)</t>
    </r>
  </si>
  <si>
    <t>Custo da sub-rogação suportado por cada unidade</t>
  </si>
  <si>
    <t>Área real das unidades sub-rogadas</t>
  </si>
  <si>
    <t>Quota da área real dada em pagamento do terreno</t>
  </si>
  <si>
    <t>Diferença (unidades que suportam o custo da edificação)</t>
  </si>
  <si>
    <t>Quantidade (número de unidades idênticas)</t>
  </si>
  <si>
    <t>Rerrateio do custo (quando houver unidade(s) dada(s) em pagamento do terreno)</t>
  </si>
  <si>
    <r>
      <t xml:space="preserve">OBSERVAÇÃO - </t>
    </r>
    <r>
      <rPr>
        <sz val="8"/>
        <rFont val="Arial"/>
        <family val="2"/>
      </rPr>
      <t>INDICAR UNIDADES SUB-ROGADAS:</t>
    </r>
  </si>
  <si>
    <t>2.  Para obtenção dos totais das colunas 43 a 47 e 49, utiliza-se o número de unidades que suportam o custo da edificação (52).</t>
  </si>
  <si>
    <t>1.  Para obtenção dos totais das colunas 40 a 42, utiliza-se o número total de unidades idênticas (50).</t>
  </si>
  <si>
    <t>3.  Quando houver unidade(s) dada(s) em pagamento do terreno e o resultado da coluna 52 for nulo, a(s) linha(s) correspondente(s) deverá(ão) ser nula(s) também nas colunas 43 a 47 e 49.</t>
  </si>
  <si>
    <t>4.  Para obtenção do total da coluna 48, utiliza-se o número de unidades sub-rogadas (51).</t>
  </si>
  <si>
    <t>QUADRO IV B - Resumo das áreas reais para os atos de registro e escrituração - Colunas A a G</t>
  </si>
  <si>
    <r>
      <t xml:space="preserve">QUANTIDADE </t>
    </r>
    <r>
      <rPr>
        <b/>
        <sz val="6"/>
        <rFont val="Arial"/>
        <family val="2"/>
      </rPr>
      <t>(número de unidades idênticas)</t>
    </r>
  </si>
  <si>
    <t>Observação 2:</t>
  </si>
  <si>
    <t xml:space="preserve">Observação 1: </t>
  </si>
  <si>
    <t>As áreas das vagas de garagem devem constar:</t>
  </si>
  <si>
    <t>- na coluna C, quando forem acessórias, conforme definido em 3.7.2.1.2;</t>
  </si>
  <si>
    <t>- na coluna E, quando forem consideradas como área comum;</t>
  </si>
  <si>
    <t xml:space="preserve">           - a área principal da vaga será lançada na coluna B;</t>
  </si>
  <si>
    <t xml:space="preserve">           - a área comum, correspondente à vaga, lançada na coluna E;</t>
  </si>
  <si>
    <t xml:space="preserve">           - a área total da vaga, soma da área principal com a área comum, lançada na coluna F;</t>
  </si>
  <si>
    <t xml:space="preserve">Observação: </t>
  </si>
  <si>
    <t>Os ajustes deverão ser feitos manualmente, lembrando-se sempre que os totais dos Quadros I e II deverão ser absolutamente iguais, assim como a coluna 31 deverá ser exatamente igual a 1,00000</t>
  </si>
  <si>
    <t>QUADRO IV B.1 - Resumo das áreas reais para os atos de registro e escrituração - Colunas A a J</t>
  </si>
  <si>
    <t>Ao lançar os dados nas células D5, C10 e R6  as informações serão levadas para todos os demais quadros, em seus respectivos lugares</t>
  </si>
  <si>
    <t>Designação da unidade (19)</t>
  </si>
  <si>
    <t>OUTRAS ÁREAS PRIVATIVAS (acessórias)</t>
  </si>
  <si>
    <t>Este quadro deverá substituir o quadro QIV-B, quando for exigida a discriminação de área de terreno de uso exclusivo. Quando não for o caso, deverá ser omitido na apresentação do conjunto de planilhas.</t>
  </si>
  <si>
    <t>Adotar numeração seguida</t>
  </si>
  <si>
    <r>
      <t xml:space="preserve">Designação da unidade </t>
    </r>
    <r>
      <rPr>
        <b/>
        <sz val="6"/>
        <rFont val="Arial"/>
        <family val="2"/>
      </rPr>
      <t>(19)</t>
    </r>
  </si>
  <si>
    <t>QUADRO IV A - Avaliação do Custo de Cosntrução de cada Unidade Autônoma e cálculo do rerrateio de Sub-rogação - Colunas 39 a 52</t>
  </si>
  <si>
    <r>
      <t xml:space="preserve">Área Equivalente em Área de Custo Padrão Total </t>
    </r>
    <r>
      <rPr>
        <b/>
        <sz val="6"/>
        <rFont val="Arial"/>
        <family val="2"/>
      </rPr>
      <t>(rerrateio das áreas equivalentes em área de custo: Área Própria + quota da Área Sub-rogada)</t>
    </r>
  </si>
  <si>
    <t>1.  Projeto-padrão (Lei 4.591, Art. 53 § 1) que mais se assemelha ao da incorporação projetada</t>
  </si>
  <si>
    <t>14.  Custo unitário da obra em cálculo [Custo total / área equivalente (13) / (4.6)]</t>
  </si>
  <si>
    <r>
      <t>AVALIAÇÃO DO CUSTO GLOBAL DA CONSTRUÇÃO E DO CUSTO POR m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DE CONSTRUÇÃO</t>
    </r>
  </si>
  <si>
    <t>Equivalen-te em área de custo padrão (25+27)</t>
  </si>
  <si>
    <t>Equivalen-te em área de custo padrão (32+34)</t>
  </si>
  <si>
    <t>Equivalen-te em área de custo padrão (30+36)</t>
  </si>
  <si>
    <t>ÁREA EQUIVALENTE GLOBAL (Total de Coluna 38)</t>
  </si>
  <si>
    <t>Equivalente em área de custo padrão (7+9)</t>
  </si>
  <si>
    <t>Equivalente em área de custo padrão (12+14)</t>
  </si>
  <si>
    <t>Equivalente em área de custo padrão (6+11+16)</t>
  </si>
  <si>
    <t>NBR 12.721  -  INFORMAÇÕES PRELIMINARES</t>
  </si>
  <si>
    <t>Quantidade de Vagas de estacionamento para Veículos:</t>
  </si>
  <si>
    <t>Vagas de Estacionamento (Unidade Autônoma)</t>
  </si>
  <si>
    <t>Vagas de Estacionamento (acessório de Unidade Autônoma)</t>
  </si>
  <si>
    <t>Na coluna 1 deverão ser discriminados todos os pavimentos da edificação. Poderão ser agrupados os pavimentos que têm as áreas iguais</t>
  </si>
  <si>
    <t>Na coluna 19 deverão ser discriminadas todas as unidades autônomas da edificação. Poderão ser agrupadas as unidades autônomas que têm as áreas iguais</t>
  </si>
  <si>
    <t>Em seguida, deverão ser lançados os dados correspondentes às áreas da memória de cálculo de cada edifício nas colunas 2, 3, 4;   7, 8, 9   e   12, 13, 14, assim como as quantidades de cada tipo de pavimento na coluna QUANTIDADE</t>
  </si>
  <si>
    <t>Em seguida, deverão ser lançados os dados correspondentes às áreas da memória de cálculo de cada edifício nas colunas 20, 21, 22  e  25, 26, 27, assim como as quantidades de cada tipo de unidade autônoma na coluna QUANTIDADE</t>
  </si>
  <si>
    <t>As células P30 e P31 (fora dos limites do Quadro III) são auxiliares</t>
  </si>
  <si>
    <t>Na célula P30 deverão ser lançados [dentro do parênteses da fórmula, no lugar dos 0 (zeros)], as parcelas do CUB publicadas pelo SINDUSCON referentes aos materiais, despesas administrativas e equipamentos</t>
  </si>
  <si>
    <t>Na célula P31 deverá ser lançado a parcela do CUB publicada pelo SINDUSCON referente à mão de obra</t>
  </si>
  <si>
    <t>Para o cálculo da Remuneração do Construtor e do Incorporador (itens 11 e 12) deverão ser lançados os valores absolutos referentes aos respectivos percentuais nas células P61 e P62</t>
  </si>
  <si>
    <t>As colunas 48 e 51 deverão ser preenchidas somente quando existir área sub-rogada</t>
  </si>
  <si>
    <t>A coluna C deverá ser preenchida somente quando a(s) unidade(s) autônoma(s) tiver(em) área(s) acessória(s)</t>
  </si>
  <si>
    <t>A coluna G deverá ser preenchida com a área de terreno exclusiva de cada unidade autônoma</t>
  </si>
  <si>
    <t>A coluna H deverá ser preenchida com a área de terreno comum multiplicada pelo coeficientes de proporcionalidade de cada unidade autônoma (coluna J)</t>
  </si>
  <si>
    <t>QUADRO IV B</t>
  </si>
  <si>
    <t>QUADRO IV B.1</t>
  </si>
  <si>
    <t>QUADRO IV A</t>
  </si>
  <si>
    <t>A  fórmula para o número da folha na célula K6 deste quadro deverá ser alterada quando o Quadro IV B for substituído pelo Quadro IV B.1</t>
  </si>
  <si>
    <t xml:space="preserve">No Quadro I deverão ser lançados os dados nas colunas que estão grifadas de azul </t>
  </si>
  <si>
    <t xml:space="preserve">No Quadro II deverão ser lançados os dados nas colunas que estão grifadas de azul </t>
  </si>
  <si>
    <t>Todas as colunas grifadas de azul são para lançamento de dados</t>
  </si>
  <si>
    <t xml:space="preserve">No Quadro III deverão ser lançados os dados nas colunas que estão grifadas de azul </t>
  </si>
  <si>
    <t xml:space="preserve">No Quadro IV A deverão ser lançados os dados nas colunas que estão grifadas de azul </t>
  </si>
  <si>
    <t xml:space="preserve">No Quadro IV B deverão ser lançados os dados nas colunas que estão grifadas de azul </t>
  </si>
  <si>
    <t xml:space="preserve">No Quadro IV B.1 deverão ser lançados os dados nas colunas que estão grifadas de azul </t>
  </si>
  <si>
    <t>Tangram Engenharia e Consultoria Ltda.</t>
  </si>
  <si>
    <t>Tel: 31  3295-1386</t>
  </si>
  <si>
    <t>Avenida Augusto de Lima, 1.800 – sala 802</t>
  </si>
  <si>
    <t>Barro Preto - Belo Horizonte – MG</t>
  </si>
  <si>
    <t>ABNT NBR 12721:2006</t>
  </si>
  <si>
    <t xml:space="preserve">4.1  Área Real Privativa, Global (QI, E5)               </t>
  </si>
  <si>
    <t>4.  Áreas Globais do Prédio Projetado</t>
  </si>
  <si>
    <t>6.3.6  Calefação</t>
  </si>
  <si>
    <t>Número de registro profissional no CREA:</t>
  </si>
  <si>
    <t>Vagas de Estacionamento (áreas de uso comum)</t>
  </si>
  <si>
    <t>Local do imóvel</t>
  </si>
  <si>
    <r>
      <t xml:space="preserve">5.1.1  </t>
    </r>
    <r>
      <rPr>
        <sz val="6"/>
        <rFont val="Arial"/>
        <family val="2"/>
      </rPr>
      <t>Custo básico de Materiais e outros (5. X % Mat. do CUB inf. em 3.)</t>
    </r>
  </si>
  <si>
    <r>
      <t xml:space="preserve">5.1.2  </t>
    </r>
    <r>
      <rPr>
        <sz val="6"/>
        <rFont val="Arial"/>
        <family val="2"/>
      </rPr>
      <t>Custo básico de Mão-de-Obra (5. X % Mão-de-Obra do CUB inf. em 3.)</t>
    </r>
  </si>
  <si>
    <t>8.  Impostos, taxas e emolumentos cartoriais:</t>
  </si>
  <si>
    <t>Coeficiente de proporcionali-dade (para rateio do custo da construção)</t>
  </si>
  <si>
    <t>Coeficiente de proporcionali-dade (das unidades que suportam o custo da construção)</t>
  </si>
  <si>
    <t>d) explicitação da numeração das unidades autônomas;</t>
  </si>
  <si>
    <t>Local do imóvel:</t>
  </si>
  <si>
    <t>QUADRO VIII - MEMORIAL DESCRITIVO DOS ACABAMENTOS (Dependências de uso comum)</t>
  </si>
  <si>
    <t>QUADRO VII - MEMORIAL DESCRITIVO DOS ACABAMENTOS (Dependências de uso privativo)</t>
  </si>
  <si>
    <t>QUADRO VI - Memorial Descritivo dos Equipamentos</t>
  </si>
  <si>
    <t>- quando forem consideradas unidades autônomas:</t>
  </si>
  <si>
    <t>Substituir este quadro pelo quadro IV-B-1 quando for exigida a discriminação de área de terreno de uso exclusivo.</t>
  </si>
  <si>
    <t>12 -</t>
  </si>
  <si>
    <t>OBSERVAÇÃO IMPORTANTE</t>
  </si>
  <si>
    <t>Engenheira Responsável - Selma de Sena Reis</t>
  </si>
  <si>
    <t>CEP: 30.190-003</t>
  </si>
  <si>
    <r>
      <t xml:space="preserve">A capa apresentada neste CD não faz parte integrante da ABNT NBR 12721:2006. Os dados constantes na extremidade inferior direita  se referem ao profissional que elaborou os Quadros anexos. </t>
    </r>
    <r>
      <rPr>
        <b/>
        <sz val="10"/>
        <rFont val="Calibri"/>
        <family val="2"/>
        <scheme val="minor"/>
      </rPr>
      <t>Em caso de uso da capa estes dados deverão ser eliminados</t>
    </r>
  </si>
  <si>
    <t>2 -</t>
  </si>
  <si>
    <t>Números de Pavimentos:</t>
  </si>
  <si>
    <t>Designação Projeto-padrão da NBR 12.721 mais semelhante ao imóvel</t>
  </si>
  <si>
    <t>5.1  Composição do Custo Global básico da Edificação</t>
  </si>
  <si>
    <t>OBS: Os Quadros apresentados neste Anexo poderão ser reproduzidos mantendo-se o formato original, sendo vedada a alteração da numeração de quadros e colunas, designações e especificações.</t>
  </si>
  <si>
    <t>(QII - 19)</t>
  </si>
  <si>
    <t>(QII - 38)</t>
  </si>
  <si>
    <t>(QII - 31)</t>
  </si>
  <si>
    <t>(QII - 37)</t>
  </si>
  <si>
    <t>(31 x item 13 QIII)</t>
  </si>
  <si>
    <t>(44 x item 13 QIII)</t>
  </si>
  <si>
    <t>Custo de Construção total (rerrateio do custo)</t>
  </si>
  <si>
    <t>INSTRUÇÕES PARA PREENCHIMENTO - LEIA ANTES DE COMEÇAR</t>
  </si>
  <si>
    <r>
      <t xml:space="preserve">A capa apresentada neste CD não faz parte integrante da ABNT NBR 12721:2006. Os dados constantes na extremidade inferior direita se referem ao profissional que elaborou os Quadros anexos. </t>
    </r>
    <r>
      <rPr>
        <b/>
        <sz val="10"/>
        <rFont val="Calibri"/>
        <family val="2"/>
        <scheme val="minor"/>
      </rPr>
      <t>Em caso de uso da capa estes dados deverão ser eliminados</t>
    </r>
  </si>
  <si>
    <t>o tamanho do papel é A4</t>
  </si>
  <si>
    <t>os quadros Informações Preliminares, V, VI, VII e VIII deverão ser ajustados com 100% do tamanho normal e 1 folha de largura por 1 de altura</t>
  </si>
  <si>
    <t>todos os demais quadros deverão ser ajustados com 90% do tamanho normal e 1 folha de largura por 1 de altura</t>
  </si>
  <si>
    <t>os quadros Informações Preliminares e Avaliação do Custo Global e Unitário da Construção (Quadro III) terão a orientação Retrato</t>
  </si>
  <si>
    <t>todos os demais quadros terão a orientação Paisagem</t>
  </si>
  <si>
    <t>todas as margens serão iguais a 1.5, cabeçalho e rodapé iguais a 0 (zero) e a página deverá ser centralizada na horizontal e na vertical</t>
  </si>
  <si>
    <t>no menu “Opções do Excel” clicar em "Avançado" e em Opções para Esta Planilhar desmarcar “Valores Zero”</t>
  </si>
  <si>
    <t>o cálculo nas planilhas está formatado com 02 (duas) casas decimais, exceto nas colunas dos coeficientes de proporcionalidade onde o cálculo está formatado com 05 (cinco) casas decimais</t>
  </si>
  <si>
    <r>
      <t xml:space="preserve">Atenção especial para a célula correspondente ao </t>
    </r>
    <r>
      <rPr>
        <b/>
        <sz val="10"/>
        <rFont val="Calibri"/>
        <family val="2"/>
      </rPr>
      <t>Folha n</t>
    </r>
    <r>
      <rPr>
        <b/>
        <vertAlign val="superscript"/>
        <sz val="10"/>
        <rFont val="Calibri"/>
        <family val="2"/>
      </rPr>
      <t>o</t>
    </r>
    <r>
      <rPr>
        <sz val="10"/>
        <rFont val="Calibri"/>
        <family val="2"/>
      </rPr>
      <t xml:space="preserve"> quando for necessário mais de uma folha de cada quadro. Quando isto acontecer a fórmula deverá ser alterada</t>
    </r>
  </si>
  <si>
    <t>(30 / ∑30)</t>
  </si>
  <si>
    <t>(31 x ∑12)</t>
  </si>
  <si>
    <t>(31 x ∑13)</t>
  </si>
  <si>
    <t>(31 x ∑14)</t>
  </si>
  <si>
    <t>(43 / ∑43)</t>
  </si>
  <si>
    <t>(44 x ∑40)</t>
  </si>
  <si>
    <t>(44 x ∑48)</t>
  </si>
  <si>
    <t xml:space="preserve">           - o respectivo coeficiente de proporcionalidade, lançado na coluna G.</t>
  </si>
</sst>
</file>

<file path=xl/styles.xml><?xml version="1.0" encoding="utf-8"?>
<styleSheet xmlns="http://schemas.openxmlformats.org/spreadsheetml/2006/main">
  <numFmts count="7">
    <numFmt numFmtId="164" formatCode="_(* #,##0.00_);_(* \(#,##0.00\);_(* &quot;-&quot;??_);_(@_)"/>
    <numFmt numFmtId="165" formatCode="#,##0.00000_);\(#,##0.00000\)"/>
    <numFmt numFmtId="166" formatCode="dd/mm/yy"/>
    <numFmt numFmtId="167" formatCode="#,##0_ ;\-#,##0\ "/>
    <numFmt numFmtId="168" formatCode="#,##0.00_ ;\-#,##0.00\ "/>
    <numFmt numFmtId="169" formatCode="0_ ;\-0\ "/>
    <numFmt numFmtId="170" formatCode="#,##0.00000_ ;\-#,##0.00000\ "/>
  </numFmts>
  <fonts count="28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2"/>
      <color indexed="10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6.5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b/>
      <sz val="7"/>
      <color indexed="8"/>
      <name val="Arial"/>
      <family val="2"/>
    </font>
    <font>
      <b/>
      <sz val="5"/>
      <name val="Arial"/>
      <family val="2"/>
    </font>
    <font>
      <sz val="6"/>
      <name val="Arial"/>
      <family val="2"/>
    </font>
    <font>
      <b/>
      <sz val="6"/>
      <color indexed="8"/>
      <name val="Arial"/>
      <family val="2"/>
    </font>
    <font>
      <b/>
      <sz val="5.3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vertAlign val="superscript"/>
      <sz val="10"/>
      <name val="Calibri"/>
      <family val="2"/>
    </font>
    <font>
      <sz val="1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sz val="8"/>
      <color rgb="FFFF0000"/>
      <name val="Arial"/>
      <family val="2"/>
    </font>
    <font>
      <sz val="36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9" fontId="6" fillId="2" borderId="1">
      <alignment horizontal="left" vertical="center" indent="1"/>
    </xf>
  </cellStyleXfs>
  <cellXfs count="618">
    <xf numFmtId="0" fontId="0" fillId="0" borderId="0" xfId="0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9" fontId="3" fillId="0" borderId="0" xfId="0" quotePrefix="1" applyNumberFormat="1" applyFont="1" applyBorder="1" applyAlignment="1">
      <alignment vertical="center"/>
    </xf>
    <xf numFmtId="39" fontId="3" fillId="0" borderId="0" xfId="0" applyNumberFormat="1" applyFont="1" applyBorder="1" applyAlignment="1">
      <alignment vertical="center"/>
    </xf>
    <xf numFmtId="39" fontId="3" fillId="0" borderId="2" xfId="0" quotePrefix="1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39" fontId="2" fillId="0" borderId="2" xfId="0" applyNumberFormat="1" applyFont="1" applyBorder="1" applyAlignment="1">
      <alignment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39" fontId="2" fillId="0" borderId="0" xfId="0" applyNumberFormat="1" applyFont="1" applyAlignment="1">
      <alignment vertical="center"/>
    </xf>
    <xf numFmtId="39" fontId="2" fillId="0" borderId="7" xfId="0" applyNumberFormat="1" applyFont="1" applyBorder="1" applyAlignment="1">
      <alignment horizontal="center" vertical="center"/>
    </xf>
    <xf numFmtId="39" fontId="3" fillId="0" borderId="7" xfId="0" applyNumberFormat="1" applyFont="1" applyBorder="1" applyAlignment="1">
      <alignment vertical="center"/>
    </xf>
    <xf numFmtId="39" fontId="3" fillId="0" borderId="0" xfId="0" applyNumberFormat="1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quotePrefix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39" fontId="3" fillId="0" borderId="10" xfId="0" applyNumberFormat="1" applyFont="1" applyBorder="1" applyAlignment="1">
      <alignment vertical="center"/>
    </xf>
    <xf numFmtId="39" fontId="3" fillId="0" borderId="4" xfId="0" applyNumberFormat="1" applyFont="1" applyBorder="1" applyAlignment="1">
      <alignment vertical="center"/>
    </xf>
    <xf numFmtId="39" fontId="3" fillId="0" borderId="1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39" fontId="2" fillId="0" borderId="6" xfId="0" applyNumberFormat="1" applyFont="1" applyBorder="1" applyAlignment="1">
      <alignment vertical="center"/>
    </xf>
    <xf numFmtId="39" fontId="3" fillId="0" borderId="2" xfId="0" applyNumberFormat="1" applyFont="1" applyBorder="1" applyAlignment="1">
      <alignment vertical="center"/>
    </xf>
    <xf numFmtId="39" fontId="2" fillId="0" borderId="0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39" fontId="3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6" xfId="0" quotePrefix="1" applyFont="1" applyBorder="1" applyAlignment="1">
      <alignment horizontal="left" vertical="center"/>
    </xf>
    <xf numFmtId="0" fontId="3" fillId="0" borderId="4" xfId="0" quotePrefix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64" fontId="3" fillId="0" borderId="2" xfId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5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3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39" fontId="4" fillId="0" borderId="4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39" fontId="5" fillId="0" borderId="2" xfId="0" applyNumberFormat="1" applyFont="1" applyFill="1" applyBorder="1" applyAlignment="1">
      <alignment vertical="center"/>
    </xf>
    <xf numFmtId="39" fontId="2" fillId="0" borderId="4" xfId="0" applyNumberFormat="1" applyFont="1" applyBorder="1" applyAlignment="1">
      <alignment vertical="center"/>
    </xf>
    <xf numFmtId="39" fontId="3" fillId="0" borderId="8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39" fontId="3" fillId="0" borderId="2" xfId="0" applyNumberFormat="1" applyFont="1" applyBorder="1" applyAlignment="1">
      <alignment horizontal="right" vertical="center"/>
    </xf>
    <xf numFmtId="165" fontId="3" fillId="0" borderId="0" xfId="0" applyNumberFormat="1" applyFont="1" applyAlignment="1">
      <alignment vertical="center"/>
    </xf>
    <xf numFmtId="0" fontId="3" fillId="0" borderId="6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166" fontId="3" fillId="0" borderId="2" xfId="0" applyNumberFormat="1" applyFont="1" applyBorder="1" applyAlignment="1">
      <alignment horizontal="left" vertical="center"/>
    </xf>
    <xf numFmtId="166" fontId="3" fillId="0" borderId="2" xfId="0" quotePrefix="1" applyNumberFormat="1" applyFont="1" applyBorder="1" applyAlignment="1">
      <alignment horizontal="left" vertical="center"/>
    </xf>
    <xf numFmtId="166" fontId="4" fillId="0" borderId="2" xfId="0" quotePrefix="1" applyNumberFormat="1" applyFont="1" applyFill="1" applyBorder="1" applyAlignment="1">
      <alignment horizontal="left" vertical="center"/>
    </xf>
    <xf numFmtId="0" fontId="3" fillId="0" borderId="0" xfId="0" quotePrefix="1" applyFont="1" applyBorder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0" xfId="0" applyFont="1" applyAlignment="1">
      <alignment vertical="top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39" fontId="2" fillId="0" borderId="12" xfId="0" applyNumberFormat="1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39" fontId="3" fillId="0" borderId="13" xfId="0" applyNumberFormat="1" applyFont="1" applyBorder="1" applyAlignment="1">
      <alignment vertical="center"/>
    </xf>
    <xf numFmtId="39" fontId="3" fillId="0" borderId="6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vertical="center"/>
    </xf>
    <xf numFmtId="39" fontId="3" fillId="0" borderId="2" xfId="0" quotePrefix="1" applyNumberFormat="1" applyFont="1" applyBorder="1" applyAlignment="1">
      <alignment horizontal="left" vertical="center"/>
    </xf>
    <xf numFmtId="39" fontId="3" fillId="0" borderId="14" xfId="0" applyNumberFormat="1" applyFont="1" applyBorder="1" applyAlignment="1">
      <alignment vertical="center"/>
    </xf>
    <xf numFmtId="39" fontId="3" fillId="0" borderId="14" xfId="0" quotePrefix="1" applyNumberFormat="1" applyFont="1" applyBorder="1" applyAlignment="1">
      <alignment horizontal="left" vertical="center"/>
    </xf>
    <xf numFmtId="39" fontId="2" fillId="0" borderId="15" xfId="0" applyNumberFormat="1" applyFont="1" applyBorder="1" applyAlignment="1">
      <alignment vertical="center"/>
    </xf>
    <xf numFmtId="39" fontId="12" fillId="0" borderId="16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3" fillId="0" borderId="14" xfId="0" quotePrefix="1" applyFont="1" applyFill="1" applyBorder="1" applyAlignment="1">
      <alignment horizontal="left" vertical="center"/>
    </xf>
    <xf numFmtId="39" fontId="12" fillId="0" borderId="6" xfId="0" applyNumberFormat="1" applyFont="1" applyBorder="1" applyAlignment="1">
      <alignment vertical="center"/>
    </xf>
    <xf numFmtId="39" fontId="12" fillId="0" borderId="4" xfId="0" applyNumberFormat="1" applyFont="1" applyBorder="1" applyAlignment="1">
      <alignment vertical="center"/>
    </xf>
    <xf numFmtId="39" fontId="12" fillId="0" borderId="0" xfId="0" applyNumberFormat="1" applyFont="1" applyAlignment="1">
      <alignment vertical="center"/>
    </xf>
    <xf numFmtId="166" fontId="3" fillId="0" borderId="3" xfId="0" applyNumberFormat="1" applyFont="1" applyBorder="1" applyAlignment="1">
      <alignment horizontal="left" vertical="center"/>
    </xf>
    <xf numFmtId="39" fontId="12" fillId="0" borderId="7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horizontal="right" vertical="center"/>
    </xf>
    <xf numFmtId="17" fontId="3" fillId="0" borderId="14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39" fontId="3" fillId="0" borderId="14" xfId="1" applyNumberFormat="1" applyFont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39" fontId="2" fillId="0" borderId="14" xfId="0" applyNumberFormat="1" applyFont="1" applyBorder="1" applyAlignment="1">
      <alignment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166" fontId="5" fillId="0" borderId="2" xfId="0" applyNumberFormat="1" applyFont="1" applyFill="1" applyBorder="1" applyAlignment="1">
      <alignment vertical="center"/>
    </xf>
    <xf numFmtId="37" fontId="3" fillId="0" borderId="2" xfId="0" applyNumberFormat="1" applyFont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37" fontId="4" fillId="0" borderId="2" xfId="0" applyNumberFormat="1" applyFont="1" applyFill="1" applyBorder="1" applyAlignment="1">
      <alignment horizontal="left" vertical="center"/>
    </xf>
    <xf numFmtId="37" fontId="3" fillId="0" borderId="2" xfId="0" applyNumberFormat="1" applyFont="1" applyBorder="1" applyAlignment="1">
      <alignment horizontal="center" vertical="center"/>
    </xf>
    <xf numFmtId="166" fontId="2" fillId="0" borderId="2" xfId="0" quotePrefix="1" applyNumberFormat="1" applyFont="1" applyBorder="1" applyAlignment="1">
      <alignment horizontal="left" vertical="center"/>
    </xf>
    <xf numFmtId="37" fontId="3" fillId="0" borderId="14" xfId="0" applyNumberFormat="1" applyFont="1" applyBorder="1" applyAlignment="1">
      <alignment horizontal="left" vertical="center"/>
    </xf>
    <xf numFmtId="37" fontId="3" fillId="0" borderId="14" xfId="0" quotePrefix="1" applyNumberFormat="1" applyFont="1" applyBorder="1" applyAlignment="1">
      <alignment horizontal="left" vertical="center"/>
    </xf>
    <xf numFmtId="166" fontId="4" fillId="0" borderId="2" xfId="0" applyNumberFormat="1" applyFont="1" applyFill="1" applyBorder="1" applyAlignment="1">
      <alignment horizontal="left" vertical="center"/>
    </xf>
    <xf numFmtId="0" fontId="3" fillId="0" borderId="13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39" fontId="11" fillId="0" borderId="14" xfId="0" applyNumberFormat="1" applyFont="1" applyBorder="1" applyAlignment="1">
      <alignment horizontal="left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12" xfId="0" applyFont="1" applyBorder="1" applyAlignment="1">
      <alignment horizontal="centerContinuous" vertical="center"/>
    </xf>
    <xf numFmtId="37" fontId="3" fillId="0" borderId="14" xfId="0" applyNumberFormat="1" applyFont="1" applyBorder="1" applyAlignment="1">
      <alignment horizontal="center" vertical="center"/>
    </xf>
    <xf numFmtId="37" fontId="3" fillId="0" borderId="14" xfId="0" quotePrefix="1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3" fillId="0" borderId="17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17" xfId="0" applyFont="1" applyBorder="1" applyAlignment="1">
      <alignment horizontal="left" vertical="center"/>
    </xf>
    <xf numFmtId="0" fontId="24" fillId="0" borderId="17" xfId="0" applyFont="1" applyBorder="1" applyAlignment="1">
      <alignment vertical="center"/>
    </xf>
    <xf numFmtId="0" fontId="24" fillId="0" borderId="0" xfId="0" quotePrefix="1" applyFont="1" applyBorder="1" applyAlignment="1">
      <alignment horizontal="right" vertical="center"/>
    </xf>
    <xf numFmtId="0" fontId="24" fillId="0" borderId="0" xfId="0" quotePrefix="1" applyFont="1" applyBorder="1" applyAlignment="1">
      <alignment horizontal="right" vertical="top"/>
    </xf>
    <xf numFmtId="0" fontId="24" fillId="0" borderId="0" xfId="0" applyFont="1" applyAlignment="1">
      <alignment vertical="center" wrapText="1"/>
    </xf>
    <xf numFmtId="0" fontId="24" fillId="0" borderId="18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4" fillId="0" borderId="0" xfId="0" quotePrefix="1" applyFont="1" applyFill="1" applyBorder="1" applyAlignment="1">
      <alignment horizontal="right" vertical="center"/>
    </xf>
    <xf numFmtId="0" fontId="24" fillId="0" borderId="19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39" fontId="2" fillId="0" borderId="5" xfId="0" applyNumberFormat="1" applyFont="1" applyBorder="1" applyAlignment="1">
      <alignment vertical="center"/>
    </xf>
    <xf numFmtId="0" fontId="24" fillId="0" borderId="0" xfId="0" applyFont="1" applyBorder="1" applyAlignment="1">
      <alignment vertical="center" wrapText="1"/>
    </xf>
    <xf numFmtId="0" fontId="24" fillId="0" borderId="18" xfId="0" applyFont="1" applyBorder="1" applyAlignment="1">
      <alignment vertical="center" wrapText="1"/>
    </xf>
    <xf numFmtId="39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39" fontId="3" fillId="0" borderId="8" xfId="0" quotePrefix="1" applyNumberFormat="1" applyFont="1" applyBorder="1" applyAlignment="1">
      <alignment vertical="center"/>
    </xf>
    <xf numFmtId="39" fontId="3" fillId="0" borderId="9" xfId="0" applyNumberFormat="1" applyFont="1" applyBorder="1" applyAlignment="1">
      <alignment vertical="center"/>
    </xf>
    <xf numFmtId="39" fontId="12" fillId="0" borderId="7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3" fillId="0" borderId="8" xfId="0" quotePrefix="1" applyFont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37" fontId="4" fillId="0" borderId="14" xfId="0" applyNumberFormat="1" applyFont="1" applyFill="1" applyBorder="1" applyAlignment="1">
      <alignment horizontal="left" vertical="center"/>
    </xf>
    <xf numFmtId="39" fontId="4" fillId="0" borderId="14" xfId="0" quotePrefix="1" applyNumberFormat="1" applyFont="1" applyFill="1" applyBorder="1" applyAlignment="1">
      <alignment horizontal="left" vertical="center"/>
    </xf>
    <xf numFmtId="167" fontId="3" fillId="0" borderId="14" xfId="0" applyNumberFormat="1" applyFont="1" applyBorder="1" applyAlignment="1">
      <alignment horizontal="left" vertical="center"/>
    </xf>
    <xf numFmtId="167" fontId="3" fillId="0" borderId="14" xfId="0" quotePrefix="1" applyNumberFormat="1" applyFont="1" applyFill="1" applyBorder="1" applyAlignment="1">
      <alignment horizontal="center" vertical="center"/>
    </xf>
    <xf numFmtId="167" fontId="3" fillId="0" borderId="2" xfId="0" quotePrefix="1" applyNumberFormat="1" applyFont="1" applyFill="1" applyBorder="1" applyAlignment="1">
      <alignment horizontal="left" vertical="center"/>
    </xf>
    <xf numFmtId="169" fontId="3" fillId="0" borderId="14" xfId="0" quotePrefix="1" applyNumberFormat="1" applyFont="1" applyBorder="1" applyAlignment="1">
      <alignment horizontal="center" vertical="center"/>
    </xf>
    <xf numFmtId="167" fontId="4" fillId="0" borderId="14" xfId="0" applyNumberFormat="1" applyFont="1" applyFill="1" applyBorder="1" applyAlignment="1">
      <alignment horizontal="center" vertical="center"/>
    </xf>
    <xf numFmtId="167" fontId="3" fillId="0" borderId="14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64" fontId="3" fillId="0" borderId="14" xfId="1" applyFont="1" applyBorder="1" applyAlignment="1">
      <alignment vertical="center"/>
    </xf>
    <xf numFmtId="164" fontId="3" fillId="0" borderId="8" xfId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39" fontId="2" fillId="0" borderId="14" xfId="0" applyNumberFormat="1" applyFont="1" applyBorder="1" applyAlignment="1">
      <alignment horizontal="left" vertical="center"/>
    </xf>
    <xf numFmtId="168" fontId="3" fillId="0" borderId="4" xfId="0" applyNumberFormat="1" applyFont="1" applyBorder="1" applyAlignment="1">
      <alignment vertical="center"/>
    </xf>
    <xf numFmtId="168" fontId="3" fillId="0" borderId="7" xfId="0" applyNumberFormat="1" applyFont="1" applyBorder="1" applyAlignment="1">
      <alignment vertical="center"/>
    </xf>
    <xf numFmtId="168" fontId="3" fillId="0" borderId="9" xfId="0" applyNumberFormat="1" applyFont="1" applyBorder="1" applyAlignment="1">
      <alignment vertical="center"/>
    </xf>
    <xf numFmtId="168" fontId="2" fillId="0" borderId="14" xfId="0" applyNumberFormat="1" applyFont="1" applyBorder="1" applyAlignment="1">
      <alignment vertical="center"/>
    </xf>
    <xf numFmtId="168" fontId="4" fillId="0" borderId="4" xfId="0" applyNumberFormat="1" applyFont="1" applyFill="1" applyBorder="1" applyAlignment="1">
      <alignment vertical="center"/>
    </xf>
    <xf numFmtId="168" fontId="4" fillId="0" borderId="7" xfId="0" applyNumberFormat="1" applyFont="1" applyFill="1" applyBorder="1" applyAlignment="1">
      <alignment vertical="center"/>
    </xf>
    <xf numFmtId="168" fontId="5" fillId="0" borderId="2" xfId="0" applyNumberFormat="1" applyFont="1" applyFill="1" applyBorder="1" applyAlignment="1">
      <alignment vertical="center"/>
    </xf>
    <xf numFmtId="170" fontId="4" fillId="0" borderId="4" xfId="0" applyNumberFormat="1" applyFont="1" applyFill="1" applyBorder="1" applyAlignment="1">
      <alignment vertical="center"/>
    </xf>
    <xf numFmtId="170" fontId="4" fillId="0" borderId="7" xfId="0" applyNumberFormat="1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168" fontId="3" fillId="0" borderId="0" xfId="1" applyNumberFormat="1" applyFont="1" applyBorder="1" applyAlignment="1">
      <alignment vertical="center"/>
    </xf>
    <xf numFmtId="168" fontId="3" fillId="0" borderId="0" xfId="1" applyNumberFormat="1" applyFont="1" applyBorder="1" applyAlignment="1">
      <alignment horizontal="right" vertical="center"/>
    </xf>
    <xf numFmtId="168" fontId="3" fillId="0" borderId="14" xfId="1" applyNumberFormat="1" applyFont="1" applyBorder="1" applyAlignment="1">
      <alignment horizontal="right" vertical="center"/>
    </xf>
    <xf numFmtId="168" fontId="3" fillId="0" borderId="14" xfId="1" applyNumberFormat="1" applyFont="1" applyBorder="1" applyAlignment="1">
      <alignment vertical="center"/>
    </xf>
    <xf numFmtId="168" fontId="3" fillId="0" borderId="0" xfId="1" applyNumberFormat="1" applyFont="1" applyFill="1" applyBorder="1" applyAlignment="1">
      <alignment vertical="center"/>
    </xf>
    <xf numFmtId="168" fontId="3" fillId="0" borderId="2" xfId="1" applyNumberFormat="1" applyFont="1" applyFill="1" applyBorder="1" applyAlignment="1">
      <alignment vertical="center"/>
    </xf>
    <xf numFmtId="168" fontId="3" fillId="0" borderId="0" xfId="0" applyNumberFormat="1" applyFont="1" applyFill="1" applyBorder="1" applyAlignment="1">
      <alignment horizontal="right" vertical="center"/>
    </xf>
    <xf numFmtId="168" fontId="3" fillId="0" borderId="2" xfId="0" applyNumberFormat="1" applyFont="1" applyFill="1" applyBorder="1" applyAlignment="1">
      <alignment horizontal="right" vertical="center"/>
    </xf>
    <xf numFmtId="168" fontId="3" fillId="0" borderId="0" xfId="0" applyNumberFormat="1" applyFont="1" applyBorder="1" applyAlignment="1">
      <alignment vertical="center"/>
    </xf>
    <xf numFmtId="39" fontId="2" fillId="0" borderId="8" xfId="0" applyNumberFormat="1" applyFont="1" applyBorder="1" applyAlignment="1">
      <alignment vertical="center"/>
    </xf>
    <xf numFmtId="39" fontId="2" fillId="0" borderId="3" xfId="0" applyNumberFormat="1" applyFont="1" applyBorder="1" applyAlignment="1">
      <alignment vertical="center"/>
    </xf>
    <xf numFmtId="39" fontId="3" fillId="0" borderId="15" xfId="0" applyNumberFormat="1" applyFont="1" applyBorder="1" applyAlignment="1">
      <alignment vertical="center"/>
    </xf>
    <xf numFmtId="39" fontId="4" fillId="0" borderId="8" xfId="0" applyNumberFormat="1" applyFont="1" applyFill="1" applyBorder="1" applyAlignment="1">
      <alignment vertical="center"/>
    </xf>
    <xf numFmtId="0" fontId="5" fillId="0" borderId="14" xfId="0" quotePrefix="1" applyFont="1" applyFill="1" applyBorder="1" applyAlignment="1">
      <alignment horizontal="left" vertical="center"/>
    </xf>
    <xf numFmtId="0" fontId="4" fillId="0" borderId="15" xfId="0" applyFont="1" applyFill="1" applyBorder="1" applyAlignment="1">
      <alignment vertical="center"/>
    </xf>
    <xf numFmtId="168" fontId="3" fillId="0" borderId="8" xfId="1" applyNumberFormat="1" applyFont="1" applyFill="1" applyBorder="1" applyAlignment="1">
      <alignment horizontal="right" vertical="center"/>
    </xf>
    <xf numFmtId="168" fontId="3" fillId="0" borderId="2" xfId="1" applyNumberFormat="1" applyFont="1" applyFill="1" applyBorder="1" applyAlignment="1">
      <alignment horizontal="right" vertical="center"/>
    </xf>
    <xf numFmtId="0" fontId="12" fillId="0" borderId="7" xfId="0" applyFont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168" fontId="3" fillId="0" borderId="11" xfId="0" applyNumberFormat="1" applyFont="1" applyBorder="1" applyAlignment="1">
      <alignment vertical="center"/>
    </xf>
    <xf numFmtId="170" fontId="3" fillId="0" borderId="11" xfId="0" applyNumberFormat="1" applyFont="1" applyBorder="1" applyAlignment="1">
      <alignment vertical="center"/>
    </xf>
    <xf numFmtId="170" fontId="3" fillId="0" borderId="7" xfId="0" applyNumberFormat="1" applyFont="1" applyBorder="1" applyAlignment="1">
      <alignment vertical="center"/>
    </xf>
    <xf numFmtId="37" fontId="3" fillId="0" borderId="3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165" fontId="3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37" fontId="4" fillId="0" borderId="3" xfId="0" applyNumberFormat="1" applyFont="1" applyFill="1" applyBorder="1" applyAlignment="1">
      <alignment horizontal="left" vertical="center"/>
    </xf>
    <xf numFmtId="37" fontId="3" fillId="0" borderId="3" xfId="0" applyNumberFormat="1" applyFont="1" applyBorder="1" applyAlignment="1">
      <alignment horizontal="left" vertical="center"/>
    </xf>
    <xf numFmtId="166" fontId="3" fillId="0" borderId="8" xfId="0" applyNumberFormat="1" applyFont="1" applyFill="1" applyBorder="1" applyAlignment="1">
      <alignment horizontal="left" vertical="center"/>
    </xf>
    <xf numFmtId="166" fontId="3" fillId="0" borderId="2" xfId="0" applyNumberFormat="1" applyFont="1" applyFill="1" applyBorder="1" applyAlignment="1">
      <alignment horizontal="left" vertical="center"/>
    </xf>
    <xf numFmtId="166" fontId="3" fillId="0" borderId="0" xfId="0" quotePrefix="1" applyNumberFormat="1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2" fillId="0" borderId="12" xfId="0" quotePrefix="1" applyFont="1" applyBorder="1" applyAlignment="1">
      <alignment horizontal="center" vertical="center"/>
    </xf>
    <xf numFmtId="170" fontId="3" fillId="0" borderId="6" xfId="0" applyNumberFormat="1" applyFont="1" applyBorder="1" applyAlignment="1">
      <alignment vertical="center"/>
    </xf>
    <xf numFmtId="170" fontId="3" fillId="0" borderId="12" xfId="0" applyNumberFormat="1" applyFont="1" applyBorder="1" applyAlignment="1">
      <alignment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3" xfId="0" quotePrefix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0" fontId="3" fillId="0" borderId="24" xfId="0" applyNumberFormat="1" applyFont="1" applyBorder="1" applyAlignment="1">
      <alignment vertical="center"/>
    </xf>
    <xf numFmtId="170" fontId="3" fillId="0" borderId="23" xfId="0" applyNumberFormat="1" applyFont="1" applyBorder="1" applyAlignment="1">
      <alignment vertical="center"/>
    </xf>
    <xf numFmtId="168" fontId="3" fillId="0" borderId="15" xfId="0" applyNumberFormat="1" applyFont="1" applyBorder="1" applyAlignment="1">
      <alignment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68" fontId="3" fillId="0" borderId="27" xfId="0" applyNumberFormat="1" applyFont="1" applyBorder="1" applyAlignment="1">
      <alignment vertical="center"/>
    </xf>
    <xf numFmtId="168" fontId="3" fillId="0" borderId="26" xfId="0" applyNumberFormat="1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28" xfId="0" applyFont="1" applyBorder="1" applyAlignment="1">
      <alignment vertical="center"/>
    </xf>
    <xf numFmtId="0" fontId="24" fillId="0" borderId="29" xfId="0" applyFont="1" applyBorder="1" applyAlignment="1">
      <alignment vertical="center"/>
    </xf>
    <xf numFmtId="168" fontId="2" fillId="0" borderId="2" xfId="0" applyNumberFormat="1" applyFont="1" applyBorder="1" applyAlignment="1">
      <alignment vertical="center"/>
    </xf>
    <xf numFmtId="168" fontId="5" fillId="0" borderId="2" xfId="0" quotePrefix="1" applyNumberFormat="1" applyFont="1" applyFill="1" applyBorder="1" applyAlignment="1">
      <alignment horizontal="left" vertical="center"/>
    </xf>
    <xf numFmtId="168" fontId="3" fillId="0" borderId="4" xfId="0" applyNumberFormat="1" applyFont="1" applyFill="1" applyBorder="1" applyAlignment="1">
      <alignment vertical="center"/>
    </xf>
    <xf numFmtId="168" fontId="5" fillId="0" borderId="3" xfId="0" applyNumberFormat="1" applyFont="1" applyFill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30" xfId="0" applyFont="1" applyBorder="1" applyAlignment="1">
      <alignment vertical="center"/>
    </xf>
    <xf numFmtId="39" fontId="2" fillId="0" borderId="7" xfId="0" applyNumberFormat="1" applyFont="1" applyBorder="1" applyAlignment="1">
      <alignment horizontal="left" vertical="center"/>
    </xf>
    <xf numFmtId="167" fontId="3" fillId="0" borderId="2" xfId="0" applyNumberFormat="1" applyFont="1" applyBorder="1" applyAlignment="1">
      <alignment horizontal="center" vertical="center"/>
    </xf>
    <xf numFmtId="37" fontId="4" fillId="0" borderId="2" xfId="0" applyNumberFormat="1" applyFont="1" applyFill="1" applyBorder="1" applyAlignment="1">
      <alignment horizontal="center" vertical="center"/>
    </xf>
    <xf numFmtId="37" fontId="4" fillId="0" borderId="3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3" fillId="0" borderId="33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39" fontId="3" fillId="0" borderId="4" xfId="0" applyNumberFormat="1" applyFont="1" applyFill="1" applyBorder="1" applyAlignment="1">
      <alignment vertical="center"/>
    </xf>
    <xf numFmtId="39" fontId="3" fillId="0" borderId="11" xfId="0" applyNumberFormat="1" applyFont="1" applyFill="1" applyBorder="1" applyAlignment="1">
      <alignment vertical="center"/>
    </xf>
    <xf numFmtId="0" fontId="24" fillId="0" borderId="0" xfId="0" applyFont="1" applyBorder="1" applyAlignment="1">
      <alignment horizontal="left" vertical="top"/>
    </xf>
    <xf numFmtId="0" fontId="24" fillId="0" borderId="0" xfId="0" applyFont="1" applyBorder="1" applyAlignment="1">
      <alignment horizontal="right" vertical="top"/>
    </xf>
    <xf numFmtId="0" fontId="24" fillId="0" borderId="0" xfId="0" applyFont="1" applyBorder="1" applyAlignment="1">
      <alignment vertical="top"/>
    </xf>
    <xf numFmtId="0" fontId="2" fillId="3" borderId="12" xfId="0" applyFont="1" applyFill="1" applyBorder="1" applyAlignment="1">
      <alignment vertical="center"/>
    </xf>
    <xf numFmtId="37" fontId="3" fillId="3" borderId="3" xfId="0" quotePrefix="1" applyNumberFormat="1" applyFont="1" applyFill="1" applyBorder="1" applyAlignment="1">
      <alignment horizontal="left" vertical="center"/>
    </xf>
    <xf numFmtId="167" fontId="3" fillId="3" borderId="14" xfId="0" applyNumberFormat="1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vertical="center"/>
    </xf>
    <xf numFmtId="0" fontId="3" fillId="4" borderId="32" xfId="0" applyFont="1" applyFill="1" applyBorder="1" applyAlignment="1">
      <alignment vertical="center"/>
    </xf>
    <xf numFmtId="0" fontId="3" fillId="4" borderId="28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68" fontId="3" fillId="4" borderId="32" xfId="0" applyNumberFormat="1" applyFont="1" applyFill="1" applyBorder="1" applyAlignment="1">
      <alignment vertical="center"/>
    </xf>
    <xf numFmtId="0" fontId="3" fillId="4" borderId="33" xfId="0" applyFont="1" applyFill="1" applyBorder="1" applyAlignment="1">
      <alignment vertical="center"/>
    </xf>
    <xf numFmtId="0" fontId="3" fillId="4" borderId="13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vertical="top"/>
    </xf>
    <xf numFmtId="0" fontId="3" fillId="4" borderId="10" xfId="0" applyFont="1" applyFill="1" applyBorder="1" applyAlignment="1">
      <alignment vertical="top"/>
    </xf>
    <xf numFmtId="0" fontId="3" fillId="4" borderId="13" xfId="0" applyFont="1" applyFill="1" applyBorder="1" applyAlignment="1">
      <alignment vertical="top"/>
    </xf>
    <xf numFmtId="0" fontId="3" fillId="4" borderId="13" xfId="0" applyFont="1" applyFill="1" applyBorder="1" applyAlignment="1">
      <alignment vertical="center"/>
    </xf>
    <xf numFmtId="0" fontId="9" fillId="4" borderId="10" xfId="0" applyFont="1" applyFill="1" applyBorder="1" applyAlignment="1">
      <alignment vertical="center"/>
    </xf>
    <xf numFmtId="0" fontId="9" fillId="4" borderId="8" xfId="0" applyFont="1" applyFill="1" applyBorder="1" applyAlignment="1"/>
    <xf numFmtId="0" fontId="3" fillId="4" borderId="4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4" borderId="0" xfId="0" applyFont="1" applyFill="1" applyBorder="1" applyAlignment="1">
      <alignment vertical="top"/>
    </xf>
    <xf numFmtId="0" fontId="3" fillId="4" borderId="4" xfId="0" applyFont="1" applyFill="1" applyBorder="1" applyAlignment="1">
      <alignment vertical="top"/>
    </xf>
    <xf numFmtId="0" fontId="3" fillId="4" borderId="6" xfId="0" applyFont="1" applyFill="1" applyBorder="1" applyAlignment="1">
      <alignment vertical="top"/>
    </xf>
    <xf numFmtId="0" fontId="3" fillId="4" borderId="6" xfId="0" quotePrefix="1" applyFont="1" applyFill="1" applyBorder="1" applyAlignment="1">
      <alignment horizontal="centerContinuous" vertical="top"/>
    </xf>
    <xf numFmtId="0" fontId="3" fillId="4" borderId="4" xfId="0" applyFont="1" applyFill="1" applyBorder="1" applyAlignment="1">
      <alignment horizontal="centerContinuous" vertical="top"/>
    </xf>
    <xf numFmtId="0" fontId="2" fillId="4" borderId="6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3" fillId="4" borderId="6" xfId="0" quotePrefix="1" applyFont="1" applyFill="1" applyBorder="1" applyAlignment="1">
      <alignment horizontal="centerContinuous" vertical="center"/>
    </xf>
    <xf numFmtId="0" fontId="3" fillId="4" borderId="4" xfId="0" applyFont="1" applyFill="1" applyBorder="1" applyAlignment="1">
      <alignment horizontal="centerContinuous" vertical="center"/>
    </xf>
    <xf numFmtId="0" fontId="2" fillId="4" borderId="6" xfId="0" applyFont="1" applyFill="1" applyBorder="1" applyAlignment="1">
      <alignment vertical="center" wrapText="1"/>
    </xf>
    <xf numFmtId="0" fontId="3" fillId="4" borderId="0" xfId="0" quotePrefix="1" applyFont="1" applyFill="1" applyBorder="1" applyAlignment="1">
      <alignment vertical="center"/>
    </xf>
    <xf numFmtId="0" fontId="3" fillId="4" borderId="4" xfId="0" quotePrefix="1" applyFont="1" applyFill="1" applyBorder="1" applyAlignment="1">
      <alignment vertical="center"/>
    </xf>
    <xf numFmtId="0" fontId="2" fillId="4" borderId="6" xfId="0" applyFont="1" applyFill="1" applyBorder="1" applyAlignment="1">
      <alignment vertical="top"/>
    </xf>
    <xf numFmtId="0" fontId="9" fillId="4" borderId="0" xfId="0" applyFont="1" applyFill="1" applyBorder="1" applyAlignment="1">
      <alignment vertical="top"/>
    </xf>
    <xf numFmtId="0" fontId="3" fillId="4" borderId="3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Continuous" vertical="center"/>
    </xf>
    <xf numFmtId="0" fontId="3" fillId="4" borderId="5" xfId="0" quotePrefix="1" applyFont="1" applyFill="1" applyBorder="1" applyAlignment="1">
      <alignment horizontal="centerContinuous" vertical="center"/>
    </xf>
    <xf numFmtId="168" fontId="3" fillId="4" borderId="4" xfId="0" applyNumberFormat="1" applyFont="1" applyFill="1" applyBorder="1" applyAlignment="1">
      <alignment vertical="center"/>
    </xf>
    <xf numFmtId="168" fontId="3" fillId="4" borderId="11" xfId="0" applyNumberFormat="1" applyFont="1" applyFill="1" applyBorder="1" applyAlignment="1">
      <alignment vertical="center"/>
    </xf>
    <xf numFmtId="168" fontId="3" fillId="4" borderId="10" xfId="0" applyNumberFormat="1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168" fontId="3" fillId="4" borderId="14" xfId="1" applyNumberFormat="1" applyFont="1" applyFill="1" applyBorder="1" applyAlignment="1">
      <alignment vertical="center"/>
    </xf>
    <xf numFmtId="0" fontId="3" fillId="4" borderId="15" xfId="0" applyFont="1" applyFill="1" applyBorder="1" applyAlignment="1">
      <alignment horizontal="center" vertical="center"/>
    </xf>
    <xf numFmtId="168" fontId="3" fillId="4" borderId="14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168" fontId="3" fillId="4" borderId="8" xfId="1" applyNumberFormat="1" applyFont="1" applyFill="1" applyBorder="1" applyAlignment="1">
      <alignment horizontal="right" vertical="center"/>
    </xf>
    <xf numFmtId="168" fontId="3" fillId="4" borderId="0" xfId="1" applyNumberFormat="1" applyFont="1" applyFill="1" applyBorder="1" applyAlignment="1">
      <alignment vertical="center"/>
    </xf>
    <xf numFmtId="168" fontId="3" fillId="4" borderId="0" xfId="1" applyNumberFormat="1" applyFont="1" applyFill="1" applyBorder="1" applyAlignment="1">
      <alignment horizontal="right" vertical="center"/>
    </xf>
    <xf numFmtId="168" fontId="3" fillId="4" borderId="2" xfId="1" applyNumberFormat="1" applyFont="1" applyFill="1" applyBorder="1" applyAlignment="1">
      <alignment horizontal="right" vertical="center"/>
    </xf>
    <xf numFmtId="10" fontId="3" fillId="4" borderId="0" xfId="0" applyNumberFormat="1" applyFont="1" applyFill="1" applyAlignment="1">
      <alignment vertical="center"/>
    </xf>
    <xf numFmtId="46" fontId="3" fillId="4" borderId="11" xfId="0" applyNumberFormat="1" applyFont="1" applyFill="1" applyBorder="1" applyAlignment="1">
      <alignment vertical="center"/>
    </xf>
    <xf numFmtId="168" fontId="4" fillId="4" borderId="4" xfId="0" applyNumberFormat="1" applyFont="1" applyFill="1" applyBorder="1" applyAlignment="1">
      <alignment vertical="center"/>
    </xf>
    <xf numFmtId="166" fontId="3" fillId="4" borderId="2" xfId="0" applyNumberFormat="1" applyFont="1" applyFill="1" applyBorder="1" applyAlignment="1">
      <alignment horizontal="left" vertical="center"/>
    </xf>
    <xf numFmtId="167" fontId="3" fillId="4" borderId="2" xfId="0" quotePrefix="1" applyNumberFormat="1" applyFont="1" applyFill="1" applyBorder="1" applyAlignment="1">
      <alignment horizontal="center" vertical="center"/>
    </xf>
    <xf numFmtId="39" fontId="3" fillId="4" borderId="11" xfId="0" applyNumberFormat="1" applyFont="1" applyFill="1" applyBorder="1" applyAlignment="1">
      <alignment horizontal="left" vertical="center"/>
    </xf>
    <xf numFmtId="168" fontId="3" fillId="4" borderId="0" xfId="0" applyNumberFormat="1" applyFont="1" applyFill="1" applyAlignment="1">
      <alignment vertical="center"/>
    </xf>
    <xf numFmtId="0" fontId="9" fillId="4" borderId="0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/>
    </xf>
    <xf numFmtId="0" fontId="3" fillId="0" borderId="0" xfId="0" quotePrefix="1" applyFont="1" applyFill="1" applyBorder="1" applyAlignment="1">
      <alignment vertical="center"/>
    </xf>
    <xf numFmtId="0" fontId="3" fillId="0" borderId="0" xfId="0" quotePrefix="1" applyFont="1" applyFill="1" applyBorder="1" applyAlignment="1">
      <alignment vertical="center" wrapText="1"/>
    </xf>
    <xf numFmtId="0" fontId="3" fillId="0" borderId="2" xfId="0" quotePrefix="1" applyFont="1" applyFill="1" applyBorder="1" applyAlignment="1">
      <alignment vertical="center"/>
    </xf>
    <xf numFmtId="0" fontId="26" fillId="4" borderId="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39" fontId="2" fillId="0" borderId="8" xfId="0" applyNumberFormat="1" applyFont="1" applyBorder="1" applyAlignment="1">
      <alignment horizontal="left" vertical="center"/>
    </xf>
    <xf numFmtId="39" fontId="2" fillId="0" borderId="14" xfId="0" applyNumberFormat="1" applyFont="1" applyBorder="1" applyAlignment="1">
      <alignment horizontal="center" vertical="center"/>
    </xf>
    <xf numFmtId="39" fontId="2" fillId="0" borderId="12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39" fontId="12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4" borderId="0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5" fontId="3" fillId="4" borderId="8" xfId="0" applyNumberFormat="1" applyFont="1" applyFill="1" applyBorder="1" applyAlignment="1">
      <alignment vertical="center"/>
    </xf>
    <xf numFmtId="2" fontId="3" fillId="4" borderId="8" xfId="0" applyNumberFormat="1" applyFont="1" applyFill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4" fillId="0" borderId="20" xfId="0" quotePrefix="1" applyFont="1" applyBorder="1" applyAlignment="1">
      <alignment horizontal="right" vertical="center"/>
    </xf>
    <xf numFmtId="0" fontId="23" fillId="0" borderId="21" xfId="0" applyFont="1" applyBorder="1" applyAlignment="1">
      <alignment vertical="center"/>
    </xf>
    <xf numFmtId="0" fontId="23" fillId="0" borderId="28" xfId="0" applyFont="1" applyBorder="1" applyAlignment="1">
      <alignment horizontal="left" vertical="center"/>
    </xf>
    <xf numFmtId="0" fontId="14" fillId="0" borderId="9" xfId="0" applyFont="1" applyFill="1" applyBorder="1" applyAlignment="1">
      <alignment horizontal="center" vertical="center" wrapText="1"/>
    </xf>
    <xf numFmtId="39" fontId="12" fillId="0" borderId="7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4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 wrapText="1"/>
    </xf>
    <xf numFmtId="0" fontId="24" fillId="0" borderId="18" xfId="0" applyFont="1" applyBorder="1" applyAlignment="1">
      <alignment vertical="center" wrapText="1"/>
    </xf>
    <xf numFmtId="0" fontId="24" fillId="0" borderId="0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24" fillId="4" borderId="0" xfId="0" applyFont="1" applyFill="1" applyBorder="1" applyAlignment="1">
      <alignment horizontal="left" vertical="center"/>
    </xf>
    <xf numFmtId="0" fontId="24" fillId="4" borderId="18" xfId="0" applyFont="1" applyFill="1" applyBorder="1" applyAlignment="1">
      <alignment horizontal="left" vertical="center"/>
    </xf>
    <xf numFmtId="0" fontId="24" fillId="0" borderId="0" xfId="0" applyFont="1" applyAlignment="1">
      <alignment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left" vertical="center" wrapText="1"/>
    </xf>
    <xf numFmtId="0" fontId="24" fillId="0" borderId="0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5" fillId="0" borderId="34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4" fillId="0" borderId="0" xfId="0" quotePrefix="1" applyFont="1" applyBorder="1" applyAlignment="1">
      <alignment vertical="center" wrapText="1"/>
    </xf>
    <xf numFmtId="0" fontId="24" fillId="0" borderId="0" xfId="0" applyFont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39" fontId="2" fillId="0" borderId="13" xfId="0" applyNumberFormat="1" applyFont="1" applyBorder="1" applyAlignment="1">
      <alignment horizontal="left" vertical="center"/>
    </xf>
    <xf numFmtId="39" fontId="2" fillId="0" borderId="8" xfId="0" applyNumberFormat="1" applyFont="1" applyBorder="1" applyAlignment="1">
      <alignment horizontal="left" vertical="center"/>
    </xf>
    <xf numFmtId="39" fontId="3" fillId="4" borderId="8" xfId="0" applyNumberFormat="1" applyFont="1" applyFill="1" applyBorder="1" applyAlignment="1">
      <alignment horizontal="left" vertical="center" wrapText="1"/>
    </xf>
    <xf numFmtId="39" fontId="3" fillId="4" borderId="10" xfId="0" applyNumberFormat="1" applyFont="1" applyFill="1" applyBorder="1" applyAlignment="1">
      <alignment horizontal="left" vertical="center" wrapText="1"/>
    </xf>
    <xf numFmtId="39" fontId="3" fillId="4" borderId="2" xfId="0" applyNumberFormat="1" applyFont="1" applyFill="1" applyBorder="1" applyAlignment="1">
      <alignment horizontal="left" vertical="center" wrapText="1"/>
    </xf>
    <xf numFmtId="39" fontId="3" fillId="4" borderId="3" xfId="0" applyNumberFormat="1" applyFont="1" applyFill="1" applyBorder="1" applyAlignment="1">
      <alignment horizontal="left" vertical="center" wrapText="1"/>
    </xf>
    <xf numFmtId="39" fontId="2" fillId="0" borderId="14" xfId="0" applyNumberFormat="1" applyFont="1" applyBorder="1" applyAlignment="1">
      <alignment horizontal="center" vertical="center"/>
    </xf>
    <xf numFmtId="39" fontId="2" fillId="0" borderId="15" xfId="0" applyNumberFormat="1" applyFont="1" applyBorder="1" applyAlignment="1">
      <alignment horizontal="center" vertical="center"/>
    </xf>
    <xf numFmtId="39" fontId="12" fillId="0" borderId="7" xfId="0" applyNumberFormat="1" applyFont="1" applyBorder="1" applyAlignment="1">
      <alignment horizontal="center" vertical="center" wrapText="1"/>
    </xf>
    <xf numFmtId="39" fontId="12" fillId="0" borderId="12" xfId="0" applyNumberFormat="1" applyFont="1" applyBorder="1" applyAlignment="1">
      <alignment horizontal="center" vertical="center"/>
    </xf>
    <xf numFmtId="39" fontId="12" fillId="0" borderId="15" xfId="0" applyNumberFormat="1" applyFont="1" applyBorder="1" applyAlignment="1">
      <alignment horizontal="center" vertical="center"/>
    </xf>
    <xf numFmtId="39" fontId="12" fillId="0" borderId="12" xfId="0" applyNumberFormat="1" applyFont="1" applyBorder="1" applyAlignment="1">
      <alignment horizontal="center" vertical="center" wrapText="1"/>
    </xf>
    <xf numFmtId="39" fontId="12" fillId="0" borderId="15" xfId="0" quotePrefix="1" applyNumberFormat="1" applyFont="1" applyBorder="1" applyAlignment="1">
      <alignment horizontal="center" vertical="center" wrapText="1"/>
    </xf>
    <xf numFmtId="39" fontId="12" fillId="0" borderId="13" xfId="0" applyNumberFormat="1" applyFont="1" applyBorder="1" applyAlignment="1">
      <alignment horizontal="center" vertical="center" textRotation="180" wrapText="1"/>
    </xf>
    <xf numFmtId="39" fontId="12" fillId="0" borderId="6" xfId="0" applyNumberFormat="1" applyFont="1" applyBorder="1" applyAlignment="1">
      <alignment horizontal="center" vertical="center" textRotation="180" wrapText="1"/>
    </xf>
    <xf numFmtId="39" fontId="12" fillId="0" borderId="5" xfId="0" applyNumberFormat="1" applyFont="1" applyBorder="1" applyAlignment="1">
      <alignment horizontal="center" vertical="center" textRotation="180" wrapText="1"/>
    </xf>
    <xf numFmtId="39" fontId="2" fillId="0" borderId="12" xfId="0" applyNumberFormat="1" applyFont="1" applyBorder="1" applyAlignment="1">
      <alignment horizontal="center" vertical="center"/>
    </xf>
    <xf numFmtId="39" fontId="12" fillId="0" borderId="16" xfId="0" applyNumberFormat="1" applyFont="1" applyBorder="1" applyAlignment="1">
      <alignment horizontal="center" vertical="center" wrapText="1"/>
    </xf>
    <xf numFmtId="39" fontId="12" fillId="0" borderId="11" xfId="0" applyNumberFormat="1" applyFont="1" applyBorder="1" applyAlignment="1">
      <alignment horizontal="center" vertical="center" wrapText="1"/>
    </xf>
    <xf numFmtId="39" fontId="12" fillId="0" borderId="9" xfId="0" applyNumberFormat="1" applyFont="1" applyBorder="1" applyAlignment="1">
      <alignment horizontal="center" vertical="center" wrapText="1"/>
    </xf>
    <xf numFmtId="39" fontId="3" fillId="0" borderId="8" xfId="0" applyNumberFormat="1" applyFont="1" applyBorder="1" applyAlignment="1">
      <alignment horizontal="center" vertical="center"/>
    </xf>
    <xf numFmtId="39" fontId="12" fillId="0" borderId="15" xfId="0" applyNumberFormat="1" applyFont="1" applyBorder="1" applyAlignment="1">
      <alignment horizontal="center" vertical="center" wrapText="1"/>
    </xf>
    <xf numFmtId="39" fontId="2" fillId="0" borderId="12" xfId="0" quotePrefix="1" applyNumberFormat="1" applyFont="1" applyBorder="1" applyAlignment="1">
      <alignment horizontal="center" vertical="center"/>
    </xf>
    <xf numFmtId="39" fontId="2" fillId="0" borderId="14" xfId="0" quotePrefix="1" applyNumberFormat="1" applyFont="1" applyBorder="1" applyAlignment="1">
      <alignment horizontal="center" vertical="center"/>
    </xf>
    <xf numFmtId="39" fontId="2" fillId="0" borderId="15" xfId="0" quotePrefix="1" applyNumberFormat="1" applyFont="1" applyBorder="1" applyAlignment="1">
      <alignment horizontal="center" vertical="center"/>
    </xf>
    <xf numFmtId="39" fontId="2" fillId="0" borderId="0" xfId="0" applyNumberFormat="1" applyFont="1" applyBorder="1" applyAlignment="1">
      <alignment horizontal="center" vertical="center"/>
    </xf>
    <xf numFmtId="39" fontId="2" fillId="0" borderId="2" xfId="0" applyNumberFormat="1" applyFont="1" applyBorder="1" applyAlignment="1">
      <alignment horizontal="center" vertical="center"/>
    </xf>
    <xf numFmtId="39" fontId="2" fillId="0" borderId="8" xfId="0" applyNumberFormat="1" applyFont="1" applyBorder="1" applyAlignment="1">
      <alignment horizontal="left" vertical="top"/>
    </xf>
    <xf numFmtId="39" fontId="2" fillId="0" borderId="2" xfId="0" applyNumberFormat="1" applyFont="1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39" fontId="3" fillId="0" borderId="8" xfId="0" applyNumberFormat="1" applyFont="1" applyFill="1" applyBorder="1" applyAlignment="1">
      <alignment horizontal="left" vertical="center" wrapText="1"/>
    </xf>
    <xf numFmtId="39" fontId="3" fillId="0" borderId="10" xfId="0" applyNumberFormat="1" applyFont="1" applyFill="1" applyBorder="1" applyAlignment="1">
      <alignment horizontal="left" vertical="center" wrapText="1"/>
    </xf>
    <xf numFmtId="39" fontId="3" fillId="0" borderId="2" xfId="0" applyNumberFormat="1" applyFont="1" applyFill="1" applyBorder="1" applyAlignment="1">
      <alignment horizontal="left" vertical="center" wrapText="1"/>
    </xf>
    <xf numFmtId="39" fontId="3" fillId="0" borderId="3" xfId="0" applyNumberFormat="1" applyFont="1" applyFill="1" applyBorder="1" applyAlignment="1">
      <alignment horizontal="left" vertical="center" wrapText="1"/>
    </xf>
    <xf numFmtId="39" fontId="2" fillId="0" borderId="12" xfId="0" applyNumberFormat="1" applyFont="1" applyBorder="1" applyAlignment="1">
      <alignment horizontal="left" vertical="center"/>
    </xf>
    <xf numFmtId="39" fontId="2" fillId="0" borderId="14" xfId="0" applyNumberFormat="1" applyFont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0" fontId="14" fillId="0" borderId="1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4" xfId="0" quotePrefix="1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textRotation="180" wrapText="1"/>
    </xf>
    <xf numFmtId="0" fontId="14" fillId="0" borderId="11" xfId="0" applyFont="1" applyBorder="1" applyAlignment="1">
      <alignment horizontal="center" vertical="center" textRotation="180" wrapText="1"/>
    </xf>
    <xf numFmtId="0" fontId="14" fillId="0" borderId="9" xfId="0" applyFont="1" applyBorder="1" applyAlignment="1">
      <alignment horizontal="center" vertical="center" textRotation="180" wrapText="1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5" fillId="0" borderId="12" xfId="0" quotePrefix="1" applyFont="1" applyBorder="1" applyAlignment="1">
      <alignment horizontal="center" vertical="center"/>
    </xf>
    <xf numFmtId="0" fontId="5" fillId="0" borderId="14" xfId="0" quotePrefix="1" applyFont="1" applyBorder="1" applyAlignment="1">
      <alignment horizontal="center" vertical="center"/>
    </xf>
    <xf numFmtId="0" fontId="5" fillId="0" borderId="15" xfId="0" quotePrefix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39" fontId="3" fillId="0" borderId="8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66" fontId="2" fillId="0" borderId="2" xfId="0" quotePrefix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39" fontId="3" fillId="0" borderId="8" xfId="0" quotePrefix="1" applyNumberFormat="1" applyFont="1" applyBorder="1" applyAlignment="1">
      <alignment horizontal="left" vertical="center"/>
    </xf>
    <xf numFmtId="39" fontId="3" fillId="0" borderId="10" xfId="0" quotePrefix="1" applyNumberFormat="1" applyFont="1" applyBorder="1" applyAlignment="1">
      <alignment horizontal="left" vertical="center"/>
    </xf>
    <xf numFmtId="39" fontId="3" fillId="0" borderId="0" xfId="0" quotePrefix="1" applyNumberFormat="1" applyFont="1" applyBorder="1" applyAlignment="1">
      <alignment horizontal="left" vertical="center"/>
    </xf>
    <xf numFmtId="39" fontId="3" fillId="0" borderId="4" xfId="0" quotePrefix="1" applyNumberFormat="1" applyFont="1" applyBorder="1" applyAlignment="1">
      <alignment horizontal="left" vertical="center"/>
    </xf>
    <xf numFmtId="166" fontId="3" fillId="0" borderId="2" xfId="0" quotePrefix="1" applyNumberFormat="1" applyFont="1" applyBorder="1" applyAlignment="1">
      <alignment horizontal="left" vertical="center"/>
    </xf>
    <xf numFmtId="166" fontId="3" fillId="0" borderId="3" xfId="0" quotePrefix="1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4" borderId="12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quotePrefix="1" applyFont="1" applyBorder="1" applyAlignment="1">
      <alignment horizontal="center" vertical="center"/>
    </xf>
    <xf numFmtId="0" fontId="2" fillId="0" borderId="15" xfId="0" quotePrefix="1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6" fontId="2" fillId="0" borderId="0" xfId="0" quotePrefix="1" applyNumberFormat="1" applyFont="1" applyBorder="1" applyAlignment="1">
      <alignment horizontal="center" vertical="center"/>
    </xf>
    <xf numFmtId="39" fontId="2" fillId="0" borderId="10" xfId="0" applyNumberFormat="1" applyFont="1" applyBorder="1" applyAlignment="1">
      <alignment horizontal="left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9" fontId="3" fillId="0" borderId="8" xfId="0" applyNumberFormat="1" applyFont="1" applyBorder="1" applyAlignment="1">
      <alignment vertical="center" wrapText="1"/>
    </xf>
    <xf numFmtId="39" fontId="3" fillId="0" borderId="10" xfId="0" applyNumberFormat="1" applyFont="1" applyBorder="1" applyAlignment="1">
      <alignment vertical="center" wrapText="1"/>
    </xf>
    <xf numFmtId="39" fontId="3" fillId="0" borderId="2" xfId="0" applyNumberFormat="1" applyFont="1" applyBorder="1" applyAlignment="1">
      <alignment vertical="center" wrapText="1"/>
    </xf>
    <xf numFmtId="39" fontId="3" fillId="0" borderId="3" xfId="0" applyNumberFormat="1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textRotation="180" wrapText="1"/>
    </xf>
    <xf numFmtId="0" fontId="2" fillId="0" borderId="11" xfId="0" applyFont="1" applyBorder="1" applyAlignment="1">
      <alignment horizontal="center" vertical="center" textRotation="180" wrapText="1"/>
    </xf>
    <xf numFmtId="0" fontId="2" fillId="0" borderId="9" xfId="0" applyFont="1" applyBorder="1" applyAlignment="1">
      <alignment horizontal="center" vertical="center" textRotation="180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3" borderId="14" xfId="0" quotePrefix="1" applyFont="1" applyFill="1" applyBorder="1" applyAlignment="1">
      <alignment horizontal="center" vertical="center"/>
    </xf>
    <xf numFmtId="0" fontId="2" fillId="3" borderId="15" xfId="0" quotePrefix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39" fontId="3" fillId="0" borderId="8" xfId="0" applyNumberFormat="1" applyFont="1" applyBorder="1" applyAlignment="1">
      <alignment horizontal="left" vertical="center" wrapText="1"/>
    </xf>
    <xf numFmtId="39" fontId="3" fillId="0" borderId="10" xfId="0" applyNumberFormat="1" applyFont="1" applyBorder="1" applyAlignment="1">
      <alignment horizontal="left" vertical="center" wrapText="1"/>
    </xf>
    <xf numFmtId="39" fontId="3" fillId="0" borderId="2" xfId="0" applyNumberFormat="1" applyFont="1" applyBorder="1" applyAlignment="1">
      <alignment horizontal="left" vertical="center" wrapText="1"/>
    </xf>
    <xf numFmtId="39" fontId="3" fillId="0" borderId="3" xfId="0" applyNumberFormat="1" applyFont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39" fontId="3" fillId="0" borderId="13" xfId="0" applyNumberFormat="1" applyFont="1" applyBorder="1" applyAlignment="1">
      <alignment horizontal="left" vertical="center" wrapText="1"/>
    </xf>
    <xf numFmtId="39" fontId="3" fillId="0" borderId="5" xfId="0" applyNumberFormat="1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center"/>
    </xf>
    <xf numFmtId="0" fontId="3" fillId="0" borderId="14" xfId="0" quotePrefix="1" applyFont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3" fillId="0" borderId="14" xfId="0" applyFont="1" applyBorder="1" applyAlignment="1">
      <alignment horizontal="left"/>
    </xf>
  </cellXfs>
  <cellStyles count="3">
    <cellStyle name="Normal" xfId="0" builtinId="0"/>
    <cellStyle name="Separador de milhares" xfId="1" builtinId="3"/>
    <cellStyle name="titulos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showGridLines="0" showZeros="0" tabSelected="1" topLeftCell="A8" workbookViewId="0">
      <selection activeCell="A10" sqref="A10:E10"/>
    </sheetView>
  </sheetViews>
  <sheetFormatPr defaultRowHeight="13.2"/>
  <cols>
    <col min="1" max="2" width="20.77734375" style="360" customWidth="1"/>
    <col min="3" max="3" width="5.77734375" style="360" customWidth="1"/>
    <col min="4" max="5" width="20.77734375" style="360" customWidth="1"/>
    <col min="6" max="6" width="15.77734375" style="360" customWidth="1"/>
    <col min="7" max="16384" width="8.88671875" style="360"/>
  </cols>
  <sheetData>
    <row r="1" spans="1:5" ht="40.049999999999997" customHeight="1"/>
    <row r="2" spans="1:5" ht="40.049999999999997" customHeight="1"/>
    <row r="3" spans="1:5" ht="40.049999999999997" customHeight="1"/>
    <row r="4" spans="1:5" ht="40.049999999999997" customHeight="1"/>
    <row r="5" spans="1:5" ht="40.049999999999997" customHeight="1"/>
    <row r="6" spans="1:5" ht="40.049999999999997" customHeight="1"/>
    <row r="7" spans="1:5" ht="40.049999999999997" customHeight="1"/>
    <row r="8" spans="1:5" ht="40.049999999999997" customHeight="1">
      <c r="B8" s="362"/>
      <c r="C8" s="362"/>
      <c r="D8" s="362"/>
      <c r="E8" s="362"/>
    </row>
    <row r="9" spans="1:5" ht="40.049999999999997" customHeight="1">
      <c r="B9" s="361"/>
      <c r="C9" s="361"/>
      <c r="D9" s="361"/>
      <c r="E9" s="361"/>
    </row>
    <row r="10" spans="1:5" ht="40.049999999999997" customHeight="1">
      <c r="A10" s="395" t="s">
        <v>323</v>
      </c>
      <c r="B10" s="395"/>
      <c r="C10" s="395"/>
      <c r="D10" s="395"/>
      <c r="E10" s="395"/>
    </row>
    <row r="11" spans="1:5" ht="40.049999999999997" customHeight="1">
      <c r="B11" s="361"/>
      <c r="C11" s="361"/>
      <c r="D11" s="361"/>
      <c r="E11" s="361"/>
    </row>
    <row r="12" spans="1:5" ht="40.049999999999997" customHeight="1">
      <c r="A12" s="362"/>
    </row>
    <row r="13" spans="1:5" ht="40.049999999999997" customHeight="1"/>
    <row r="14" spans="1:5" ht="40.049999999999997" customHeight="1"/>
    <row r="15" spans="1:5" ht="19.95" customHeight="1">
      <c r="C15" s="363"/>
    </row>
    <row r="16" spans="1:5" ht="19.95" customHeight="1">
      <c r="C16" s="374"/>
    </row>
    <row r="17" spans="3:4" ht="19.95" customHeight="1">
      <c r="C17" s="374"/>
    </row>
    <row r="18" spans="3:4" ht="19.95" customHeight="1">
      <c r="C18" s="363"/>
    </row>
    <row r="19" spans="3:4" ht="19.95" customHeight="1">
      <c r="C19" s="363"/>
      <c r="D19" s="363" t="s">
        <v>319</v>
      </c>
    </row>
    <row r="20" spans="3:4" ht="19.95" customHeight="1">
      <c r="C20" s="363"/>
      <c r="D20" s="363" t="s">
        <v>321</v>
      </c>
    </row>
    <row r="21" spans="3:4" ht="19.95" customHeight="1">
      <c r="C21" s="363"/>
      <c r="D21" s="363" t="s">
        <v>322</v>
      </c>
    </row>
    <row r="22" spans="3:4" ht="19.95" customHeight="1">
      <c r="C22" s="363"/>
      <c r="D22" s="374" t="s">
        <v>345</v>
      </c>
    </row>
    <row r="23" spans="3:4" ht="19.95" customHeight="1">
      <c r="C23" s="12"/>
      <c r="D23" s="374" t="s">
        <v>320</v>
      </c>
    </row>
    <row r="24" spans="3:4" ht="19.95" customHeight="1">
      <c r="D24" s="12" t="s">
        <v>344</v>
      </c>
    </row>
    <row r="25" spans="3:4" ht="19.95" customHeight="1"/>
    <row r="26" spans="3:4" ht="19.95" customHeight="1"/>
  </sheetData>
  <mergeCells count="1">
    <mergeCell ref="A10:E10"/>
  </mergeCells>
  <pageMargins left="0.59055118110236227" right="0.59055118110236227" top="0.59055118110236227" bottom="0.59055118110236227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42"/>
  <sheetViews>
    <sheetView showZeros="0" workbookViewId="0"/>
  </sheetViews>
  <sheetFormatPr defaultColWidth="1.6640625" defaultRowHeight="10.199999999999999"/>
  <cols>
    <col min="1" max="1" width="1.77734375" style="1" customWidth="1"/>
    <col min="2" max="3" width="12" style="14" customWidth="1"/>
    <col min="4" max="12" width="12" style="1" customWidth="1"/>
    <col min="13" max="13" width="1.77734375" style="1" customWidth="1"/>
    <col min="14" max="16384" width="1.6640625" style="1"/>
  </cols>
  <sheetData>
    <row r="1" spans="1:13" ht="10.050000000000001" customHeight="1">
      <c r="A1" s="78"/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37"/>
    </row>
    <row r="2" spans="1:13" ht="13.05" customHeight="1">
      <c r="A2" s="16"/>
      <c r="B2" s="508" t="s">
        <v>23</v>
      </c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"/>
    </row>
    <row r="3" spans="1:13" ht="13.05" customHeight="1">
      <c r="A3" s="16"/>
      <c r="B3" s="509" t="s">
        <v>196</v>
      </c>
      <c r="C3" s="509"/>
      <c r="D3" s="509"/>
      <c r="E3" s="509"/>
      <c r="F3" s="509"/>
      <c r="G3" s="509"/>
      <c r="H3" s="509"/>
      <c r="I3" s="509"/>
      <c r="J3" s="509"/>
      <c r="K3" s="509"/>
      <c r="L3" s="509"/>
      <c r="M3" s="5"/>
    </row>
    <row r="4" spans="1:13" ht="13.05" customHeight="1">
      <c r="A4" s="16"/>
      <c r="B4" s="510" t="s">
        <v>42</v>
      </c>
      <c r="C4" s="510"/>
      <c r="D4" s="510"/>
      <c r="E4" s="510"/>
      <c r="F4" s="510"/>
      <c r="G4" s="510"/>
      <c r="H4" s="510"/>
      <c r="I4" s="512"/>
      <c r="J4" s="478" t="s">
        <v>93</v>
      </c>
      <c r="K4" s="479"/>
      <c r="L4" s="479"/>
      <c r="M4" s="5"/>
    </row>
    <row r="5" spans="1:13" ht="13.05" customHeight="1">
      <c r="A5" s="16"/>
      <c r="B5" s="595" t="s">
        <v>329</v>
      </c>
      <c r="C5" s="596"/>
      <c r="D5" s="593">
        <f>('QUADRO I'!$D$5)</f>
        <v>0</v>
      </c>
      <c r="E5" s="586"/>
      <c r="F5" s="586"/>
      <c r="G5" s="586"/>
      <c r="H5" s="586"/>
      <c r="I5" s="587"/>
      <c r="J5" s="83" t="s">
        <v>195</v>
      </c>
      <c r="K5" s="151">
        <f>('QUADRO I'!$R$6)</f>
        <v>0</v>
      </c>
      <c r="L5" s="148"/>
      <c r="M5" s="5"/>
    </row>
    <row r="6" spans="1:13" ht="13.05" customHeight="1">
      <c r="A6" s="16"/>
      <c r="B6" s="595"/>
      <c r="C6" s="596"/>
      <c r="D6" s="594"/>
      <c r="E6" s="588"/>
      <c r="F6" s="588"/>
      <c r="G6" s="588"/>
      <c r="H6" s="588"/>
      <c r="I6" s="589"/>
      <c r="J6" s="47" t="s">
        <v>91</v>
      </c>
      <c r="K6" s="151">
        <f>('QUADRO IV B'!J4)+1</f>
        <v>7</v>
      </c>
      <c r="L6" s="134"/>
      <c r="M6" s="5"/>
    </row>
    <row r="7" spans="1:13" ht="13.05" customHeight="1">
      <c r="A7" s="16"/>
      <c r="B7" s="510" t="s">
        <v>24</v>
      </c>
      <c r="C7" s="510"/>
      <c r="D7" s="510"/>
      <c r="E7" s="510"/>
      <c r="F7" s="510"/>
      <c r="G7" s="512"/>
      <c r="H7" s="511" t="s">
        <v>89</v>
      </c>
      <c r="I7" s="553"/>
      <c r="J7" s="553"/>
      <c r="K7" s="553"/>
      <c r="L7" s="553"/>
      <c r="M7" s="5"/>
    </row>
    <row r="8" spans="1:13" ht="13.05" customHeight="1">
      <c r="A8" s="16"/>
      <c r="B8" s="26" t="s">
        <v>46</v>
      </c>
      <c r="C8" s="39">
        <f>('QUADRO I'!$C$8)</f>
        <v>0</v>
      </c>
      <c r="D8" s="36"/>
      <c r="E8" s="36"/>
      <c r="F8" s="36"/>
      <c r="G8" s="37"/>
      <c r="H8" s="26" t="s">
        <v>46</v>
      </c>
      <c r="I8" s="39">
        <f>('QUADRO I'!$N$8)</f>
        <v>0</v>
      </c>
      <c r="J8" s="36"/>
      <c r="K8" s="36"/>
      <c r="L8" s="36"/>
      <c r="M8" s="5"/>
    </row>
    <row r="9" spans="1:13" ht="13.05" customHeight="1">
      <c r="A9" s="16"/>
      <c r="B9" s="12" t="s">
        <v>90</v>
      </c>
      <c r="C9" s="12"/>
      <c r="D9" s="4"/>
      <c r="E9" s="4"/>
      <c r="F9" s="4"/>
      <c r="G9" s="5"/>
      <c r="H9" s="12" t="s">
        <v>90</v>
      </c>
      <c r="I9" s="4"/>
      <c r="J9" s="4"/>
      <c r="K9" s="4"/>
      <c r="L9" s="4"/>
      <c r="M9" s="5"/>
    </row>
    <row r="10" spans="1:13" ht="13.05" customHeight="1">
      <c r="A10" s="16"/>
      <c r="B10" s="13" t="s">
        <v>193</v>
      </c>
      <c r="C10" s="72">
        <f>('QUADRO I'!$C$10)</f>
        <v>0</v>
      </c>
      <c r="D10" s="2"/>
      <c r="E10" s="2"/>
      <c r="F10" s="2"/>
      <c r="G10" s="3"/>
      <c r="H10" s="13" t="s">
        <v>193</v>
      </c>
      <c r="I10" s="72">
        <f>('QUADRO I'!$N$10)</f>
        <v>0</v>
      </c>
      <c r="J10" s="524" t="str">
        <f>('QUADRO I'!$Q$10)</f>
        <v>Registro no CREA:</v>
      </c>
      <c r="K10" s="524"/>
      <c r="L10" s="127">
        <f>('QUADRO I'!$S$10)</f>
        <v>0</v>
      </c>
      <c r="M10" s="5"/>
    </row>
    <row r="11" spans="1:13" ht="13.05" customHeight="1">
      <c r="A11" s="16"/>
      <c r="B11" s="355"/>
      <c r="C11" s="355"/>
      <c r="D11" s="176"/>
      <c r="E11" s="36"/>
      <c r="F11" s="377"/>
      <c r="G11" s="377"/>
      <c r="H11" s="377"/>
      <c r="I11" s="377"/>
      <c r="J11" s="377"/>
      <c r="K11" s="377"/>
      <c r="L11" s="377"/>
      <c r="M11" s="5"/>
    </row>
    <row r="12" spans="1:13" ht="13.05" customHeight="1">
      <c r="A12" s="16"/>
      <c r="B12" s="139" t="s">
        <v>197</v>
      </c>
      <c r="C12" s="139"/>
      <c r="D12" s="139"/>
      <c r="E12" s="4"/>
      <c r="F12" s="375"/>
      <c r="G12" s="375"/>
      <c r="H12" s="375"/>
      <c r="I12" s="375"/>
      <c r="J12" s="375"/>
      <c r="K12" s="375"/>
      <c r="L12" s="375"/>
      <c r="M12" s="5"/>
    </row>
    <row r="13" spans="1:13" ht="13.05" customHeight="1">
      <c r="A13" s="16"/>
      <c r="B13" s="139"/>
      <c r="C13" s="139"/>
      <c r="D13" s="139"/>
      <c r="E13" s="4"/>
      <c r="F13" s="375"/>
      <c r="G13" s="375"/>
      <c r="H13" s="375"/>
      <c r="I13" s="375"/>
      <c r="J13" s="375"/>
      <c r="K13" s="375"/>
      <c r="L13" s="375"/>
      <c r="M13" s="5"/>
    </row>
    <row r="14" spans="1:13" ht="13.05" customHeight="1">
      <c r="A14" s="16"/>
      <c r="B14" s="139" t="s">
        <v>198</v>
      </c>
      <c r="C14" s="139"/>
      <c r="D14" s="139"/>
      <c r="E14" s="4"/>
      <c r="F14" s="375"/>
      <c r="G14" s="375"/>
      <c r="H14" s="375"/>
      <c r="I14" s="375"/>
      <c r="J14" s="375"/>
      <c r="K14" s="375"/>
      <c r="L14" s="375"/>
      <c r="M14" s="5"/>
    </row>
    <row r="15" spans="1:13" ht="13.05" customHeight="1">
      <c r="A15" s="16"/>
      <c r="B15" s="139"/>
      <c r="C15" s="139"/>
      <c r="D15" s="139"/>
      <c r="E15" s="4"/>
      <c r="F15" s="375"/>
      <c r="G15" s="375"/>
      <c r="H15" s="375"/>
      <c r="I15" s="375"/>
      <c r="J15" s="375"/>
      <c r="K15" s="375"/>
      <c r="L15" s="375"/>
      <c r="M15" s="5"/>
    </row>
    <row r="16" spans="1:13" ht="13.05" customHeight="1">
      <c r="A16" s="16"/>
      <c r="B16" s="139" t="s">
        <v>199</v>
      </c>
      <c r="C16" s="139"/>
      <c r="D16" s="139"/>
      <c r="E16" s="4"/>
      <c r="F16" s="375"/>
      <c r="G16" s="375"/>
      <c r="H16" s="375"/>
      <c r="I16" s="375"/>
      <c r="J16" s="375"/>
      <c r="K16" s="375"/>
      <c r="L16" s="375"/>
      <c r="M16" s="5"/>
    </row>
    <row r="17" spans="1:13" ht="13.05" customHeight="1">
      <c r="A17" s="16"/>
      <c r="B17" s="139"/>
      <c r="C17" s="139"/>
      <c r="D17" s="139"/>
      <c r="E17" s="4"/>
      <c r="F17" s="375"/>
      <c r="G17" s="375"/>
      <c r="H17" s="375"/>
      <c r="I17" s="375"/>
      <c r="J17" s="375"/>
      <c r="K17" s="375"/>
      <c r="L17" s="375"/>
      <c r="M17" s="5"/>
    </row>
    <row r="18" spans="1:13" ht="13.05" customHeight="1">
      <c r="A18" s="16"/>
      <c r="B18" s="139" t="s">
        <v>335</v>
      </c>
      <c r="C18" s="139"/>
      <c r="D18" s="139"/>
      <c r="E18" s="4"/>
      <c r="F18" s="375"/>
      <c r="G18" s="375"/>
      <c r="H18" s="375"/>
      <c r="I18" s="375"/>
      <c r="J18" s="375"/>
      <c r="K18" s="375"/>
      <c r="L18" s="375"/>
      <c r="M18" s="5"/>
    </row>
    <row r="19" spans="1:13" ht="13.05" customHeight="1">
      <c r="A19" s="16"/>
      <c r="B19" s="139"/>
      <c r="C19" s="139"/>
      <c r="D19" s="139"/>
      <c r="E19" s="4"/>
      <c r="F19" s="375"/>
      <c r="G19" s="375"/>
      <c r="H19" s="375"/>
      <c r="I19" s="375"/>
      <c r="J19" s="375"/>
      <c r="K19" s="375"/>
      <c r="L19" s="375"/>
      <c r="M19" s="5"/>
    </row>
    <row r="20" spans="1:13" ht="13.05" customHeight="1">
      <c r="A20" s="16"/>
      <c r="B20" s="139" t="s">
        <v>200</v>
      </c>
      <c r="C20" s="139"/>
      <c r="D20" s="139"/>
      <c r="E20" s="4"/>
      <c r="F20" s="375"/>
      <c r="G20" s="375"/>
      <c r="H20" s="375"/>
      <c r="I20" s="375"/>
      <c r="J20" s="375"/>
      <c r="K20" s="375"/>
      <c r="L20" s="375"/>
      <c r="M20" s="5"/>
    </row>
    <row r="21" spans="1:13" ht="13.05" customHeight="1">
      <c r="A21" s="16"/>
      <c r="B21" s="356" t="s">
        <v>201</v>
      </c>
      <c r="C21" s="139"/>
      <c r="D21" s="139"/>
      <c r="E21" s="4"/>
      <c r="F21" s="375"/>
      <c r="G21" s="375"/>
      <c r="H21" s="375"/>
      <c r="I21" s="375"/>
      <c r="J21" s="375"/>
      <c r="K21" s="375"/>
      <c r="L21" s="375"/>
      <c r="M21" s="5"/>
    </row>
    <row r="22" spans="1:13" ht="13.05" customHeight="1">
      <c r="A22" s="16"/>
      <c r="B22" s="356" t="s">
        <v>202</v>
      </c>
      <c r="C22" s="139"/>
      <c r="D22" s="139"/>
      <c r="E22" s="4"/>
      <c r="F22" s="375"/>
      <c r="G22" s="375"/>
      <c r="H22" s="375"/>
      <c r="I22" s="375"/>
      <c r="J22" s="375"/>
      <c r="K22" s="375"/>
      <c r="L22" s="375"/>
      <c r="M22" s="5"/>
    </row>
    <row r="23" spans="1:13" ht="13.05" customHeight="1">
      <c r="A23" s="16"/>
      <c r="B23" s="356" t="s">
        <v>203</v>
      </c>
      <c r="C23" s="139"/>
      <c r="D23" s="139"/>
      <c r="E23" s="4"/>
      <c r="F23" s="375"/>
      <c r="G23" s="375"/>
      <c r="H23" s="375"/>
      <c r="I23" s="375"/>
      <c r="J23" s="375"/>
      <c r="K23" s="375"/>
      <c r="L23" s="375"/>
      <c r="M23" s="5"/>
    </row>
    <row r="24" spans="1:13" ht="13.05" customHeight="1">
      <c r="A24" s="16"/>
      <c r="B24" s="356" t="s">
        <v>204</v>
      </c>
      <c r="C24" s="139"/>
      <c r="D24" s="139"/>
      <c r="E24" s="4"/>
      <c r="F24" s="375"/>
      <c r="G24" s="375"/>
      <c r="H24" s="375"/>
      <c r="I24" s="375"/>
      <c r="J24" s="375"/>
      <c r="K24" s="375"/>
      <c r="L24" s="375"/>
      <c r="M24" s="5"/>
    </row>
    <row r="25" spans="1:13" ht="13.05" customHeight="1">
      <c r="A25" s="16"/>
      <c r="B25" s="356" t="s">
        <v>205</v>
      </c>
      <c r="C25" s="139"/>
      <c r="D25" s="139"/>
      <c r="E25" s="4"/>
      <c r="F25" s="375"/>
      <c r="G25" s="375"/>
      <c r="H25" s="375"/>
      <c r="I25" s="375"/>
      <c r="J25" s="375"/>
      <c r="K25" s="375"/>
      <c r="L25" s="375"/>
      <c r="M25" s="5"/>
    </row>
    <row r="26" spans="1:13" ht="13.05" customHeight="1">
      <c r="A26" s="16"/>
      <c r="B26" s="139"/>
      <c r="C26" s="139"/>
      <c r="D26" s="139"/>
      <c r="E26" s="4"/>
      <c r="F26" s="375"/>
      <c r="G26" s="375"/>
      <c r="H26" s="375"/>
      <c r="I26" s="375"/>
      <c r="J26" s="375"/>
      <c r="K26" s="375"/>
      <c r="L26" s="375"/>
      <c r="M26" s="5"/>
    </row>
    <row r="27" spans="1:13" ht="13.05" customHeight="1">
      <c r="A27" s="16"/>
      <c r="B27" s="139" t="s">
        <v>206</v>
      </c>
      <c r="C27" s="139"/>
      <c r="D27" s="357"/>
      <c r="E27" s="84"/>
      <c r="F27" s="354"/>
      <c r="G27" s="354"/>
      <c r="H27" s="354"/>
      <c r="I27" s="354"/>
      <c r="J27" s="354"/>
      <c r="K27" s="354"/>
      <c r="L27" s="354"/>
      <c r="M27" s="5"/>
    </row>
    <row r="28" spans="1:13" ht="13.05" customHeight="1">
      <c r="A28" s="16"/>
      <c r="B28" s="139"/>
      <c r="C28" s="139"/>
      <c r="D28" s="356"/>
      <c r="E28" s="4"/>
      <c r="F28" s="375"/>
      <c r="G28" s="375"/>
      <c r="H28" s="375"/>
      <c r="I28" s="375"/>
      <c r="J28" s="375"/>
      <c r="K28" s="375"/>
      <c r="L28" s="375"/>
      <c r="M28" s="5"/>
    </row>
    <row r="29" spans="1:13" ht="13.05" customHeight="1">
      <c r="A29" s="16"/>
      <c r="B29" s="139" t="s">
        <v>207</v>
      </c>
      <c r="C29" s="139"/>
      <c r="D29" s="356"/>
      <c r="E29" s="4"/>
      <c r="F29" s="375"/>
      <c r="G29" s="375"/>
      <c r="H29" s="375"/>
      <c r="I29" s="375"/>
      <c r="J29" s="375"/>
      <c r="K29" s="375"/>
      <c r="L29" s="375"/>
      <c r="M29" s="5"/>
    </row>
    <row r="30" spans="1:13" ht="13.05" customHeight="1">
      <c r="A30" s="16"/>
      <c r="B30" s="139"/>
      <c r="C30" s="139"/>
      <c r="D30" s="356"/>
      <c r="E30" s="4"/>
      <c r="F30" s="375"/>
      <c r="G30" s="375"/>
      <c r="H30" s="375"/>
      <c r="I30" s="375"/>
      <c r="J30" s="375"/>
      <c r="K30" s="375"/>
      <c r="L30" s="375"/>
      <c r="M30" s="5"/>
    </row>
    <row r="31" spans="1:13" ht="13.05" customHeight="1">
      <c r="A31" s="16"/>
      <c r="B31" s="139"/>
      <c r="C31" s="139"/>
      <c r="D31" s="356"/>
      <c r="E31" s="4"/>
      <c r="F31" s="375"/>
      <c r="G31" s="375"/>
      <c r="H31" s="375"/>
      <c r="I31" s="375"/>
      <c r="J31" s="375"/>
      <c r="K31" s="375"/>
      <c r="L31" s="375"/>
      <c r="M31" s="5"/>
    </row>
    <row r="32" spans="1:13" ht="13.05" customHeight="1">
      <c r="A32" s="16"/>
      <c r="B32" s="139"/>
      <c r="C32" s="139"/>
      <c r="D32" s="139"/>
      <c r="E32" s="4"/>
      <c r="F32" s="375"/>
      <c r="G32" s="375"/>
      <c r="H32" s="375"/>
      <c r="I32" s="375"/>
      <c r="J32" s="375"/>
      <c r="K32" s="375"/>
      <c r="L32" s="375"/>
      <c r="M32" s="5"/>
    </row>
    <row r="33" spans="1:13" ht="13.05" customHeight="1">
      <c r="A33" s="16"/>
      <c r="B33" s="139"/>
      <c r="C33" s="139"/>
      <c r="D33" s="139"/>
      <c r="E33" s="4"/>
      <c r="F33" s="375"/>
      <c r="G33" s="375"/>
      <c r="H33" s="375"/>
      <c r="I33" s="375"/>
      <c r="J33" s="375"/>
      <c r="K33" s="375"/>
      <c r="L33" s="375"/>
      <c r="M33" s="5"/>
    </row>
    <row r="34" spans="1:13" ht="13.05" customHeight="1">
      <c r="A34" s="16"/>
      <c r="B34" s="139"/>
      <c r="C34" s="139"/>
      <c r="D34" s="139"/>
      <c r="E34" s="4"/>
      <c r="F34" s="375"/>
      <c r="G34" s="375"/>
      <c r="H34" s="375"/>
      <c r="I34" s="375"/>
      <c r="J34" s="375"/>
      <c r="K34" s="375"/>
      <c r="L34" s="375"/>
      <c r="M34" s="5"/>
    </row>
    <row r="35" spans="1:13" ht="13.05" customHeight="1">
      <c r="A35" s="16"/>
      <c r="B35" s="139"/>
      <c r="C35" s="139"/>
      <c r="D35" s="139"/>
      <c r="E35" s="4"/>
      <c r="F35" s="375"/>
      <c r="G35" s="375"/>
      <c r="H35" s="375"/>
      <c r="I35" s="375"/>
      <c r="J35" s="375"/>
      <c r="K35" s="375"/>
      <c r="L35" s="375"/>
      <c r="M35" s="5"/>
    </row>
    <row r="36" spans="1:13" ht="13.05" customHeight="1">
      <c r="A36" s="16"/>
      <c r="B36" s="139"/>
      <c r="C36" s="139"/>
      <c r="D36" s="356"/>
      <c r="E36" s="4"/>
      <c r="F36" s="375"/>
      <c r="G36" s="375"/>
      <c r="H36" s="375"/>
      <c r="I36" s="375"/>
      <c r="J36" s="375"/>
      <c r="K36" s="375"/>
      <c r="L36" s="375"/>
      <c r="M36" s="5"/>
    </row>
    <row r="37" spans="1:13" ht="13.05" customHeight="1">
      <c r="A37" s="16"/>
      <c r="B37" s="139"/>
      <c r="C37" s="139"/>
      <c r="D37" s="139"/>
      <c r="E37" s="4"/>
      <c r="F37" s="375"/>
      <c r="G37" s="375"/>
      <c r="H37" s="375"/>
      <c r="I37" s="375"/>
      <c r="J37" s="375"/>
      <c r="K37" s="375"/>
      <c r="L37" s="375"/>
      <c r="M37" s="5"/>
    </row>
    <row r="38" spans="1:13" ht="13.05" customHeight="1">
      <c r="A38" s="16"/>
      <c r="B38" s="139"/>
      <c r="C38" s="139"/>
      <c r="D38" s="139"/>
      <c r="E38" s="4"/>
      <c r="F38" s="375"/>
      <c r="G38" s="375"/>
      <c r="H38" s="375"/>
      <c r="I38" s="375"/>
      <c r="J38" s="375"/>
      <c r="K38" s="375"/>
      <c r="L38" s="375"/>
      <c r="M38" s="5"/>
    </row>
    <row r="39" spans="1:13" ht="13.05" customHeight="1">
      <c r="A39" s="16"/>
      <c r="B39" s="139"/>
      <c r="C39" s="139"/>
      <c r="D39" s="139"/>
      <c r="E39" s="4"/>
      <c r="F39" s="375"/>
      <c r="G39" s="375"/>
      <c r="H39" s="375"/>
      <c r="I39" s="375"/>
      <c r="J39" s="375"/>
      <c r="K39" s="375"/>
      <c r="L39" s="375"/>
      <c r="M39" s="5"/>
    </row>
    <row r="40" spans="1:13" ht="13.05" customHeight="1">
      <c r="A40" s="16"/>
      <c r="B40" s="139"/>
      <c r="C40" s="139"/>
      <c r="D40" s="139"/>
      <c r="E40" s="4"/>
      <c r="F40" s="375"/>
      <c r="G40" s="375"/>
      <c r="H40" s="375"/>
      <c r="I40" s="375"/>
      <c r="J40" s="375"/>
      <c r="K40" s="375"/>
      <c r="L40" s="375"/>
      <c r="M40" s="5"/>
    </row>
    <row r="41" spans="1:13" s="4" customFormat="1" ht="13.05" customHeight="1">
      <c r="A41" s="16"/>
      <c r="B41" s="358"/>
      <c r="C41" s="146"/>
      <c r="D41" s="146"/>
      <c r="E41" s="2"/>
      <c r="F41" s="376"/>
      <c r="G41" s="376"/>
      <c r="H41" s="376"/>
      <c r="I41" s="376"/>
      <c r="J41" s="376"/>
      <c r="K41" s="376"/>
      <c r="L41" s="376"/>
      <c r="M41" s="5"/>
    </row>
    <row r="42" spans="1:13" ht="10.050000000000001" customHeight="1">
      <c r="A42" s="28"/>
      <c r="B42" s="81"/>
      <c r="C42" s="81"/>
      <c r="D42" s="80"/>
      <c r="E42" s="80"/>
      <c r="F42" s="80"/>
      <c r="G42" s="80"/>
      <c r="H42" s="80"/>
      <c r="I42" s="80"/>
      <c r="J42" s="80"/>
      <c r="K42" s="80"/>
      <c r="L42" s="80"/>
      <c r="M42" s="3"/>
    </row>
  </sheetData>
  <mergeCells count="10">
    <mergeCell ref="B1:L1"/>
    <mergeCell ref="D5:I6"/>
    <mergeCell ref="J10:K10"/>
    <mergeCell ref="B2:L2"/>
    <mergeCell ref="B3:L3"/>
    <mergeCell ref="H7:L7"/>
    <mergeCell ref="B7:G7"/>
    <mergeCell ref="B5:C6"/>
    <mergeCell ref="B4:I4"/>
    <mergeCell ref="J4:L4"/>
  </mergeCells>
  <phoneticPr fontId="0" type="noConversion"/>
  <printOptions horizontalCentered="1" verticalCentered="1"/>
  <pageMargins left="0.59055118110236227" right="0.59055118110236227" top="0.59055118110236227" bottom="0.59055118110236227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43"/>
  <sheetViews>
    <sheetView showZeros="0" workbookViewId="0"/>
  </sheetViews>
  <sheetFormatPr defaultColWidth="1.6640625" defaultRowHeight="10.199999999999999"/>
  <cols>
    <col min="1" max="1" width="1.77734375" style="1" customWidth="1"/>
    <col min="2" max="12" width="12" style="1" customWidth="1"/>
    <col min="13" max="13" width="1.77734375" style="1" customWidth="1"/>
    <col min="14" max="16384" width="1.6640625" style="1"/>
  </cols>
  <sheetData>
    <row r="1" spans="1:22" ht="10.050000000000001" customHeight="1">
      <c r="A1" s="78"/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37"/>
    </row>
    <row r="2" spans="1:22" ht="13.05" customHeight="1">
      <c r="A2" s="16"/>
      <c r="B2" s="508" t="s">
        <v>23</v>
      </c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"/>
    </row>
    <row r="3" spans="1:22" ht="13.05" customHeight="1">
      <c r="A3" s="16"/>
      <c r="B3" s="509" t="s">
        <v>196</v>
      </c>
      <c r="C3" s="509"/>
      <c r="D3" s="509"/>
      <c r="E3" s="509"/>
      <c r="F3" s="509"/>
      <c r="G3" s="509"/>
      <c r="H3" s="509"/>
      <c r="I3" s="509"/>
      <c r="J3" s="509"/>
      <c r="K3" s="509"/>
      <c r="L3" s="509"/>
      <c r="M3" s="5"/>
    </row>
    <row r="4" spans="1:22" ht="13.05" customHeight="1">
      <c r="A4" s="16"/>
      <c r="B4" s="512" t="s">
        <v>339</v>
      </c>
      <c r="C4" s="600"/>
      <c r="D4" s="600"/>
      <c r="E4" s="600"/>
      <c r="F4" s="600"/>
      <c r="G4" s="600"/>
      <c r="H4" s="600"/>
      <c r="I4" s="600"/>
      <c r="J4" s="47" t="s">
        <v>91</v>
      </c>
      <c r="K4" s="152">
        <f>('QUADRO V'!K6)+1</f>
        <v>8</v>
      </c>
      <c r="L4" s="135"/>
      <c r="M4" s="5"/>
    </row>
    <row r="5" spans="1:22" ht="13.05" customHeight="1">
      <c r="A5" s="16"/>
      <c r="B5" s="517" t="s">
        <v>336</v>
      </c>
      <c r="C5" s="598"/>
      <c r="D5" s="593">
        <f>('QUADRO I'!$D$5)</f>
        <v>0</v>
      </c>
      <c r="E5" s="586"/>
      <c r="F5" s="586"/>
      <c r="G5" s="586"/>
      <c r="H5" s="586"/>
      <c r="I5" s="587"/>
      <c r="J5" s="478" t="s">
        <v>93</v>
      </c>
      <c r="K5" s="479"/>
      <c r="L5" s="479"/>
      <c r="M5" s="5"/>
      <c r="N5" s="4"/>
      <c r="O5" s="4"/>
      <c r="P5" s="4"/>
      <c r="Q5" s="4"/>
      <c r="R5" s="4"/>
      <c r="S5" s="4"/>
      <c r="T5" s="4"/>
      <c r="U5" s="4"/>
      <c r="V5" s="4"/>
    </row>
    <row r="6" spans="1:22" ht="13.05" customHeight="1">
      <c r="A6" s="16"/>
      <c r="B6" s="518"/>
      <c r="C6" s="599"/>
      <c r="D6" s="594"/>
      <c r="E6" s="588"/>
      <c r="F6" s="588"/>
      <c r="G6" s="588"/>
      <c r="H6" s="588"/>
      <c r="I6" s="589"/>
      <c r="J6" s="83" t="s">
        <v>195</v>
      </c>
      <c r="K6" s="151">
        <f>('QUADRO I'!$R$6)</f>
        <v>0</v>
      </c>
      <c r="L6" s="134"/>
      <c r="M6" s="5"/>
    </row>
    <row r="7" spans="1:22" ht="13.05" customHeight="1">
      <c r="A7" s="16"/>
      <c r="B7" s="510" t="s">
        <v>24</v>
      </c>
      <c r="C7" s="510"/>
      <c r="D7" s="510"/>
      <c r="E7" s="510"/>
      <c r="F7" s="510"/>
      <c r="G7" s="512"/>
      <c r="H7" s="511" t="s">
        <v>89</v>
      </c>
      <c r="I7" s="553"/>
      <c r="J7" s="553"/>
      <c r="K7" s="553"/>
      <c r="L7" s="553"/>
      <c r="M7" s="149"/>
    </row>
    <row r="8" spans="1:22" ht="13.05" customHeight="1">
      <c r="A8" s="16"/>
      <c r="B8" s="26" t="s">
        <v>46</v>
      </c>
      <c r="C8" s="39">
        <f>('QUADRO I'!$C$8)</f>
        <v>0</v>
      </c>
      <c r="D8" s="36"/>
      <c r="E8" s="36"/>
      <c r="F8" s="36"/>
      <c r="G8" s="37"/>
      <c r="H8" s="26" t="s">
        <v>46</v>
      </c>
      <c r="I8" s="39">
        <f>('QUADRO I'!$N$8)</f>
        <v>0</v>
      </c>
      <c r="J8" s="36"/>
      <c r="K8" s="36"/>
      <c r="L8" s="36"/>
      <c r="M8" s="5"/>
    </row>
    <row r="9" spans="1:22" ht="13.05" customHeight="1">
      <c r="A9" s="16"/>
      <c r="B9" s="12" t="s">
        <v>90</v>
      </c>
      <c r="C9" s="4"/>
      <c r="E9" s="4"/>
      <c r="F9" s="4"/>
      <c r="G9" s="5"/>
      <c r="H9" s="12" t="s">
        <v>90</v>
      </c>
      <c r="I9" s="4"/>
      <c r="J9" s="4"/>
      <c r="K9" s="4"/>
      <c r="L9" s="4"/>
      <c r="M9" s="5"/>
    </row>
    <row r="10" spans="1:22" ht="13.05" customHeight="1">
      <c r="A10" s="16"/>
      <c r="B10" s="13" t="s">
        <v>193</v>
      </c>
      <c r="C10" s="72">
        <f>('QUADRO I'!$C$10)</f>
        <v>0</v>
      </c>
      <c r="D10" s="2"/>
      <c r="E10" s="2"/>
      <c r="F10" s="2"/>
      <c r="G10" s="3"/>
      <c r="H10" s="13" t="s">
        <v>193</v>
      </c>
      <c r="I10" s="72">
        <f>('QUADRO I'!$N$10)</f>
        <v>0</v>
      </c>
      <c r="J10" s="524" t="str">
        <f>('QUADRO I'!$Q$10)</f>
        <v>Registro no CREA:</v>
      </c>
      <c r="K10" s="524"/>
      <c r="L10" s="127">
        <f>('QUADRO I'!$S$10)</f>
        <v>0</v>
      </c>
      <c r="M10" s="30"/>
    </row>
    <row r="11" spans="1:22" s="154" customFormat="1" ht="15" customHeight="1">
      <c r="A11" s="153"/>
      <c r="B11" s="472" t="s">
        <v>94</v>
      </c>
      <c r="C11" s="473"/>
      <c r="D11" s="597" t="s">
        <v>39</v>
      </c>
      <c r="E11" s="473"/>
      <c r="F11" s="597" t="s">
        <v>33</v>
      </c>
      <c r="G11" s="473"/>
      <c r="H11" s="597" t="s">
        <v>34</v>
      </c>
      <c r="I11" s="472"/>
      <c r="J11" s="472"/>
      <c r="K11" s="472"/>
      <c r="L11" s="472"/>
      <c r="M11" s="141"/>
    </row>
    <row r="12" spans="1:22" ht="13.05" customHeight="1">
      <c r="A12" s="16"/>
      <c r="B12" s="309"/>
      <c r="C12" s="310"/>
      <c r="D12" s="311"/>
      <c r="E12" s="310"/>
      <c r="F12" s="312"/>
      <c r="G12" s="313"/>
      <c r="H12" s="311"/>
      <c r="I12" s="314"/>
      <c r="J12" s="314"/>
      <c r="K12" s="314"/>
      <c r="L12" s="314"/>
      <c r="M12" s="5"/>
    </row>
    <row r="13" spans="1:22" ht="13.05" customHeight="1">
      <c r="A13" s="16"/>
      <c r="B13" s="299"/>
      <c r="C13" s="315"/>
      <c r="D13" s="316"/>
      <c r="E13" s="315"/>
      <c r="F13" s="316"/>
      <c r="G13" s="315"/>
      <c r="H13" s="316"/>
      <c r="I13" s="299"/>
      <c r="J13" s="299"/>
      <c r="K13" s="299"/>
      <c r="L13" s="299"/>
      <c r="M13" s="5"/>
    </row>
    <row r="14" spans="1:22" ht="13.05" customHeight="1">
      <c r="A14" s="16"/>
      <c r="B14" s="299"/>
      <c r="C14" s="315"/>
      <c r="D14" s="316"/>
      <c r="E14" s="315"/>
      <c r="F14" s="316"/>
      <c r="G14" s="315"/>
      <c r="H14" s="316"/>
      <c r="I14" s="299"/>
      <c r="J14" s="299"/>
      <c r="K14" s="299"/>
      <c r="L14" s="299"/>
      <c r="M14" s="5"/>
    </row>
    <row r="15" spans="1:22" ht="13.05" customHeight="1">
      <c r="A15" s="16"/>
      <c r="B15" s="299"/>
      <c r="C15" s="315"/>
      <c r="D15" s="316"/>
      <c r="E15" s="315"/>
      <c r="F15" s="316"/>
      <c r="G15" s="315"/>
      <c r="H15" s="316"/>
      <c r="I15" s="299"/>
      <c r="J15" s="299"/>
      <c r="K15" s="299"/>
      <c r="L15" s="299"/>
      <c r="M15" s="5"/>
    </row>
    <row r="16" spans="1:22" ht="13.05" customHeight="1">
      <c r="A16" s="16"/>
      <c r="B16" s="299"/>
      <c r="C16" s="315"/>
      <c r="D16" s="316"/>
      <c r="E16" s="315"/>
      <c r="F16" s="316"/>
      <c r="G16" s="315"/>
      <c r="H16" s="316"/>
      <c r="I16" s="299"/>
      <c r="J16" s="299"/>
      <c r="K16" s="299"/>
      <c r="L16" s="299"/>
      <c r="M16" s="5"/>
    </row>
    <row r="17" spans="1:13" ht="13.05" customHeight="1">
      <c r="A17" s="16"/>
      <c r="B17" s="299"/>
      <c r="C17" s="315"/>
      <c r="D17" s="316"/>
      <c r="E17" s="315"/>
      <c r="F17" s="316"/>
      <c r="G17" s="315"/>
      <c r="H17" s="316"/>
      <c r="I17" s="299"/>
      <c r="J17" s="299"/>
      <c r="K17" s="299"/>
      <c r="L17" s="299"/>
      <c r="M17" s="5"/>
    </row>
    <row r="18" spans="1:13" ht="13.05" customHeight="1">
      <c r="A18" s="16"/>
      <c r="B18" s="299"/>
      <c r="C18" s="315"/>
      <c r="D18" s="316"/>
      <c r="E18" s="315"/>
      <c r="F18" s="316"/>
      <c r="G18" s="315"/>
      <c r="H18" s="316"/>
      <c r="I18" s="299"/>
      <c r="J18" s="299"/>
      <c r="K18" s="299"/>
      <c r="L18" s="299"/>
      <c r="M18" s="5"/>
    </row>
    <row r="19" spans="1:13" ht="13.05" customHeight="1">
      <c r="A19" s="16"/>
      <c r="B19" s="299"/>
      <c r="C19" s="315"/>
      <c r="D19" s="316"/>
      <c r="E19" s="315"/>
      <c r="F19" s="316"/>
      <c r="G19" s="315"/>
      <c r="H19" s="316"/>
      <c r="I19" s="299"/>
      <c r="J19" s="299"/>
      <c r="K19" s="299"/>
      <c r="L19" s="299"/>
      <c r="M19" s="5"/>
    </row>
    <row r="20" spans="1:13" ht="13.05" customHeight="1">
      <c r="A20" s="16"/>
      <c r="B20" s="317"/>
      <c r="C20" s="318"/>
      <c r="D20" s="319"/>
      <c r="E20" s="318"/>
      <c r="F20" s="320"/>
      <c r="G20" s="321"/>
      <c r="H20" s="322"/>
      <c r="I20" s="323"/>
      <c r="J20" s="323"/>
      <c r="K20" s="323"/>
      <c r="L20" s="323"/>
      <c r="M20" s="5"/>
    </row>
    <row r="21" spans="1:13" ht="13.05" customHeight="1">
      <c r="A21" s="16"/>
      <c r="B21" s="299"/>
      <c r="C21" s="315"/>
      <c r="D21" s="316"/>
      <c r="E21" s="315"/>
      <c r="F21" s="324"/>
      <c r="G21" s="325"/>
      <c r="H21" s="322"/>
      <c r="I21" s="323"/>
      <c r="J21" s="323"/>
      <c r="K21" s="323"/>
      <c r="L21" s="323"/>
      <c r="M21" s="5"/>
    </row>
    <row r="22" spans="1:13" ht="13.05" customHeight="1">
      <c r="A22" s="16"/>
      <c r="B22" s="299"/>
      <c r="C22" s="315"/>
      <c r="D22" s="316"/>
      <c r="E22" s="315"/>
      <c r="F22" s="324"/>
      <c r="G22" s="325"/>
      <c r="H22" s="326"/>
      <c r="I22" s="323"/>
      <c r="J22" s="323"/>
      <c r="K22" s="323"/>
      <c r="L22" s="323"/>
      <c r="M22" s="5"/>
    </row>
    <row r="23" spans="1:13" ht="13.05" customHeight="1">
      <c r="A23" s="16"/>
      <c r="B23" s="299"/>
      <c r="C23" s="315"/>
      <c r="D23" s="316"/>
      <c r="E23" s="315"/>
      <c r="F23" s="324"/>
      <c r="G23" s="325"/>
      <c r="H23" s="326"/>
      <c r="I23" s="323"/>
      <c r="J23" s="323"/>
      <c r="K23" s="323"/>
      <c r="L23" s="323"/>
      <c r="M23" s="5"/>
    </row>
    <row r="24" spans="1:13" ht="13.05" customHeight="1">
      <c r="A24" s="16"/>
      <c r="B24" s="327"/>
      <c r="C24" s="328"/>
      <c r="D24" s="316"/>
      <c r="E24" s="315"/>
      <c r="F24" s="316"/>
      <c r="G24" s="315"/>
      <c r="H24" s="316"/>
      <c r="I24" s="299"/>
      <c r="J24" s="299"/>
      <c r="K24" s="299"/>
      <c r="L24" s="299"/>
      <c r="M24" s="5"/>
    </row>
    <row r="25" spans="1:13" ht="13.05" customHeight="1">
      <c r="A25" s="16"/>
      <c r="B25" s="299"/>
      <c r="C25" s="315"/>
      <c r="D25" s="316"/>
      <c r="E25" s="315"/>
      <c r="F25" s="316"/>
      <c r="G25" s="315"/>
      <c r="H25" s="316"/>
      <c r="I25" s="299"/>
      <c r="J25" s="299"/>
      <c r="K25" s="299"/>
      <c r="L25" s="299"/>
      <c r="M25" s="5"/>
    </row>
    <row r="26" spans="1:13" ht="13.05" customHeight="1">
      <c r="A26" s="16"/>
      <c r="B26" s="299"/>
      <c r="C26" s="315"/>
      <c r="D26" s="316"/>
      <c r="E26" s="315"/>
      <c r="F26" s="316"/>
      <c r="G26" s="315"/>
      <c r="H26" s="316"/>
      <c r="I26" s="299"/>
      <c r="J26" s="299"/>
      <c r="K26" s="299"/>
      <c r="L26" s="299"/>
      <c r="M26" s="5"/>
    </row>
    <row r="27" spans="1:13" ht="13.05" customHeight="1">
      <c r="A27" s="16"/>
      <c r="B27" s="327"/>
      <c r="C27" s="328"/>
      <c r="D27" s="316"/>
      <c r="E27" s="315"/>
      <c r="F27" s="316"/>
      <c r="G27" s="315"/>
      <c r="H27" s="316"/>
      <c r="I27" s="299"/>
      <c r="J27" s="299"/>
      <c r="K27" s="299"/>
      <c r="L27" s="299"/>
      <c r="M27" s="5"/>
    </row>
    <row r="28" spans="1:13" ht="13.05" customHeight="1">
      <c r="A28" s="16"/>
      <c r="B28" s="327"/>
      <c r="C28" s="328"/>
      <c r="D28" s="316"/>
      <c r="E28" s="315"/>
      <c r="F28" s="316"/>
      <c r="G28" s="315"/>
      <c r="H28" s="316"/>
      <c r="I28" s="299"/>
      <c r="J28" s="299"/>
      <c r="K28" s="299"/>
      <c r="L28" s="299"/>
      <c r="M28" s="5"/>
    </row>
    <row r="29" spans="1:13" ht="13.05" customHeight="1">
      <c r="A29" s="16"/>
      <c r="B29" s="327"/>
      <c r="C29" s="328"/>
      <c r="D29" s="316"/>
      <c r="E29" s="315"/>
      <c r="F29" s="316"/>
      <c r="G29" s="315"/>
      <c r="H29" s="316"/>
      <c r="I29" s="299"/>
      <c r="J29" s="299"/>
      <c r="K29" s="299"/>
      <c r="L29" s="299"/>
      <c r="M29" s="5"/>
    </row>
    <row r="30" spans="1:13" ht="13.05" customHeight="1">
      <c r="A30" s="16"/>
      <c r="B30" s="299"/>
      <c r="C30" s="315"/>
      <c r="D30" s="316"/>
      <c r="E30" s="315"/>
      <c r="F30" s="316"/>
      <c r="G30" s="315"/>
      <c r="H30" s="316"/>
      <c r="I30" s="299"/>
      <c r="J30" s="299"/>
      <c r="K30" s="299"/>
      <c r="L30" s="299"/>
      <c r="M30" s="5"/>
    </row>
    <row r="31" spans="1:13" ht="13.05" customHeight="1">
      <c r="A31" s="16"/>
      <c r="B31" s="299"/>
      <c r="C31" s="315"/>
      <c r="D31" s="316"/>
      <c r="E31" s="315"/>
      <c r="F31" s="316"/>
      <c r="G31" s="315"/>
      <c r="H31" s="316"/>
      <c r="I31" s="299"/>
      <c r="J31" s="299"/>
      <c r="K31" s="299"/>
      <c r="L31" s="299"/>
      <c r="M31" s="5"/>
    </row>
    <row r="32" spans="1:13" s="76" customFormat="1" ht="13.05" customHeight="1">
      <c r="A32" s="69"/>
      <c r="B32" s="317"/>
      <c r="C32" s="318"/>
      <c r="D32" s="319"/>
      <c r="E32" s="318"/>
      <c r="F32" s="319"/>
      <c r="G32" s="318"/>
      <c r="H32" s="329"/>
      <c r="I32" s="330"/>
      <c r="J32" s="330"/>
      <c r="K32" s="330"/>
      <c r="L32" s="330"/>
      <c r="M32" s="70"/>
    </row>
    <row r="33" spans="1:13" ht="13.05" customHeight="1">
      <c r="A33" s="16"/>
      <c r="B33" s="299"/>
      <c r="C33" s="315"/>
      <c r="D33" s="316"/>
      <c r="E33" s="315"/>
      <c r="F33" s="316"/>
      <c r="G33" s="315"/>
      <c r="H33" s="322"/>
      <c r="I33" s="299"/>
      <c r="J33" s="299"/>
      <c r="K33" s="299"/>
      <c r="L33" s="299"/>
      <c r="M33" s="5"/>
    </row>
    <row r="34" spans="1:13" ht="13.05" customHeight="1">
      <c r="A34" s="16"/>
      <c r="B34" s="299"/>
      <c r="C34" s="315"/>
      <c r="D34" s="316"/>
      <c r="E34" s="315"/>
      <c r="F34" s="316"/>
      <c r="G34" s="315"/>
      <c r="H34" s="316"/>
      <c r="I34" s="299"/>
      <c r="J34" s="299"/>
      <c r="K34" s="299"/>
      <c r="L34" s="299"/>
      <c r="M34" s="5"/>
    </row>
    <row r="35" spans="1:13" ht="13.05" customHeight="1">
      <c r="A35" s="16"/>
      <c r="B35" s="317"/>
      <c r="C35" s="318"/>
      <c r="D35" s="320"/>
      <c r="E35" s="321"/>
      <c r="F35" s="320"/>
      <c r="G35" s="321"/>
      <c r="H35" s="316"/>
      <c r="I35" s="323"/>
      <c r="J35" s="323"/>
      <c r="K35" s="323"/>
      <c r="L35" s="323"/>
      <c r="M35" s="5"/>
    </row>
    <row r="36" spans="1:13" ht="13.05" customHeight="1">
      <c r="A36" s="16"/>
      <c r="B36" s="299"/>
      <c r="C36" s="315"/>
      <c r="D36" s="324"/>
      <c r="E36" s="325"/>
      <c r="F36" s="324"/>
      <c r="G36" s="325"/>
      <c r="H36" s="316"/>
      <c r="I36" s="299"/>
      <c r="J36" s="299"/>
      <c r="K36" s="299"/>
      <c r="L36" s="299"/>
      <c r="M36" s="5"/>
    </row>
    <row r="37" spans="1:13" s="4" customFormat="1" ht="13.05" customHeight="1">
      <c r="A37" s="16"/>
      <c r="B37" s="299"/>
      <c r="C37" s="315"/>
      <c r="D37" s="324"/>
      <c r="E37" s="325"/>
      <c r="F37" s="324"/>
      <c r="G37" s="325"/>
      <c r="H37" s="316"/>
      <c r="I37" s="299"/>
      <c r="J37" s="299"/>
      <c r="K37" s="299"/>
      <c r="L37" s="299"/>
      <c r="M37" s="5"/>
    </row>
    <row r="38" spans="1:13" s="4" customFormat="1" ht="13.05" customHeight="1">
      <c r="A38" s="16"/>
      <c r="B38" s="299"/>
      <c r="C38" s="315"/>
      <c r="D38" s="324"/>
      <c r="E38" s="325"/>
      <c r="F38" s="324"/>
      <c r="G38" s="325"/>
      <c r="H38" s="316"/>
      <c r="I38" s="299"/>
      <c r="J38" s="299"/>
      <c r="K38" s="299"/>
      <c r="L38" s="299"/>
      <c r="M38" s="5"/>
    </row>
    <row r="39" spans="1:13" s="4" customFormat="1" ht="13.05" customHeight="1">
      <c r="A39" s="16"/>
      <c r="B39" s="299"/>
      <c r="C39" s="315"/>
      <c r="D39" s="324"/>
      <c r="E39" s="325"/>
      <c r="F39" s="324"/>
      <c r="G39" s="325"/>
      <c r="H39" s="316"/>
      <c r="I39" s="299"/>
      <c r="J39" s="299"/>
      <c r="K39" s="299"/>
      <c r="L39" s="299"/>
      <c r="M39" s="5"/>
    </row>
    <row r="40" spans="1:13" s="4" customFormat="1" ht="13.05" customHeight="1">
      <c r="A40" s="16"/>
      <c r="B40" s="299"/>
      <c r="C40" s="315"/>
      <c r="D40" s="324"/>
      <c r="E40" s="325"/>
      <c r="F40" s="324"/>
      <c r="G40" s="325"/>
      <c r="H40" s="316"/>
      <c r="I40" s="299"/>
      <c r="J40" s="299"/>
      <c r="K40" s="299"/>
      <c r="L40" s="299"/>
      <c r="M40" s="5"/>
    </row>
    <row r="41" spans="1:13" s="4" customFormat="1" ht="12" customHeight="1">
      <c r="A41" s="16"/>
      <c r="B41" s="298"/>
      <c r="C41" s="331"/>
      <c r="D41" s="332"/>
      <c r="E41" s="333"/>
      <c r="F41" s="334"/>
      <c r="G41" s="333"/>
      <c r="H41" s="332"/>
      <c r="I41" s="298"/>
      <c r="J41" s="298"/>
      <c r="K41" s="298"/>
      <c r="L41" s="298"/>
      <c r="M41" s="5"/>
    </row>
    <row r="42" spans="1:13" ht="10.050000000000001" customHeight="1">
      <c r="A42" s="28"/>
      <c r="B42" s="507"/>
      <c r="C42" s="507"/>
      <c r="D42" s="507"/>
      <c r="E42" s="507"/>
      <c r="F42" s="507"/>
      <c r="G42" s="507"/>
      <c r="H42" s="507"/>
      <c r="I42" s="507"/>
      <c r="J42" s="507"/>
      <c r="K42" s="507"/>
      <c r="L42" s="507"/>
      <c r="M42" s="3"/>
    </row>
    <row r="43" spans="1:13" ht="10.199999999999999" customHeight="1"/>
  </sheetData>
  <mergeCells count="15">
    <mergeCell ref="J10:K10"/>
    <mergeCell ref="B1:L1"/>
    <mergeCell ref="B2:L2"/>
    <mergeCell ref="B42:L42"/>
    <mergeCell ref="B11:C11"/>
    <mergeCell ref="D11:E11"/>
    <mergeCell ref="F11:G11"/>
    <mergeCell ref="H11:L11"/>
    <mergeCell ref="B3:L3"/>
    <mergeCell ref="H7:L7"/>
    <mergeCell ref="B7:G7"/>
    <mergeCell ref="B5:C6"/>
    <mergeCell ref="B4:I4"/>
    <mergeCell ref="D5:I6"/>
    <mergeCell ref="J5:L5"/>
  </mergeCells>
  <phoneticPr fontId="0" type="noConversion"/>
  <printOptions horizontalCentered="1" verticalCentered="1"/>
  <pageMargins left="0.59055118110236227" right="0.59055118110236227" top="0.59055118110236227" bottom="0.59055118110236227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K332"/>
  <sheetViews>
    <sheetView showZeros="0" workbookViewId="0"/>
  </sheetViews>
  <sheetFormatPr defaultColWidth="1.6640625" defaultRowHeight="9.9" customHeight="1"/>
  <cols>
    <col min="1" max="1" width="1.77734375" style="1" customWidth="1"/>
    <col min="2" max="12" width="12" style="1" customWidth="1"/>
    <col min="13" max="13" width="1.77734375" style="1" customWidth="1"/>
    <col min="14" max="16384" width="1.6640625" style="1"/>
  </cols>
  <sheetData>
    <row r="1" spans="1:63" ht="10.050000000000001" customHeight="1">
      <c r="A1" s="78"/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37"/>
    </row>
    <row r="2" spans="1:63" ht="12.9" customHeight="1">
      <c r="A2" s="16"/>
      <c r="B2" s="508" t="s">
        <v>23</v>
      </c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75"/>
    </row>
    <row r="3" spans="1:63" ht="12.9" customHeight="1">
      <c r="A3" s="16"/>
      <c r="B3" s="509" t="s">
        <v>196</v>
      </c>
      <c r="C3" s="509"/>
      <c r="D3" s="509"/>
      <c r="E3" s="509"/>
      <c r="F3" s="509"/>
      <c r="G3" s="509"/>
      <c r="H3" s="509"/>
      <c r="I3" s="509"/>
      <c r="J3" s="509"/>
      <c r="K3" s="509"/>
      <c r="L3" s="509"/>
      <c r="M3" s="75"/>
    </row>
    <row r="4" spans="1:63" ht="12.9" customHeight="1">
      <c r="A4" s="16"/>
      <c r="B4" s="512" t="s">
        <v>338</v>
      </c>
      <c r="C4" s="600"/>
      <c r="D4" s="600"/>
      <c r="E4" s="600"/>
      <c r="F4" s="600"/>
      <c r="G4" s="600"/>
      <c r="H4" s="600"/>
      <c r="I4" s="600"/>
      <c r="J4" s="47" t="s">
        <v>91</v>
      </c>
      <c r="K4" s="152">
        <f>('QUADRO VI'!K4)+1</f>
        <v>9</v>
      </c>
      <c r="L4" s="135"/>
      <c r="M4" s="44"/>
    </row>
    <row r="5" spans="1:63" ht="13.05" customHeight="1">
      <c r="A5" s="16"/>
      <c r="B5" s="517" t="s">
        <v>336</v>
      </c>
      <c r="C5" s="598"/>
      <c r="D5" s="593">
        <f>('QUADRO I'!$D$5)</f>
        <v>0</v>
      </c>
      <c r="E5" s="586"/>
      <c r="F5" s="586"/>
      <c r="G5" s="586"/>
      <c r="H5" s="586"/>
      <c r="I5" s="587"/>
      <c r="J5" s="478" t="s">
        <v>93</v>
      </c>
      <c r="K5" s="617"/>
      <c r="L5" s="617"/>
      <c r="M5" s="30"/>
    </row>
    <row r="6" spans="1:63" ht="13.05" customHeight="1">
      <c r="A6" s="16"/>
      <c r="B6" s="518"/>
      <c r="C6" s="599"/>
      <c r="D6" s="594"/>
      <c r="E6" s="588"/>
      <c r="F6" s="588"/>
      <c r="G6" s="588"/>
      <c r="H6" s="588"/>
      <c r="I6" s="589"/>
      <c r="J6" s="83" t="s">
        <v>195</v>
      </c>
      <c r="K6" s="151">
        <f>('QUADRO I'!$R$6)</f>
        <v>0</v>
      </c>
      <c r="L6" s="134"/>
      <c r="M6" s="30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</row>
    <row r="7" spans="1:63" ht="13.05" customHeight="1">
      <c r="A7" s="16"/>
      <c r="B7" s="510" t="s">
        <v>24</v>
      </c>
      <c r="C7" s="510"/>
      <c r="D7" s="510"/>
      <c r="E7" s="510"/>
      <c r="F7" s="510"/>
      <c r="G7" s="512"/>
      <c r="H7" s="511" t="s">
        <v>89</v>
      </c>
      <c r="I7" s="553"/>
      <c r="J7" s="553"/>
      <c r="K7" s="553"/>
      <c r="L7" s="553"/>
      <c r="M7" s="149"/>
    </row>
    <row r="8" spans="1:63" ht="13.05" customHeight="1">
      <c r="A8" s="16"/>
      <c r="B8" s="26" t="s">
        <v>46</v>
      </c>
      <c r="C8" s="39">
        <f>('QUADRO I'!$C$8)</f>
        <v>0</v>
      </c>
      <c r="D8" s="36"/>
      <c r="E8" s="36"/>
      <c r="F8" s="36"/>
      <c r="G8" s="37"/>
      <c r="H8" s="26" t="s">
        <v>46</v>
      </c>
      <c r="I8" s="39">
        <f>('QUADRO I'!$N$8)</f>
        <v>0</v>
      </c>
      <c r="J8" s="36"/>
      <c r="K8" s="36"/>
      <c r="L8" s="36"/>
      <c r="M8" s="5"/>
    </row>
    <row r="9" spans="1:63" ht="13.05" customHeight="1">
      <c r="A9" s="16"/>
      <c r="B9" s="12" t="s">
        <v>90</v>
      </c>
      <c r="C9" s="4"/>
      <c r="E9" s="4"/>
      <c r="F9" s="4"/>
      <c r="G9" s="5"/>
      <c r="H9" s="12" t="s">
        <v>90</v>
      </c>
      <c r="I9" s="4"/>
      <c r="J9" s="4"/>
      <c r="K9" s="4"/>
      <c r="L9" s="4"/>
      <c r="M9" s="5"/>
    </row>
    <row r="10" spans="1:63" ht="13.05" customHeight="1">
      <c r="A10" s="16"/>
      <c r="B10" s="13" t="s">
        <v>193</v>
      </c>
      <c r="C10" s="72">
        <f>('QUADRO I'!$C$10)</f>
        <v>0</v>
      </c>
      <c r="D10" s="2"/>
      <c r="E10" s="2"/>
      <c r="F10" s="2"/>
      <c r="G10" s="3"/>
      <c r="H10" s="13" t="s">
        <v>193</v>
      </c>
      <c r="I10" s="72">
        <f>('QUADRO I'!$N$10)</f>
        <v>0</v>
      </c>
      <c r="J10" s="524" t="str">
        <f>('QUADRO I'!$Q$10)</f>
        <v>Registro no CREA:</v>
      </c>
      <c r="K10" s="524"/>
      <c r="L10" s="127">
        <f>('QUADRO I'!$S$10)</f>
        <v>0</v>
      </c>
      <c r="M10" s="30"/>
    </row>
    <row r="11" spans="1:63" s="14" customFormat="1" ht="15" customHeight="1">
      <c r="A11" s="11"/>
      <c r="B11" s="510" t="s">
        <v>35</v>
      </c>
      <c r="C11" s="512"/>
      <c r="D11" s="511" t="s">
        <v>36</v>
      </c>
      <c r="E11" s="510"/>
      <c r="F11" s="512"/>
      <c r="G11" s="511" t="s">
        <v>37</v>
      </c>
      <c r="H11" s="510"/>
      <c r="I11" s="512"/>
      <c r="J11" s="600" t="s">
        <v>38</v>
      </c>
      <c r="K11" s="600"/>
      <c r="L11" s="150" t="s">
        <v>92</v>
      </c>
      <c r="M11" s="17"/>
    </row>
    <row r="12" spans="1:63" s="32" customFormat="1" ht="13.05" customHeight="1">
      <c r="A12" s="40"/>
      <c r="B12" s="615"/>
      <c r="C12" s="616"/>
      <c r="D12" s="608"/>
      <c r="E12" s="609"/>
      <c r="F12" s="610"/>
      <c r="G12" s="608"/>
      <c r="H12" s="609"/>
      <c r="I12" s="610"/>
      <c r="J12" s="608"/>
      <c r="K12" s="610"/>
      <c r="L12" s="306"/>
      <c r="M12" s="10"/>
    </row>
    <row r="13" spans="1:63" s="79" customFormat="1" ht="13.05" customHeight="1">
      <c r="A13" s="40"/>
      <c r="B13" s="611"/>
      <c r="C13" s="612"/>
      <c r="D13" s="602"/>
      <c r="E13" s="606"/>
      <c r="F13" s="603"/>
      <c r="G13" s="602"/>
      <c r="H13" s="606"/>
      <c r="I13" s="603"/>
      <c r="J13" s="602"/>
      <c r="K13" s="603"/>
      <c r="L13" s="307"/>
      <c r="M13" s="10"/>
    </row>
    <row r="14" spans="1:63" s="79" customFormat="1" ht="13.05" customHeight="1">
      <c r="A14" s="40"/>
      <c r="B14" s="611"/>
      <c r="C14" s="612"/>
      <c r="D14" s="602"/>
      <c r="E14" s="606"/>
      <c r="F14" s="603"/>
      <c r="G14" s="602"/>
      <c r="H14" s="606"/>
      <c r="I14" s="603"/>
      <c r="J14" s="602"/>
      <c r="K14" s="603"/>
      <c r="L14" s="307"/>
      <c r="M14" s="10"/>
    </row>
    <row r="15" spans="1:63" s="79" customFormat="1" ht="13.05" customHeight="1">
      <c r="A15" s="40"/>
      <c r="B15" s="611"/>
      <c r="C15" s="612"/>
      <c r="D15" s="602"/>
      <c r="E15" s="606"/>
      <c r="F15" s="603"/>
      <c r="G15" s="602"/>
      <c r="H15" s="606"/>
      <c r="I15" s="603"/>
      <c r="J15" s="602"/>
      <c r="K15" s="603"/>
      <c r="L15" s="307"/>
      <c r="M15" s="10"/>
    </row>
    <row r="16" spans="1:63" s="79" customFormat="1" ht="13.05" customHeight="1">
      <c r="A16" s="40"/>
      <c r="B16" s="611"/>
      <c r="C16" s="612"/>
      <c r="D16" s="602"/>
      <c r="E16" s="606"/>
      <c r="F16" s="603"/>
      <c r="G16" s="602"/>
      <c r="H16" s="606"/>
      <c r="I16" s="603"/>
      <c r="J16" s="602"/>
      <c r="K16" s="603"/>
      <c r="L16" s="307"/>
      <c r="M16" s="10"/>
    </row>
    <row r="17" spans="1:16" s="79" customFormat="1" ht="13.05" customHeight="1">
      <c r="A17" s="40"/>
      <c r="B17" s="611"/>
      <c r="C17" s="612"/>
      <c r="D17" s="602"/>
      <c r="E17" s="606"/>
      <c r="F17" s="603"/>
      <c r="G17" s="602"/>
      <c r="H17" s="606"/>
      <c r="I17" s="603"/>
      <c r="J17" s="602"/>
      <c r="K17" s="603"/>
      <c r="L17" s="307"/>
      <c r="M17" s="10"/>
    </row>
    <row r="18" spans="1:16" s="79" customFormat="1" ht="13.05" customHeight="1">
      <c r="A18" s="40"/>
      <c r="B18" s="611"/>
      <c r="C18" s="612"/>
      <c r="D18" s="602"/>
      <c r="E18" s="606"/>
      <c r="F18" s="603"/>
      <c r="G18" s="602"/>
      <c r="H18" s="606"/>
      <c r="I18" s="603"/>
      <c r="J18" s="602"/>
      <c r="K18" s="603"/>
      <c r="L18" s="307"/>
      <c r="M18" s="10"/>
    </row>
    <row r="19" spans="1:16" s="79" customFormat="1" ht="13.05" customHeight="1">
      <c r="A19" s="40"/>
      <c r="B19" s="611"/>
      <c r="C19" s="612"/>
      <c r="D19" s="602"/>
      <c r="E19" s="606"/>
      <c r="F19" s="603"/>
      <c r="G19" s="602"/>
      <c r="H19" s="606"/>
      <c r="I19" s="603"/>
      <c r="J19" s="602"/>
      <c r="K19" s="603"/>
      <c r="L19" s="307"/>
      <c r="M19" s="10"/>
    </row>
    <row r="20" spans="1:16" s="79" customFormat="1" ht="13.05" customHeight="1">
      <c r="A20" s="40"/>
      <c r="B20" s="611"/>
      <c r="C20" s="612"/>
      <c r="D20" s="602"/>
      <c r="E20" s="606"/>
      <c r="F20" s="603"/>
      <c r="G20" s="602"/>
      <c r="H20" s="606"/>
      <c r="I20" s="603"/>
      <c r="J20" s="602"/>
      <c r="K20" s="603"/>
      <c r="L20" s="307"/>
      <c r="M20" s="10"/>
    </row>
    <row r="21" spans="1:16" s="79" customFormat="1" ht="13.05" customHeight="1">
      <c r="A21" s="40"/>
      <c r="B21" s="611"/>
      <c r="C21" s="612"/>
      <c r="D21" s="602"/>
      <c r="E21" s="606"/>
      <c r="F21" s="603"/>
      <c r="G21" s="602"/>
      <c r="H21" s="606"/>
      <c r="I21" s="603"/>
      <c r="J21" s="602"/>
      <c r="K21" s="603"/>
      <c r="L21" s="307"/>
      <c r="M21" s="10"/>
    </row>
    <row r="22" spans="1:16" s="32" customFormat="1" ht="13.05" customHeight="1">
      <c r="A22" s="40"/>
      <c r="B22" s="611"/>
      <c r="C22" s="612"/>
      <c r="D22" s="602"/>
      <c r="E22" s="606"/>
      <c r="F22" s="603"/>
      <c r="G22" s="602"/>
      <c r="H22" s="606"/>
      <c r="I22" s="603"/>
      <c r="J22" s="602"/>
      <c r="K22" s="603"/>
      <c r="L22" s="307"/>
      <c r="M22" s="10"/>
      <c r="N22" s="79"/>
      <c r="O22" s="79"/>
      <c r="P22" s="79"/>
    </row>
    <row r="23" spans="1:16" s="32" customFormat="1" ht="13.05" customHeight="1">
      <c r="A23" s="40"/>
      <c r="B23" s="611"/>
      <c r="C23" s="612"/>
      <c r="D23" s="602"/>
      <c r="E23" s="606"/>
      <c r="F23" s="603"/>
      <c r="G23" s="602"/>
      <c r="H23" s="606"/>
      <c r="I23" s="603"/>
      <c r="J23" s="602"/>
      <c r="K23" s="603"/>
      <c r="L23" s="307"/>
      <c r="M23" s="10"/>
      <c r="N23" s="79"/>
      <c r="O23" s="79"/>
      <c r="P23" s="79"/>
    </row>
    <row r="24" spans="1:16" s="32" customFormat="1" ht="13.05" customHeight="1">
      <c r="A24" s="40"/>
      <c r="B24" s="611"/>
      <c r="C24" s="612"/>
      <c r="D24" s="602"/>
      <c r="E24" s="606"/>
      <c r="F24" s="603"/>
      <c r="G24" s="602"/>
      <c r="H24" s="606"/>
      <c r="I24" s="603"/>
      <c r="J24" s="602"/>
      <c r="K24" s="603"/>
      <c r="L24" s="307"/>
      <c r="M24" s="10"/>
      <c r="N24" s="79"/>
      <c r="O24" s="79"/>
      <c r="P24" s="79"/>
    </row>
    <row r="25" spans="1:16" s="32" customFormat="1" ht="13.05" customHeight="1">
      <c r="A25" s="40"/>
      <c r="B25" s="611"/>
      <c r="C25" s="612"/>
      <c r="D25" s="602"/>
      <c r="E25" s="606"/>
      <c r="F25" s="603"/>
      <c r="G25" s="602"/>
      <c r="H25" s="606"/>
      <c r="I25" s="603"/>
      <c r="J25" s="602"/>
      <c r="K25" s="603"/>
      <c r="L25" s="307"/>
      <c r="M25" s="10"/>
      <c r="N25" s="79"/>
      <c r="O25" s="79"/>
      <c r="P25" s="79"/>
    </row>
    <row r="26" spans="1:16" s="32" customFormat="1" ht="13.05" customHeight="1">
      <c r="A26" s="40"/>
      <c r="B26" s="611"/>
      <c r="C26" s="612"/>
      <c r="D26" s="602"/>
      <c r="E26" s="606"/>
      <c r="F26" s="603"/>
      <c r="G26" s="602"/>
      <c r="H26" s="606"/>
      <c r="I26" s="603"/>
      <c r="J26" s="602"/>
      <c r="K26" s="603"/>
      <c r="L26" s="307"/>
      <c r="M26" s="10"/>
      <c r="N26" s="79"/>
      <c r="O26" s="79"/>
      <c r="P26" s="79"/>
    </row>
    <row r="27" spans="1:16" s="32" customFormat="1" ht="13.05" customHeight="1">
      <c r="A27" s="40"/>
      <c r="B27" s="611"/>
      <c r="C27" s="612"/>
      <c r="D27" s="602"/>
      <c r="E27" s="606"/>
      <c r="F27" s="603"/>
      <c r="G27" s="602"/>
      <c r="H27" s="606"/>
      <c r="I27" s="603"/>
      <c r="J27" s="602"/>
      <c r="K27" s="603"/>
      <c r="L27" s="307"/>
      <c r="M27" s="10"/>
      <c r="N27" s="79"/>
      <c r="O27" s="79"/>
      <c r="P27" s="79"/>
    </row>
    <row r="28" spans="1:16" s="32" customFormat="1" ht="13.05" customHeight="1">
      <c r="A28" s="40"/>
      <c r="B28" s="611"/>
      <c r="C28" s="612"/>
      <c r="D28" s="602"/>
      <c r="E28" s="606"/>
      <c r="F28" s="603"/>
      <c r="G28" s="602"/>
      <c r="H28" s="606"/>
      <c r="I28" s="603"/>
      <c r="J28" s="602"/>
      <c r="K28" s="603"/>
      <c r="L28" s="307"/>
      <c r="M28" s="10"/>
      <c r="N28" s="79"/>
      <c r="O28" s="79"/>
      <c r="P28" s="79"/>
    </row>
    <row r="29" spans="1:16" s="32" customFormat="1" ht="13.05" customHeight="1">
      <c r="A29" s="40"/>
      <c r="B29" s="611"/>
      <c r="C29" s="612"/>
      <c r="D29" s="602"/>
      <c r="E29" s="606"/>
      <c r="F29" s="603"/>
      <c r="G29" s="602"/>
      <c r="H29" s="606"/>
      <c r="I29" s="603"/>
      <c r="J29" s="602"/>
      <c r="K29" s="603"/>
      <c r="L29" s="307"/>
      <c r="M29" s="10"/>
      <c r="N29" s="79"/>
      <c r="O29" s="79"/>
      <c r="P29" s="79"/>
    </row>
    <row r="30" spans="1:16" s="79" customFormat="1" ht="13.05" customHeight="1">
      <c r="A30" s="40"/>
      <c r="B30" s="611"/>
      <c r="C30" s="612"/>
      <c r="D30" s="602"/>
      <c r="E30" s="606"/>
      <c r="F30" s="603"/>
      <c r="G30" s="602"/>
      <c r="H30" s="606"/>
      <c r="I30" s="603"/>
      <c r="J30" s="602"/>
      <c r="K30" s="603"/>
      <c r="L30" s="307"/>
      <c r="M30" s="10"/>
    </row>
    <row r="31" spans="1:16" s="79" customFormat="1" ht="13.05" customHeight="1">
      <c r="A31" s="40"/>
      <c r="B31" s="611"/>
      <c r="C31" s="612"/>
      <c r="D31" s="602"/>
      <c r="E31" s="606"/>
      <c r="F31" s="603"/>
      <c r="G31" s="602"/>
      <c r="H31" s="606"/>
      <c r="I31" s="603"/>
      <c r="J31" s="602"/>
      <c r="K31" s="603"/>
      <c r="L31" s="307"/>
      <c r="M31" s="10"/>
    </row>
    <row r="32" spans="1:16" s="79" customFormat="1" ht="13.05" customHeight="1">
      <c r="A32" s="40"/>
      <c r="B32" s="611"/>
      <c r="C32" s="612"/>
      <c r="D32" s="602"/>
      <c r="E32" s="606"/>
      <c r="F32" s="603"/>
      <c r="G32" s="602"/>
      <c r="H32" s="606"/>
      <c r="I32" s="603"/>
      <c r="J32" s="602"/>
      <c r="K32" s="603"/>
      <c r="L32" s="307"/>
      <c r="M32" s="10"/>
    </row>
    <row r="33" spans="1:16" s="79" customFormat="1" ht="13.05" customHeight="1">
      <c r="A33" s="40"/>
      <c r="B33" s="611"/>
      <c r="C33" s="612"/>
      <c r="D33" s="602"/>
      <c r="E33" s="606"/>
      <c r="F33" s="603"/>
      <c r="G33" s="602"/>
      <c r="H33" s="606"/>
      <c r="I33" s="603"/>
      <c r="J33" s="602"/>
      <c r="K33" s="603"/>
      <c r="L33" s="307"/>
      <c r="M33" s="10"/>
    </row>
    <row r="34" spans="1:16" s="79" customFormat="1" ht="13.05" customHeight="1">
      <c r="A34" s="40"/>
      <c r="B34" s="611"/>
      <c r="C34" s="612"/>
      <c r="D34" s="602"/>
      <c r="E34" s="606"/>
      <c r="F34" s="603"/>
      <c r="G34" s="602"/>
      <c r="H34" s="606"/>
      <c r="I34" s="603"/>
      <c r="J34" s="602"/>
      <c r="K34" s="603"/>
      <c r="L34" s="307"/>
      <c r="M34" s="10"/>
    </row>
    <row r="35" spans="1:16" s="79" customFormat="1" ht="13.05" customHeight="1">
      <c r="A35" s="40"/>
      <c r="B35" s="611"/>
      <c r="C35" s="612"/>
      <c r="D35" s="602"/>
      <c r="E35" s="606"/>
      <c r="F35" s="603"/>
      <c r="G35" s="602"/>
      <c r="H35" s="606"/>
      <c r="I35" s="603"/>
      <c r="J35" s="602"/>
      <c r="K35" s="603"/>
      <c r="L35" s="307"/>
      <c r="M35" s="10"/>
    </row>
    <row r="36" spans="1:16" s="79" customFormat="1" ht="13.05" customHeight="1">
      <c r="A36" s="40"/>
      <c r="B36" s="611"/>
      <c r="C36" s="612"/>
      <c r="D36" s="602"/>
      <c r="E36" s="606"/>
      <c r="F36" s="603"/>
      <c r="G36" s="602"/>
      <c r="H36" s="606"/>
      <c r="I36" s="603"/>
      <c r="J36" s="602"/>
      <c r="K36" s="603"/>
      <c r="L36" s="307"/>
      <c r="M36" s="10"/>
    </row>
    <row r="37" spans="1:16" s="79" customFormat="1" ht="13.05" customHeight="1">
      <c r="A37" s="40"/>
      <c r="B37" s="611"/>
      <c r="C37" s="612"/>
      <c r="D37" s="602"/>
      <c r="E37" s="606"/>
      <c r="F37" s="603"/>
      <c r="G37" s="602"/>
      <c r="H37" s="606"/>
      <c r="I37" s="603"/>
      <c r="J37" s="602"/>
      <c r="K37" s="603"/>
      <c r="L37" s="307"/>
      <c r="M37" s="10"/>
    </row>
    <row r="38" spans="1:16" s="79" customFormat="1" ht="13.05" customHeight="1">
      <c r="A38" s="40"/>
      <c r="B38" s="611"/>
      <c r="C38" s="612"/>
      <c r="D38" s="602"/>
      <c r="E38" s="606"/>
      <c r="F38" s="603"/>
      <c r="G38" s="602"/>
      <c r="H38" s="606"/>
      <c r="I38" s="603"/>
      <c r="J38" s="602"/>
      <c r="K38" s="603"/>
      <c r="L38" s="307"/>
      <c r="M38" s="10"/>
    </row>
    <row r="39" spans="1:16" s="79" customFormat="1" ht="13.05" customHeight="1">
      <c r="A39" s="40"/>
      <c r="B39" s="611"/>
      <c r="C39" s="612"/>
      <c r="D39" s="602"/>
      <c r="E39" s="606"/>
      <c r="F39" s="603"/>
      <c r="G39" s="602"/>
      <c r="H39" s="606"/>
      <c r="I39" s="603"/>
      <c r="J39" s="602"/>
      <c r="K39" s="603"/>
      <c r="L39" s="307"/>
      <c r="M39" s="10"/>
    </row>
    <row r="40" spans="1:16" s="32" customFormat="1" ht="13.05" customHeight="1">
      <c r="A40" s="40"/>
      <c r="B40" s="611"/>
      <c r="C40" s="612"/>
      <c r="D40" s="602"/>
      <c r="E40" s="606"/>
      <c r="F40" s="603"/>
      <c r="G40" s="602"/>
      <c r="H40" s="606"/>
      <c r="I40" s="603"/>
      <c r="J40" s="602"/>
      <c r="K40" s="603"/>
      <c r="L40" s="307"/>
      <c r="M40" s="10"/>
      <c r="N40" s="79"/>
      <c r="O40" s="79"/>
      <c r="P40" s="79"/>
    </row>
    <row r="41" spans="1:16" s="32" customFormat="1" ht="13.05" customHeight="1">
      <c r="A41" s="40"/>
      <c r="B41" s="613"/>
      <c r="C41" s="614"/>
      <c r="D41" s="604"/>
      <c r="E41" s="607"/>
      <c r="F41" s="605"/>
      <c r="G41" s="604"/>
      <c r="H41" s="607"/>
      <c r="I41" s="605"/>
      <c r="J41" s="604"/>
      <c r="K41" s="605"/>
      <c r="L41" s="308"/>
      <c r="M41" s="10"/>
      <c r="N41" s="79"/>
      <c r="O41" s="79"/>
      <c r="P41" s="79"/>
    </row>
    <row r="42" spans="1:16" s="79" customFormat="1" ht="10.050000000000001" customHeight="1">
      <c r="A42" s="41"/>
      <c r="B42" s="601"/>
      <c r="C42" s="601"/>
      <c r="D42" s="601"/>
      <c r="E42" s="601"/>
      <c r="F42" s="601"/>
      <c r="G42" s="601"/>
      <c r="H42" s="601"/>
      <c r="I42" s="601"/>
      <c r="J42" s="601"/>
      <c r="K42" s="601"/>
      <c r="L42" s="601"/>
      <c r="M42" s="45"/>
    </row>
    <row r="43" spans="1:16" ht="10.199999999999999" customHeight="1"/>
    <row r="44" spans="1:16" ht="10.199999999999999" customHeight="1"/>
    <row r="45" spans="1:16" ht="10.199999999999999" customHeight="1"/>
    <row r="46" spans="1:16" ht="10.199999999999999" customHeight="1"/>
    <row r="47" spans="1:16" ht="10.199999999999999" customHeight="1"/>
    <row r="48" spans="1:16" ht="10.199999999999999" customHeight="1"/>
    <row r="49" ht="10.199999999999999" customHeight="1"/>
    <row r="50" ht="10.199999999999999" customHeight="1"/>
    <row r="51" ht="10.199999999999999" customHeight="1"/>
    <row r="52" ht="10.199999999999999" customHeight="1"/>
    <row r="53" ht="10.199999999999999" customHeight="1"/>
    <row r="54" ht="10.199999999999999" customHeight="1"/>
    <row r="55" ht="10.199999999999999" customHeight="1"/>
    <row r="56" ht="10.199999999999999" customHeight="1"/>
    <row r="57" ht="10.199999999999999" customHeight="1"/>
    <row r="58" ht="10.199999999999999" customHeight="1"/>
    <row r="59" ht="10.199999999999999" customHeight="1"/>
    <row r="60" ht="10.199999999999999" customHeight="1"/>
    <row r="61" ht="10.199999999999999" customHeight="1"/>
    <row r="62" ht="10.199999999999999" customHeight="1"/>
    <row r="63" ht="10.199999999999999" customHeight="1"/>
    <row r="64" ht="10.199999999999999" customHeight="1"/>
    <row r="65" ht="10.199999999999999" customHeight="1"/>
    <row r="66" ht="10.199999999999999" customHeight="1"/>
    <row r="67" ht="10.199999999999999" customHeight="1"/>
    <row r="68" ht="10.199999999999999" customHeight="1"/>
    <row r="69" ht="10.199999999999999" customHeight="1"/>
    <row r="70" ht="10.199999999999999" customHeight="1"/>
    <row r="71" ht="10.199999999999999" customHeight="1"/>
    <row r="72" ht="10.199999999999999" customHeight="1"/>
    <row r="73" ht="10.199999999999999" customHeight="1"/>
    <row r="74" ht="10.199999999999999" customHeight="1"/>
    <row r="75" ht="10.199999999999999" customHeight="1"/>
    <row r="76" ht="10.199999999999999" customHeight="1"/>
    <row r="77" ht="10.199999999999999" customHeight="1"/>
    <row r="78" ht="10.199999999999999" customHeight="1"/>
    <row r="79" ht="10.199999999999999" customHeight="1"/>
    <row r="80" ht="10.199999999999999" customHeight="1"/>
    <row r="81" ht="10.199999999999999" customHeight="1"/>
    <row r="82" ht="10.199999999999999" customHeight="1"/>
    <row r="83" ht="10.199999999999999" customHeight="1"/>
    <row r="84" ht="10.199999999999999" customHeight="1"/>
    <row r="85" ht="10.199999999999999" customHeight="1"/>
    <row r="86" ht="10.199999999999999" customHeight="1"/>
    <row r="87" ht="10.199999999999999" customHeight="1"/>
    <row r="88" ht="10.199999999999999" customHeight="1"/>
    <row r="89" ht="10.199999999999999" customHeight="1"/>
    <row r="90" ht="10.199999999999999" customHeight="1"/>
    <row r="91" ht="10.199999999999999" customHeight="1"/>
    <row r="92" ht="10.199999999999999" customHeight="1"/>
    <row r="93" ht="10.199999999999999" customHeight="1"/>
    <row r="94" ht="10.199999999999999" customHeight="1"/>
    <row r="95" ht="10.199999999999999" customHeight="1"/>
    <row r="96" ht="10.199999999999999" customHeight="1"/>
    <row r="97" ht="10.199999999999999" customHeight="1"/>
    <row r="98" ht="10.199999999999999" customHeight="1"/>
    <row r="99" ht="10.199999999999999" customHeight="1"/>
    <row r="100" ht="10.199999999999999" customHeight="1"/>
    <row r="101" ht="10.199999999999999" customHeight="1"/>
    <row r="102" ht="10.199999999999999" customHeight="1"/>
    <row r="103" ht="10.199999999999999" customHeight="1"/>
    <row r="104" ht="10.199999999999999" customHeight="1"/>
    <row r="105" ht="10.199999999999999" customHeight="1"/>
    <row r="106" ht="10.199999999999999" customHeight="1"/>
    <row r="107" ht="10.199999999999999" customHeight="1"/>
    <row r="108" ht="10.199999999999999" customHeight="1"/>
    <row r="109" ht="10.199999999999999" customHeight="1"/>
    <row r="110" ht="10.199999999999999" customHeight="1"/>
    <row r="111" ht="10.199999999999999" customHeight="1"/>
    <row r="112" ht="10.199999999999999" customHeight="1"/>
    <row r="113" ht="10.199999999999999" customHeight="1"/>
    <row r="114" ht="10.199999999999999" customHeight="1"/>
    <row r="115" ht="10.199999999999999" customHeight="1"/>
    <row r="116" ht="10.199999999999999" customHeight="1"/>
    <row r="117" ht="10.199999999999999" customHeight="1"/>
    <row r="118" ht="10.199999999999999" customHeight="1"/>
    <row r="119" ht="10.199999999999999" customHeight="1"/>
    <row r="120" ht="10.199999999999999" customHeight="1"/>
    <row r="121" ht="10.199999999999999" customHeight="1"/>
    <row r="122" ht="10.199999999999999" customHeight="1"/>
    <row r="123" ht="10.199999999999999" customHeight="1"/>
    <row r="124" ht="10.199999999999999" customHeight="1"/>
    <row r="125" ht="10.199999999999999" customHeight="1"/>
    <row r="126" ht="10.199999999999999" customHeight="1"/>
    <row r="127" ht="10.199999999999999" customHeight="1"/>
    <row r="128" ht="10.199999999999999" customHeight="1"/>
    <row r="129" ht="10.199999999999999" customHeight="1"/>
    <row r="130" ht="10.199999999999999" customHeight="1"/>
    <row r="131" ht="10.199999999999999" customHeight="1"/>
    <row r="132" ht="10.199999999999999" customHeight="1"/>
    <row r="133" ht="10.199999999999999" customHeight="1"/>
    <row r="134" ht="10.199999999999999" customHeight="1"/>
    <row r="135" ht="10.199999999999999" customHeight="1"/>
    <row r="136" ht="10.199999999999999" customHeight="1"/>
    <row r="137" ht="10.199999999999999" customHeight="1"/>
    <row r="138" ht="10.199999999999999" customHeight="1"/>
    <row r="139" ht="10.199999999999999" customHeight="1"/>
    <row r="140" ht="10.199999999999999" customHeight="1"/>
    <row r="141" ht="10.199999999999999" customHeight="1"/>
    <row r="142" ht="10.199999999999999" customHeight="1"/>
    <row r="143" ht="10.199999999999999" customHeight="1"/>
    <row r="144" ht="10.199999999999999" customHeight="1"/>
    <row r="145" ht="10.199999999999999" customHeight="1"/>
    <row r="146" ht="10.199999999999999" customHeight="1"/>
    <row r="147" ht="10.199999999999999" customHeight="1"/>
    <row r="148" ht="10.199999999999999" customHeight="1"/>
    <row r="149" ht="10.199999999999999" customHeight="1"/>
    <row r="150" ht="10.199999999999999" customHeight="1"/>
    <row r="151" ht="10.199999999999999" customHeight="1"/>
    <row r="152" ht="10.199999999999999" customHeight="1"/>
    <row r="153" ht="10.199999999999999" customHeight="1"/>
    <row r="154" ht="10.199999999999999" customHeight="1"/>
    <row r="155" ht="10.199999999999999" customHeight="1"/>
    <row r="156" ht="10.199999999999999" customHeight="1"/>
    <row r="157" ht="10.199999999999999" customHeight="1"/>
    <row r="158" ht="10.199999999999999" customHeight="1"/>
    <row r="159" ht="10.199999999999999" customHeight="1"/>
    <row r="160" ht="10.199999999999999" customHeight="1"/>
    <row r="161" ht="10.199999999999999" customHeight="1"/>
    <row r="162" ht="10.199999999999999" customHeight="1"/>
    <row r="163" ht="10.199999999999999" customHeight="1"/>
    <row r="164" ht="10.199999999999999" customHeight="1"/>
    <row r="165" ht="10.199999999999999" customHeight="1"/>
    <row r="166" ht="10.199999999999999" customHeight="1"/>
    <row r="167" ht="10.199999999999999" customHeight="1"/>
    <row r="168" ht="10.199999999999999" customHeight="1"/>
    <row r="169" ht="10.199999999999999" customHeight="1"/>
    <row r="170" ht="10.199999999999999" customHeight="1"/>
    <row r="171" ht="10.199999999999999" customHeight="1"/>
    <row r="172" ht="10.199999999999999" customHeight="1"/>
    <row r="173" ht="10.199999999999999" customHeight="1"/>
    <row r="174" ht="10.199999999999999" customHeight="1"/>
    <row r="175" ht="10.199999999999999" customHeight="1"/>
    <row r="176" ht="10.199999999999999" customHeight="1"/>
    <row r="177" ht="10.199999999999999" customHeight="1"/>
    <row r="178" ht="10.199999999999999" customHeight="1"/>
    <row r="179" ht="10.199999999999999" customHeight="1"/>
    <row r="180" ht="10.199999999999999" customHeight="1"/>
    <row r="181" ht="10.199999999999999" customHeight="1"/>
    <row r="182" ht="10.199999999999999" customHeight="1"/>
    <row r="183" ht="10.199999999999999" customHeight="1"/>
    <row r="184" ht="10.199999999999999" customHeight="1"/>
    <row r="185" ht="10.199999999999999" customHeight="1"/>
    <row r="186" ht="10.199999999999999" customHeight="1"/>
    <row r="187" ht="10.199999999999999" customHeight="1"/>
    <row r="188" ht="10.199999999999999" customHeight="1"/>
    <row r="189" ht="10.199999999999999" customHeight="1"/>
    <row r="190" ht="10.199999999999999" customHeight="1"/>
    <row r="191" ht="10.199999999999999" customHeight="1"/>
    <row r="192" ht="10.199999999999999" customHeight="1"/>
    <row r="193" ht="10.199999999999999" customHeight="1"/>
    <row r="194" ht="10.199999999999999" customHeight="1"/>
    <row r="195" ht="10.199999999999999" customHeight="1"/>
    <row r="196" ht="10.199999999999999" customHeight="1"/>
    <row r="197" ht="10.199999999999999" customHeight="1"/>
    <row r="198" ht="10.199999999999999" customHeight="1"/>
    <row r="199" ht="10.199999999999999" customHeight="1"/>
    <row r="200" ht="10.199999999999999" customHeight="1"/>
    <row r="201" ht="10.199999999999999" customHeight="1"/>
    <row r="202" ht="10.199999999999999" customHeight="1"/>
    <row r="203" ht="10.199999999999999" customHeight="1"/>
    <row r="204" ht="10.199999999999999" customHeight="1"/>
    <row r="205" ht="10.199999999999999" customHeight="1"/>
    <row r="206" ht="10.199999999999999" customHeight="1"/>
    <row r="207" ht="10.199999999999999" customHeight="1"/>
    <row r="208" ht="10.199999999999999" customHeight="1"/>
    <row r="209" ht="10.199999999999999" customHeight="1"/>
    <row r="210" ht="10.199999999999999" customHeight="1"/>
    <row r="211" ht="10.199999999999999" customHeight="1"/>
    <row r="212" ht="10.199999999999999" customHeight="1"/>
    <row r="213" ht="10.199999999999999" customHeight="1"/>
    <row r="214" ht="10.199999999999999" customHeight="1"/>
    <row r="215" ht="10.199999999999999" customHeight="1"/>
    <row r="216" ht="10.199999999999999" customHeight="1"/>
    <row r="217" ht="10.199999999999999" customHeight="1"/>
    <row r="218" ht="10.199999999999999" customHeight="1"/>
    <row r="219" ht="10.199999999999999" customHeight="1"/>
    <row r="220" ht="10.199999999999999" customHeight="1"/>
    <row r="221" ht="10.199999999999999" customHeight="1"/>
    <row r="222" ht="10.199999999999999" customHeight="1"/>
    <row r="223" ht="10.199999999999999" customHeight="1"/>
    <row r="224" ht="10.199999999999999" customHeight="1"/>
    <row r="225" ht="10.199999999999999" customHeight="1"/>
    <row r="226" ht="10.199999999999999" customHeight="1"/>
    <row r="227" ht="10.199999999999999" customHeight="1"/>
    <row r="228" ht="10.199999999999999" customHeight="1"/>
    <row r="229" ht="10.199999999999999" customHeight="1"/>
    <row r="230" ht="10.199999999999999" customHeight="1"/>
    <row r="231" ht="10.199999999999999" customHeight="1"/>
    <row r="232" ht="10.199999999999999" customHeight="1"/>
    <row r="233" ht="10.199999999999999" customHeight="1"/>
    <row r="234" ht="10.199999999999999" customHeight="1"/>
    <row r="235" ht="10.199999999999999" customHeight="1"/>
    <row r="236" ht="10.199999999999999" customHeight="1"/>
    <row r="237" ht="10.199999999999999" customHeight="1"/>
    <row r="238" ht="10.199999999999999" customHeight="1"/>
    <row r="239" ht="10.199999999999999" customHeight="1"/>
    <row r="240" ht="10.199999999999999" customHeight="1"/>
    <row r="241" ht="10.199999999999999" customHeight="1"/>
    <row r="242" ht="10.199999999999999" customHeight="1"/>
    <row r="243" ht="10.199999999999999" customHeight="1"/>
    <row r="244" ht="10.199999999999999" customHeight="1"/>
    <row r="245" ht="10.199999999999999" customHeight="1"/>
    <row r="246" ht="10.199999999999999" customHeight="1"/>
    <row r="247" ht="10.199999999999999" customHeight="1"/>
    <row r="248" ht="10.199999999999999" customHeight="1"/>
    <row r="249" ht="10.199999999999999" customHeight="1"/>
    <row r="250" ht="10.199999999999999" customHeight="1"/>
    <row r="251" ht="10.199999999999999" customHeight="1"/>
    <row r="252" ht="10.199999999999999" customHeight="1"/>
    <row r="253" ht="10.199999999999999" customHeight="1"/>
    <row r="254" ht="10.199999999999999" customHeight="1"/>
    <row r="255" ht="10.199999999999999" customHeight="1"/>
    <row r="256" ht="10.199999999999999" customHeight="1"/>
    <row r="257" ht="10.199999999999999" customHeight="1"/>
    <row r="258" ht="10.199999999999999" customHeight="1"/>
    <row r="259" ht="10.199999999999999" customHeight="1"/>
    <row r="260" ht="10.199999999999999" customHeight="1"/>
    <row r="261" ht="10.199999999999999" customHeight="1"/>
    <row r="262" ht="10.199999999999999" customHeight="1"/>
    <row r="263" ht="10.199999999999999" customHeight="1"/>
    <row r="264" ht="10.199999999999999" customHeight="1"/>
    <row r="265" ht="10.199999999999999" customHeight="1"/>
    <row r="266" ht="10.199999999999999" customHeight="1"/>
    <row r="267" ht="10.199999999999999" customHeight="1"/>
    <row r="268" ht="10.199999999999999" customHeight="1"/>
    <row r="269" ht="10.199999999999999" customHeight="1"/>
    <row r="270" ht="10.199999999999999" customHeight="1"/>
    <row r="271" ht="10.199999999999999" customHeight="1"/>
    <row r="272" ht="10.199999999999999" customHeight="1"/>
    <row r="273" ht="10.199999999999999" customHeight="1"/>
    <row r="274" ht="10.199999999999999" customHeight="1"/>
    <row r="275" ht="10.199999999999999" customHeight="1"/>
    <row r="276" ht="10.199999999999999" customHeight="1"/>
    <row r="277" ht="10.199999999999999" customHeight="1"/>
    <row r="278" ht="10.199999999999999" customHeight="1"/>
    <row r="279" ht="10.199999999999999" customHeight="1"/>
    <row r="280" ht="10.199999999999999" customHeight="1"/>
    <row r="281" ht="10.199999999999999" customHeight="1"/>
    <row r="282" ht="10.199999999999999" customHeight="1"/>
    <row r="283" ht="10.199999999999999" customHeight="1"/>
    <row r="284" ht="10.199999999999999" customHeight="1"/>
    <row r="285" ht="10.199999999999999" customHeight="1"/>
    <row r="286" ht="10.199999999999999" customHeight="1"/>
    <row r="287" ht="10.199999999999999" customHeight="1"/>
    <row r="288" ht="10.199999999999999" customHeight="1"/>
    <row r="289" ht="10.199999999999999" customHeight="1"/>
    <row r="290" ht="10.199999999999999" customHeight="1"/>
    <row r="291" ht="10.199999999999999" customHeight="1"/>
    <row r="292" ht="10.199999999999999" customHeight="1"/>
    <row r="293" ht="10.199999999999999" customHeight="1"/>
    <row r="294" ht="10.199999999999999" customHeight="1"/>
    <row r="295" ht="10.199999999999999" customHeight="1"/>
    <row r="296" ht="10.199999999999999" customHeight="1"/>
    <row r="297" ht="10.199999999999999" customHeight="1"/>
    <row r="298" ht="10.199999999999999" customHeight="1"/>
    <row r="299" ht="10.199999999999999" customHeight="1"/>
    <row r="300" ht="10.199999999999999" customHeight="1"/>
    <row r="301" ht="10.199999999999999" customHeight="1"/>
    <row r="302" ht="10.199999999999999" customHeight="1"/>
    <row r="303" ht="10.199999999999999" customHeight="1"/>
    <row r="304" ht="10.199999999999999" customHeight="1"/>
    <row r="305" ht="10.199999999999999" customHeight="1"/>
    <row r="306" ht="10.199999999999999" customHeight="1"/>
    <row r="307" ht="10.199999999999999" customHeight="1"/>
    <row r="308" ht="10.199999999999999" customHeight="1"/>
    <row r="309" ht="10.199999999999999" customHeight="1"/>
    <row r="310" ht="10.199999999999999" customHeight="1"/>
    <row r="311" ht="10.199999999999999" customHeight="1"/>
    <row r="312" ht="10.199999999999999" customHeight="1"/>
    <row r="313" ht="10.199999999999999" customHeight="1"/>
    <row r="314" ht="10.199999999999999" customHeight="1"/>
    <row r="315" ht="10.199999999999999" customHeight="1"/>
    <row r="316" ht="10.199999999999999" customHeight="1"/>
    <row r="317" ht="10.199999999999999" customHeight="1"/>
    <row r="318" ht="10.199999999999999" customHeight="1"/>
    <row r="319" ht="10.199999999999999" customHeight="1"/>
    <row r="320" ht="10.199999999999999" customHeight="1"/>
    <row r="321" ht="10.199999999999999" customHeight="1"/>
    <row r="322" ht="10.199999999999999" customHeight="1"/>
    <row r="323" ht="10.199999999999999" customHeight="1"/>
    <row r="324" ht="10.199999999999999" customHeight="1"/>
    <row r="325" ht="10.199999999999999" customHeight="1"/>
    <row r="326" ht="10.199999999999999" customHeight="1"/>
    <row r="327" ht="10.199999999999999" customHeight="1"/>
    <row r="328" ht="10.199999999999999" customHeight="1"/>
    <row r="329" ht="10.199999999999999" customHeight="1"/>
    <row r="330" ht="10.199999999999999" customHeight="1"/>
    <row r="331" ht="10.199999999999999" customHeight="1"/>
    <row r="332" ht="10.199999999999999" customHeight="1"/>
  </sheetData>
  <mergeCells count="135">
    <mergeCell ref="B12:C12"/>
    <mergeCell ref="B13:C13"/>
    <mergeCell ref="B14:C14"/>
    <mergeCell ref="B15:C15"/>
    <mergeCell ref="B16:C16"/>
    <mergeCell ref="B17:C17"/>
    <mergeCell ref="B2:L2"/>
    <mergeCell ref="B3:L3"/>
    <mergeCell ref="B4:I4"/>
    <mergeCell ref="J5:L5"/>
    <mergeCell ref="D5:I6"/>
    <mergeCell ref="B5:C6"/>
    <mergeCell ref="B7:G7"/>
    <mergeCell ref="B11:C11"/>
    <mergeCell ref="D11:F11"/>
    <mergeCell ref="G11:I11"/>
    <mergeCell ref="J11:K11"/>
    <mergeCell ref="H7:L7"/>
    <mergeCell ref="J12:K12"/>
    <mergeCell ref="G13:I13"/>
    <mergeCell ref="G14:I14"/>
    <mergeCell ref="G15:I15"/>
    <mergeCell ref="G16:I16"/>
    <mergeCell ref="G17:I17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D27:F27"/>
    <mergeCell ref="D28:F28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D21:F21"/>
    <mergeCell ref="D22:F22"/>
    <mergeCell ref="D23:F23"/>
    <mergeCell ref="D24:F24"/>
    <mergeCell ref="G30:I30"/>
    <mergeCell ref="D12:F12"/>
    <mergeCell ref="G12:I12"/>
    <mergeCell ref="D41:F41"/>
    <mergeCell ref="D40:F40"/>
    <mergeCell ref="D13:F13"/>
    <mergeCell ref="D14:F14"/>
    <mergeCell ref="D15:F15"/>
    <mergeCell ref="D16:F16"/>
    <mergeCell ref="D17:F17"/>
    <mergeCell ref="D18:F18"/>
    <mergeCell ref="D19:F19"/>
    <mergeCell ref="D20:F20"/>
    <mergeCell ref="D39:F39"/>
    <mergeCell ref="D25:F25"/>
    <mergeCell ref="D26:F26"/>
    <mergeCell ref="D35:F35"/>
    <mergeCell ref="D36:F36"/>
    <mergeCell ref="D37:F37"/>
    <mergeCell ref="D38:F38"/>
    <mergeCell ref="G39:I39"/>
    <mergeCell ref="G40:I40"/>
    <mergeCell ref="G41:I41"/>
    <mergeCell ref="G35:I35"/>
    <mergeCell ref="G36:I36"/>
    <mergeCell ref="G37:I37"/>
    <mergeCell ref="G38:I38"/>
    <mergeCell ref="D29:F29"/>
    <mergeCell ref="D30:F30"/>
    <mergeCell ref="D31:F31"/>
    <mergeCell ref="D32:F32"/>
    <mergeCell ref="D33:F33"/>
    <mergeCell ref="D34:F34"/>
    <mergeCell ref="J13:K13"/>
    <mergeCell ref="J14:K14"/>
    <mergeCell ref="J15:K15"/>
    <mergeCell ref="J16:K16"/>
    <mergeCell ref="J17:K17"/>
    <mergeCell ref="G31:I31"/>
    <mergeCell ref="G32:I32"/>
    <mergeCell ref="G33:I33"/>
    <mergeCell ref="G34:I34"/>
    <mergeCell ref="G25:I25"/>
    <mergeCell ref="G26:I26"/>
    <mergeCell ref="G27:I27"/>
    <mergeCell ref="G28:I28"/>
    <mergeCell ref="G29:I29"/>
    <mergeCell ref="J21:K21"/>
    <mergeCell ref="J22:K22"/>
    <mergeCell ref="J23:K23"/>
    <mergeCell ref="G19:I19"/>
    <mergeCell ref="G20:I20"/>
    <mergeCell ref="G21:I21"/>
    <mergeCell ref="G22:I22"/>
    <mergeCell ref="G23:I23"/>
    <mergeCell ref="G24:I24"/>
    <mergeCell ref="G18:I18"/>
    <mergeCell ref="B1:L1"/>
    <mergeCell ref="B42:L42"/>
    <mergeCell ref="J10:K10"/>
    <mergeCell ref="J36:K36"/>
    <mergeCell ref="J37:K37"/>
    <mergeCell ref="J38:K38"/>
    <mergeCell ref="J39:K39"/>
    <mergeCell ref="J40:K40"/>
    <mergeCell ref="J41:K41"/>
    <mergeCell ref="J30:K30"/>
    <mergeCell ref="J31:K31"/>
    <mergeCell ref="J32:K32"/>
    <mergeCell ref="J33:K33"/>
    <mergeCell ref="J34:K34"/>
    <mergeCell ref="J35:K35"/>
    <mergeCell ref="J24:K24"/>
    <mergeCell ref="J25:K25"/>
    <mergeCell ref="J26:K26"/>
    <mergeCell ref="J27:K27"/>
    <mergeCell ref="J28:K28"/>
    <mergeCell ref="J29:K29"/>
    <mergeCell ref="J18:K18"/>
    <mergeCell ref="J19:K19"/>
    <mergeCell ref="J20:K20"/>
  </mergeCells>
  <phoneticPr fontId="0" type="noConversion"/>
  <printOptions horizontalCentered="1" verticalCentered="1"/>
  <pageMargins left="0.59055118110236227" right="0.59055118110236227" top="0.59055118110236227" bottom="0.59055118110236227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K332"/>
  <sheetViews>
    <sheetView showZeros="0" workbookViewId="0"/>
  </sheetViews>
  <sheetFormatPr defaultColWidth="1.6640625" defaultRowHeight="9.9" customHeight="1"/>
  <cols>
    <col min="1" max="1" width="1.77734375" style="1" customWidth="1"/>
    <col min="2" max="12" width="12" style="1" customWidth="1"/>
    <col min="13" max="13" width="1.77734375" style="1" customWidth="1"/>
    <col min="14" max="16384" width="1.6640625" style="1"/>
  </cols>
  <sheetData>
    <row r="1" spans="1:63" ht="10.050000000000001" customHeight="1">
      <c r="A1" s="78"/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37"/>
    </row>
    <row r="2" spans="1:63" ht="12.9" customHeight="1">
      <c r="A2" s="16"/>
      <c r="B2" s="508" t="s">
        <v>23</v>
      </c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75"/>
    </row>
    <row r="3" spans="1:63" ht="12.9" customHeight="1">
      <c r="A3" s="16"/>
      <c r="B3" s="509" t="s">
        <v>196</v>
      </c>
      <c r="C3" s="509"/>
      <c r="D3" s="509"/>
      <c r="E3" s="509"/>
      <c r="F3" s="509"/>
      <c r="G3" s="509"/>
      <c r="H3" s="509"/>
      <c r="I3" s="509"/>
      <c r="J3" s="509"/>
      <c r="K3" s="509"/>
      <c r="L3" s="509"/>
      <c r="M3" s="75"/>
    </row>
    <row r="4" spans="1:63" ht="12.9" customHeight="1">
      <c r="A4" s="16"/>
      <c r="B4" s="512" t="s">
        <v>337</v>
      </c>
      <c r="C4" s="600"/>
      <c r="D4" s="600"/>
      <c r="E4" s="600"/>
      <c r="F4" s="600"/>
      <c r="G4" s="600"/>
      <c r="H4" s="600"/>
      <c r="I4" s="600"/>
      <c r="J4" s="47" t="s">
        <v>91</v>
      </c>
      <c r="K4" s="152">
        <f>('QUADRO VII'!K4)+1</f>
        <v>10</v>
      </c>
      <c r="L4" s="135"/>
      <c r="M4" s="44"/>
    </row>
    <row r="5" spans="1:63" ht="13.05" customHeight="1">
      <c r="A5" s="16"/>
      <c r="B5" s="517" t="s">
        <v>336</v>
      </c>
      <c r="C5" s="598"/>
      <c r="D5" s="593">
        <f>('QUADRO I'!$D$5)</f>
        <v>0</v>
      </c>
      <c r="E5" s="586"/>
      <c r="F5" s="586"/>
      <c r="G5" s="586"/>
      <c r="H5" s="586"/>
      <c r="I5" s="587"/>
      <c r="J5" s="478" t="s">
        <v>93</v>
      </c>
      <c r="K5" s="617"/>
      <c r="L5" s="617"/>
      <c r="M5" s="30"/>
    </row>
    <row r="6" spans="1:63" ht="13.05" customHeight="1">
      <c r="A6" s="16"/>
      <c r="B6" s="518"/>
      <c r="C6" s="599"/>
      <c r="D6" s="594"/>
      <c r="E6" s="588"/>
      <c r="F6" s="588"/>
      <c r="G6" s="588"/>
      <c r="H6" s="588"/>
      <c r="I6" s="589"/>
      <c r="J6" s="83" t="s">
        <v>195</v>
      </c>
      <c r="K6" s="151">
        <f>('QUADRO I'!$R$6)</f>
        <v>0</v>
      </c>
      <c r="L6" s="134"/>
      <c r="M6" s="30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</row>
    <row r="7" spans="1:63" ht="13.05" customHeight="1">
      <c r="A7" s="16"/>
      <c r="B7" s="510" t="s">
        <v>24</v>
      </c>
      <c r="C7" s="510"/>
      <c r="D7" s="510"/>
      <c r="E7" s="510"/>
      <c r="F7" s="510"/>
      <c r="G7" s="512"/>
      <c r="H7" s="511" t="s">
        <v>89</v>
      </c>
      <c r="I7" s="553"/>
      <c r="J7" s="553"/>
      <c r="K7" s="553"/>
      <c r="L7" s="553"/>
      <c r="M7" s="149"/>
    </row>
    <row r="8" spans="1:63" ht="13.05" customHeight="1">
      <c r="A8" s="16"/>
      <c r="B8" s="26" t="s">
        <v>46</v>
      </c>
      <c r="C8" s="39">
        <f>('QUADRO I'!$C$8)</f>
        <v>0</v>
      </c>
      <c r="D8" s="36"/>
      <c r="E8" s="36"/>
      <c r="F8" s="36"/>
      <c r="G8" s="37"/>
      <c r="H8" s="26" t="s">
        <v>46</v>
      </c>
      <c r="I8" s="39">
        <f>('QUADRO I'!$N$8)</f>
        <v>0</v>
      </c>
      <c r="J8" s="36"/>
      <c r="K8" s="36"/>
      <c r="L8" s="36"/>
      <c r="M8" s="5"/>
    </row>
    <row r="9" spans="1:63" ht="13.05" customHeight="1">
      <c r="A9" s="16"/>
      <c r="B9" s="12" t="s">
        <v>90</v>
      </c>
      <c r="C9" s="4"/>
      <c r="E9" s="4"/>
      <c r="F9" s="4"/>
      <c r="G9" s="5"/>
      <c r="H9" s="12" t="s">
        <v>90</v>
      </c>
      <c r="I9" s="4"/>
      <c r="J9" s="4"/>
      <c r="K9" s="4"/>
      <c r="L9" s="4"/>
      <c r="M9" s="5"/>
    </row>
    <row r="10" spans="1:63" ht="13.05" customHeight="1">
      <c r="A10" s="16"/>
      <c r="B10" s="13" t="s">
        <v>193</v>
      </c>
      <c r="C10" s="72">
        <f>('QUADRO I'!$C$10)</f>
        <v>0</v>
      </c>
      <c r="D10" s="2"/>
      <c r="E10" s="2"/>
      <c r="F10" s="2"/>
      <c r="G10" s="3"/>
      <c r="H10" s="13" t="s">
        <v>193</v>
      </c>
      <c r="I10" s="72">
        <f>('QUADRO I'!$N$10)</f>
        <v>0</v>
      </c>
      <c r="J10" s="524" t="str">
        <f>('QUADRO I'!$Q$10)</f>
        <v>Registro no CREA:</v>
      </c>
      <c r="K10" s="524"/>
      <c r="L10" s="127">
        <f>('QUADRO I'!$S$10)</f>
        <v>0</v>
      </c>
      <c r="M10" s="30"/>
    </row>
    <row r="11" spans="1:63" s="14" customFormat="1" ht="15" customHeight="1">
      <c r="A11" s="11"/>
      <c r="B11" s="510" t="s">
        <v>35</v>
      </c>
      <c r="C11" s="512"/>
      <c r="D11" s="511" t="s">
        <v>36</v>
      </c>
      <c r="E11" s="510"/>
      <c r="F11" s="512"/>
      <c r="G11" s="511" t="s">
        <v>37</v>
      </c>
      <c r="H11" s="510"/>
      <c r="I11" s="512"/>
      <c r="J11" s="600" t="s">
        <v>38</v>
      </c>
      <c r="K11" s="600"/>
      <c r="L11" s="150" t="s">
        <v>92</v>
      </c>
      <c r="M11" s="17"/>
    </row>
    <row r="12" spans="1:63" s="32" customFormat="1" ht="13.05" customHeight="1">
      <c r="A12" s="40"/>
      <c r="B12" s="615"/>
      <c r="C12" s="616"/>
      <c r="D12" s="608"/>
      <c r="E12" s="609"/>
      <c r="F12" s="610"/>
      <c r="G12" s="608"/>
      <c r="H12" s="609"/>
      <c r="I12" s="610"/>
      <c r="J12" s="608"/>
      <c r="K12" s="610"/>
      <c r="L12" s="306"/>
      <c r="M12" s="10"/>
    </row>
    <row r="13" spans="1:63" s="79" customFormat="1" ht="13.05" customHeight="1">
      <c r="A13" s="40"/>
      <c r="B13" s="611"/>
      <c r="C13" s="612"/>
      <c r="D13" s="602"/>
      <c r="E13" s="606"/>
      <c r="F13" s="603"/>
      <c r="G13" s="602"/>
      <c r="H13" s="606"/>
      <c r="I13" s="603"/>
      <c r="J13" s="602"/>
      <c r="K13" s="603"/>
      <c r="L13" s="307"/>
      <c r="M13" s="10"/>
    </row>
    <row r="14" spans="1:63" s="79" customFormat="1" ht="13.05" customHeight="1">
      <c r="A14" s="40"/>
      <c r="B14" s="611"/>
      <c r="C14" s="612"/>
      <c r="D14" s="602"/>
      <c r="E14" s="606"/>
      <c r="F14" s="603"/>
      <c r="G14" s="602"/>
      <c r="H14" s="606"/>
      <c r="I14" s="603"/>
      <c r="J14" s="602"/>
      <c r="K14" s="603"/>
      <c r="L14" s="307"/>
      <c r="M14" s="10"/>
    </row>
    <row r="15" spans="1:63" s="79" customFormat="1" ht="13.05" customHeight="1">
      <c r="A15" s="40"/>
      <c r="B15" s="611"/>
      <c r="C15" s="612"/>
      <c r="D15" s="602"/>
      <c r="E15" s="606"/>
      <c r="F15" s="603"/>
      <c r="G15" s="602"/>
      <c r="H15" s="606"/>
      <c r="I15" s="603"/>
      <c r="J15" s="602"/>
      <c r="K15" s="603"/>
      <c r="L15" s="307"/>
      <c r="M15" s="10"/>
    </row>
    <row r="16" spans="1:63" s="79" customFormat="1" ht="13.05" customHeight="1">
      <c r="A16" s="40"/>
      <c r="B16" s="611"/>
      <c r="C16" s="612"/>
      <c r="D16" s="602"/>
      <c r="E16" s="606"/>
      <c r="F16" s="603"/>
      <c r="G16" s="602"/>
      <c r="H16" s="606"/>
      <c r="I16" s="603"/>
      <c r="J16" s="602"/>
      <c r="K16" s="603"/>
      <c r="L16" s="307"/>
      <c r="M16" s="10"/>
    </row>
    <row r="17" spans="1:16" s="79" customFormat="1" ht="13.05" customHeight="1">
      <c r="A17" s="40"/>
      <c r="B17" s="611"/>
      <c r="C17" s="612"/>
      <c r="D17" s="602"/>
      <c r="E17" s="606"/>
      <c r="F17" s="603"/>
      <c r="G17" s="602"/>
      <c r="H17" s="606"/>
      <c r="I17" s="603"/>
      <c r="J17" s="602"/>
      <c r="K17" s="603"/>
      <c r="L17" s="307"/>
      <c r="M17" s="10"/>
    </row>
    <row r="18" spans="1:16" s="79" customFormat="1" ht="13.05" customHeight="1">
      <c r="A18" s="40"/>
      <c r="B18" s="611"/>
      <c r="C18" s="612"/>
      <c r="D18" s="602"/>
      <c r="E18" s="606"/>
      <c r="F18" s="603"/>
      <c r="G18" s="602"/>
      <c r="H18" s="606"/>
      <c r="I18" s="603"/>
      <c r="J18" s="602"/>
      <c r="K18" s="603"/>
      <c r="L18" s="307"/>
      <c r="M18" s="10"/>
    </row>
    <row r="19" spans="1:16" s="79" customFormat="1" ht="13.05" customHeight="1">
      <c r="A19" s="40"/>
      <c r="B19" s="611"/>
      <c r="C19" s="612"/>
      <c r="D19" s="602"/>
      <c r="E19" s="606"/>
      <c r="F19" s="603"/>
      <c r="G19" s="602"/>
      <c r="H19" s="606"/>
      <c r="I19" s="603"/>
      <c r="J19" s="602"/>
      <c r="K19" s="603"/>
      <c r="L19" s="307"/>
      <c r="M19" s="10"/>
    </row>
    <row r="20" spans="1:16" s="79" customFormat="1" ht="13.05" customHeight="1">
      <c r="A20" s="40"/>
      <c r="B20" s="611"/>
      <c r="C20" s="612"/>
      <c r="D20" s="602"/>
      <c r="E20" s="606"/>
      <c r="F20" s="603"/>
      <c r="G20" s="602"/>
      <c r="H20" s="606"/>
      <c r="I20" s="603"/>
      <c r="J20" s="602"/>
      <c r="K20" s="603"/>
      <c r="L20" s="307"/>
      <c r="M20" s="10"/>
    </row>
    <row r="21" spans="1:16" s="79" customFormat="1" ht="13.05" customHeight="1">
      <c r="A21" s="40"/>
      <c r="B21" s="611"/>
      <c r="C21" s="612"/>
      <c r="D21" s="602"/>
      <c r="E21" s="606"/>
      <c r="F21" s="603"/>
      <c r="G21" s="602"/>
      <c r="H21" s="606"/>
      <c r="I21" s="603"/>
      <c r="J21" s="602"/>
      <c r="K21" s="603"/>
      <c r="L21" s="307"/>
      <c r="M21" s="10"/>
    </row>
    <row r="22" spans="1:16" s="32" customFormat="1" ht="13.05" customHeight="1">
      <c r="A22" s="40"/>
      <c r="B22" s="611"/>
      <c r="C22" s="612"/>
      <c r="D22" s="602"/>
      <c r="E22" s="606"/>
      <c r="F22" s="603"/>
      <c r="G22" s="602"/>
      <c r="H22" s="606"/>
      <c r="I22" s="603"/>
      <c r="J22" s="602"/>
      <c r="K22" s="603"/>
      <c r="L22" s="307"/>
      <c r="M22" s="10"/>
      <c r="N22" s="79"/>
      <c r="O22" s="79"/>
      <c r="P22" s="79"/>
    </row>
    <row r="23" spans="1:16" s="32" customFormat="1" ht="13.05" customHeight="1">
      <c r="A23" s="40"/>
      <c r="B23" s="611"/>
      <c r="C23" s="612"/>
      <c r="D23" s="602"/>
      <c r="E23" s="606"/>
      <c r="F23" s="603"/>
      <c r="G23" s="602"/>
      <c r="H23" s="606"/>
      <c r="I23" s="603"/>
      <c r="J23" s="602"/>
      <c r="K23" s="603"/>
      <c r="L23" s="307"/>
      <c r="M23" s="10"/>
      <c r="N23" s="79"/>
      <c r="O23" s="79"/>
      <c r="P23" s="79"/>
    </row>
    <row r="24" spans="1:16" s="32" customFormat="1" ht="13.05" customHeight="1">
      <c r="A24" s="40"/>
      <c r="B24" s="611"/>
      <c r="C24" s="612"/>
      <c r="D24" s="602"/>
      <c r="E24" s="606"/>
      <c r="F24" s="603"/>
      <c r="G24" s="602"/>
      <c r="H24" s="606"/>
      <c r="I24" s="603"/>
      <c r="J24" s="602"/>
      <c r="K24" s="603"/>
      <c r="L24" s="307"/>
      <c r="M24" s="10"/>
      <c r="N24" s="79"/>
      <c r="O24" s="79"/>
      <c r="P24" s="79"/>
    </row>
    <row r="25" spans="1:16" s="32" customFormat="1" ht="13.05" customHeight="1">
      <c r="A25" s="40"/>
      <c r="B25" s="611"/>
      <c r="C25" s="612"/>
      <c r="D25" s="602"/>
      <c r="E25" s="606"/>
      <c r="F25" s="603"/>
      <c r="G25" s="602"/>
      <c r="H25" s="606"/>
      <c r="I25" s="603"/>
      <c r="J25" s="602"/>
      <c r="K25" s="603"/>
      <c r="L25" s="307"/>
      <c r="M25" s="10"/>
      <c r="N25" s="79"/>
      <c r="O25" s="79"/>
      <c r="P25" s="79"/>
    </row>
    <row r="26" spans="1:16" s="32" customFormat="1" ht="13.05" customHeight="1">
      <c r="A26" s="40"/>
      <c r="B26" s="611"/>
      <c r="C26" s="612"/>
      <c r="D26" s="602"/>
      <c r="E26" s="606"/>
      <c r="F26" s="603"/>
      <c r="G26" s="602"/>
      <c r="H26" s="606"/>
      <c r="I26" s="603"/>
      <c r="J26" s="602"/>
      <c r="K26" s="603"/>
      <c r="L26" s="307"/>
      <c r="M26" s="10"/>
      <c r="N26" s="79"/>
      <c r="O26" s="79"/>
      <c r="P26" s="79"/>
    </row>
    <row r="27" spans="1:16" s="32" customFormat="1" ht="13.05" customHeight="1">
      <c r="A27" s="40"/>
      <c r="B27" s="611"/>
      <c r="C27" s="612"/>
      <c r="D27" s="602"/>
      <c r="E27" s="606"/>
      <c r="F27" s="603"/>
      <c r="G27" s="602"/>
      <c r="H27" s="606"/>
      <c r="I27" s="603"/>
      <c r="J27" s="602"/>
      <c r="K27" s="603"/>
      <c r="L27" s="307"/>
      <c r="M27" s="10"/>
      <c r="N27" s="79"/>
      <c r="O27" s="79"/>
      <c r="P27" s="79"/>
    </row>
    <row r="28" spans="1:16" s="32" customFormat="1" ht="13.05" customHeight="1">
      <c r="A28" s="40"/>
      <c r="B28" s="611"/>
      <c r="C28" s="612"/>
      <c r="D28" s="602"/>
      <c r="E28" s="606"/>
      <c r="F28" s="603"/>
      <c r="G28" s="602"/>
      <c r="H28" s="606"/>
      <c r="I28" s="603"/>
      <c r="J28" s="602"/>
      <c r="K28" s="603"/>
      <c r="L28" s="307"/>
      <c r="M28" s="10"/>
      <c r="N28" s="79"/>
      <c r="O28" s="79"/>
      <c r="P28" s="79"/>
    </row>
    <row r="29" spans="1:16" s="32" customFormat="1" ht="13.05" customHeight="1">
      <c r="A29" s="40"/>
      <c r="B29" s="611"/>
      <c r="C29" s="612"/>
      <c r="D29" s="602"/>
      <c r="E29" s="606"/>
      <c r="F29" s="603"/>
      <c r="G29" s="602"/>
      <c r="H29" s="606"/>
      <c r="I29" s="603"/>
      <c r="J29" s="602"/>
      <c r="K29" s="603"/>
      <c r="L29" s="307"/>
      <c r="M29" s="10"/>
      <c r="N29" s="79"/>
      <c r="O29" s="79"/>
      <c r="P29" s="79"/>
    </row>
    <row r="30" spans="1:16" s="79" customFormat="1" ht="13.05" customHeight="1">
      <c r="A30" s="40"/>
      <c r="B30" s="611"/>
      <c r="C30" s="612"/>
      <c r="D30" s="602"/>
      <c r="E30" s="606"/>
      <c r="F30" s="603"/>
      <c r="G30" s="602"/>
      <c r="H30" s="606"/>
      <c r="I30" s="603"/>
      <c r="J30" s="602"/>
      <c r="K30" s="603"/>
      <c r="L30" s="307"/>
      <c r="M30" s="10"/>
    </row>
    <row r="31" spans="1:16" s="79" customFormat="1" ht="13.05" customHeight="1">
      <c r="A31" s="40"/>
      <c r="B31" s="611"/>
      <c r="C31" s="612"/>
      <c r="D31" s="602"/>
      <c r="E31" s="606"/>
      <c r="F31" s="603"/>
      <c r="G31" s="602"/>
      <c r="H31" s="606"/>
      <c r="I31" s="603"/>
      <c r="J31" s="602"/>
      <c r="K31" s="603"/>
      <c r="L31" s="307"/>
      <c r="M31" s="10"/>
    </row>
    <row r="32" spans="1:16" s="79" customFormat="1" ht="13.05" customHeight="1">
      <c r="A32" s="40"/>
      <c r="B32" s="611"/>
      <c r="C32" s="612"/>
      <c r="D32" s="602"/>
      <c r="E32" s="606"/>
      <c r="F32" s="603"/>
      <c r="G32" s="602"/>
      <c r="H32" s="606"/>
      <c r="I32" s="603"/>
      <c r="J32" s="602"/>
      <c r="K32" s="603"/>
      <c r="L32" s="307"/>
      <c r="M32" s="10"/>
    </row>
    <row r="33" spans="1:16" s="79" customFormat="1" ht="13.05" customHeight="1">
      <c r="A33" s="40"/>
      <c r="B33" s="611"/>
      <c r="C33" s="612"/>
      <c r="D33" s="602"/>
      <c r="E33" s="606"/>
      <c r="F33" s="603"/>
      <c r="G33" s="602"/>
      <c r="H33" s="606"/>
      <c r="I33" s="603"/>
      <c r="J33" s="602"/>
      <c r="K33" s="603"/>
      <c r="L33" s="307"/>
      <c r="M33" s="10"/>
    </row>
    <row r="34" spans="1:16" s="79" customFormat="1" ht="13.05" customHeight="1">
      <c r="A34" s="40"/>
      <c r="B34" s="611"/>
      <c r="C34" s="612"/>
      <c r="D34" s="602"/>
      <c r="E34" s="606"/>
      <c r="F34" s="603"/>
      <c r="G34" s="602"/>
      <c r="H34" s="606"/>
      <c r="I34" s="603"/>
      <c r="J34" s="602"/>
      <c r="K34" s="603"/>
      <c r="L34" s="307"/>
      <c r="M34" s="10"/>
    </row>
    <row r="35" spans="1:16" s="79" customFormat="1" ht="13.05" customHeight="1">
      <c r="A35" s="40"/>
      <c r="B35" s="611"/>
      <c r="C35" s="612"/>
      <c r="D35" s="602"/>
      <c r="E35" s="606"/>
      <c r="F35" s="603"/>
      <c r="G35" s="602"/>
      <c r="H35" s="606"/>
      <c r="I35" s="603"/>
      <c r="J35" s="602"/>
      <c r="K35" s="603"/>
      <c r="L35" s="307"/>
      <c r="M35" s="10"/>
    </row>
    <row r="36" spans="1:16" s="79" customFormat="1" ht="13.05" customHeight="1">
      <c r="A36" s="40"/>
      <c r="B36" s="611"/>
      <c r="C36" s="612"/>
      <c r="D36" s="602"/>
      <c r="E36" s="606"/>
      <c r="F36" s="603"/>
      <c r="G36" s="602"/>
      <c r="H36" s="606"/>
      <c r="I36" s="603"/>
      <c r="J36" s="602"/>
      <c r="K36" s="603"/>
      <c r="L36" s="307"/>
      <c r="M36" s="10"/>
    </row>
    <row r="37" spans="1:16" s="79" customFormat="1" ht="13.05" customHeight="1">
      <c r="A37" s="40"/>
      <c r="B37" s="611"/>
      <c r="C37" s="612"/>
      <c r="D37" s="602"/>
      <c r="E37" s="606"/>
      <c r="F37" s="603"/>
      <c r="G37" s="602"/>
      <c r="H37" s="606"/>
      <c r="I37" s="603"/>
      <c r="J37" s="602"/>
      <c r="K37" s="603"/>
      <c r="L37" s="307"/>
      <c r="M37" s="10"/>
    </row>
    <row r="38" spans="1:16" s="79" customFormat="1" ht="13.05" customHeight="1">
      <c r="A38" s="40"/>
      <c r="B38" s="611"/>
      <c r="C38" s="612"/>
      <c r="D38" s="602"/>
      <c r="E38" s="606"/>
      <c r="F38" s="603"/>
      <c r="G38" s="602"/>
      <c r="H38" s="606"/>
      <c r="I38" s="603"/>
      <c r="J38" s="602"/>
      <c r="K38" s="603"/>
      <c r="L38" s="307"/>
      <c r="M38" s="10"/>
    </row>
    <row r="39" spans="1:16" s="79" customFormat="1" ht="13.05" customHeight="1">
      <c r="A39" s="40"/>
      <c r="B39" s="611"/>
      <c r="C39" s="612"/>
      <c r="D39" s="602"/>
      <c r="E39" s="606"/>
      <c r="F39" s="603"/>
      <c r="G39" s="602"/>
      <c r="H39" s="606"/>
      <c r="I39" s="603"/>
      <c r="J39" s="602"/>
      <c r="K39" s="603"/>
      <c r="L39" s="307"/>
      <c r="M39" s="10"/>
    </row>
    <row r="40" spans="1:16" s="32" customFormat="1" ht="13.05" customHeight="1">
      <c r="A40" s="40"/>
      <c r="B40" s="611"/>
      <c r="C40" s="612"/>
      <c r="D40" s="602"/>
      <c r="E40" s="606"/>
      <c r="F40" s="603"/>
      <c r="G40" s="602"/>
      <c r="H40" s="606"/>
      <c r="I40" s="603"/>
      <c r="J40" s="602"/>
      <c r="K40" s="603"/>
      <c r="L40" s="307"/>
      <c r="M40" s="10"/>
      <c r="N40" s="79"/>
      <c r="O40" s="79"/>
      <c r="P40" s="79"/>
    </row>
    <row r="41" spans="1:16" s="32" customFormat="1" ht="13.05" customHeight="1">
      <c r="A41" s="40"/>
      <c r="B41" s="613"/>
      <c r="C41" s="614"/>
      <c r="D41" s="604"/>
      <c r="E41" s="607"/>
      <c r="F41" s="605"/>
      <c r="G41" s="604"/>
      <c r="H41" s="607"/>
      <c r="I41" s="605"/>
      <c r="J41" s="604"/>
      <c r="K41" s="605"/>
      <c r="L41" s="308"/>
      <c r="M41" s="10"/>
      <c r="N41" s="79"/>
      <c r="O41" s="79"/>
      <c r="P41" s="79"/>
    </row>
    <row r="42" spans="1:16" s="79" customFormat="1" ht="10.050000000000001" customHeight="1">
      <c r="A42" s="41"/>
      <c r="B42" s="601"/>
      <c r="C42" s="601"/>
      <c r="D42" s="601"/>
      <c r="E42" s="601"/>
      <c r="F42" s="601"/>
      <c r="G42" s="601"/>
      <c r="H42" s="601"/>
      <c r="I42" s="601"/>
      <c r="J42" s="601"/>
      <c r="K42" s="601"/>
      <c r="L42" s="601"/>
      <c r="M42" s="45"/>
    </row>
    <row r="43" spans="1:16" ht="10.199999999999999" customHeight="1"/>
    <row r="44" spans="1:16" ht="10.199999999999999" customHeight="1"/>
    <row r="45" spans="1:16" ht="10.199999999999999" customHeight="1"/>
    <row r="46" spans="1:16" ht="10.199999999999999" customHeight="1"/>
    <row r="47" spans="1:16" ht="10.199999999999999" customHeight="1"/>
    <row r="48" spans="1:16" ht="10.199999999999999" customHeight="1"/>
    <row r="49" ht="10.199999999999999" customHeight="1"/>
    <row r="50" ht="10.199999999999999" customHeight="1"/>
    <row r="51" ht="10.199999999999999" customHeight="1"/>
    <row r="52" ht="10.199999999999999" customHeight="1"/>
    <row r="53" ht="10.199999999999999" customHeight="1"/>
    <row r="54" ht="10.199999999999999" customHeight="1"/>
    <row r="55" ht="10.199999999999999" customHeight="1"/>
    <row r="56" ht="10.199999999999999" customHeight="1"/>
    <row r="57" ht="10.199999999999999" customHeight="1"/>
    <row r="58" ht="10.199999999999999" customHeight="1"/>
    <row r="59" ht="10.199999999999999" customHeight="1"/>
    <row r="60" ht="10.199999999999999" customHeight="1"/>
    <row r="61" ht="10.199999999999999" customHeight="1"/>
    <row r="62" ht="10.199999999999999" customHeight="1"/>
    <row r="63" ht="10.199999999999999" customHeight="1"/>
    <row r="64" ht="10.199999999999999" customHeight="1"/>
    <row r="65" ht="10.199999999999999" customHeight="1"/>
    <row r="66" ht="10.199999999999999" customHeight="1"/>
    <row r="67" ht="10.199999999999999" customHeight="1"/>
    <row r="68" ht="10.199999999999999" customHeight="1"/>
    <row r="69" ht="10.199999999999999" customHeight="1"/>
    <row r="70" ht="10.199999999999999" customHeight="1"/>
    <row r="71" ht="10.199999999999999" customHeight="1"/>
    <row r="72" ht="10.199999999999999" customHeight="1"/>
    <row r="73" ht="10.199999999999999" customHeight="1"/>
    <row r="74" ht="10.199999999999999" customHeight="1"/>
    <row r="75" ht="10.199999999999999" customHeight="1"/>
    <row r="76" ht="10.199999999999999" customHeight="1"/>
    <row r="77" ht="10.199999999999999" customHeight="1"/>
    <row r="78" ht="10.199999999999999" customHeight="1"/>
    <row r="79" ht="10.199999999999999" customHeight="1"/>
    <row r="80" ht="10.199999999999999" customHeight="1"/>
    <row r="81" ht="10.199999999999999" customHeight="1"/>
    <row r="82" ht="10.199999999999999" customHeight="1"/>
    <row r="83" ht="10.199999999999999" customHeight="1"/>
    <row r="84" ht="10.199999999999999" customHeight="1"/>
    <row r="85" ht="10.199999999999999" customHeight="1"/>
    <row r="86" ht="10.199999999999999" customHeight="1"/>
    <row r="87" ht="10.199999999999999" customHeight="1"/>
    <row r="88" ht="10.199999999999999" customHeight="1"/>
    <row r="89" ht="10.199999999999999" customHeight="1"/>
    <row r="90" ht="10.199999999999999" customHeight="1"/>
    <row r="91" ht="10.199999999999999" customHeight="1"/>
    <row r="92" ht="10.199999999999999" customHeight="1"/>
    <row r="93" ht="10.199999999999999" customHeight="1"/>
    <row r="94" ht="10.199999999999999" customHeight="1"/>
    <row r="95" ht="10.199999999999999" customHeight="1"/>
    <row r="96" ht="10.199999999999999" customHeight="1"/>
    <row r="97" ht="10.199999999999999" customHeight="1"/>
    <row r="98" ht="10.199999999999999" customHeight="1"/>
    <row r="99" ht="10.199999999999999" customHeight="1"/>
    <row r="100" ht="10.199999999999999" customHeight="1"/>
    <row r="101" ht="10.199999999999999" customHeight="1"/>
    <row r="102" ht="10.199999999999999" customHeight="1"/>
    <row r="103" ht="10.199999999999999" customHeight="1"/>
    <row r="104" ht="10.199999999999999" customHeight="1"/>
    <row r="105" ht="10.199999999999999" customHeight="1"/>
    <row r="106" ht="10.199999999999999" customHeight="1"/>
    <row r="107" ht="10.199999999999999" customHeight="1"/>
    <row r="108" ht="10.199999999999999" customHeight="1"/>
    <row r="109" ht="10.199999999999999" customHeight="1"/>
    <row r="110" ht="10.199999999999999" customHeight="1"/>
    <row r="111" ht="10.199999999999999" customHeight="1"/>
    <row r="112" ht="10.199999999999999" customHeight="1"/>
    <row r="113" ht="10.199999999999999" customHeight="1"/>
    <row r="114" ht="10.199999999999999" customHeight="1"/>
    <row r="115" ht="10.199999999999999" customHeight="1"/>
    <row r="116" ht="10.199999999999999" customHeight="1"/>
    <row r="117" ht="10.199999999999999" customHeight="1"/>
    <row r="118" ht="10.199999999999999" customHeight="1"/>
    <row r="119" ht="10.199999999999999" customHeight="1"/>
    <row r="120" ht="10.199999999999999" customHeight="1"/>
    <row r="121" ht="10.199999999999999" customHeight="1"/>
    <row r="122" ht="10.199999999999999" customHeight="1"/>
    <row r="123" ht="10.199999999999999" customHeight="1"/>
    <row r="124" ht="10.199999999999999" customHeight="1"/>
    <row r="125" ht="10.199999999999999" customHeight="1"/>
    <row r="126" ht="10.199999999999999" customHeight="1"/>
    <row r="127" ht="10.199999999999999" customHeight="1"/>
    <row r="128" ht="10.199999999999999" customHeight="1"/>
    <row r="129" ht="10.199999999999999" customHeight="1"/>
    <row r="130" ht="10.199999999999999" customHeight="1"/>
    <row r="131" ht="10.199999999999999" customHeight="1"/>
    <row r="132" ht="10.199999999999999" customHeight="1"/>
    <row r="133" ht="10.199999999999999" customHeight="1"/>
    <row r="134" ht="10.199999999999999" customHeight="1"/>
    <row r="135" ht="10.199999999999999" customHeight="1"/>
    <row r="136" ht="10.199999999999999" customHeight="1"/>
    <row r="137" ht="10.199999999999999" customHeight="1"/>
    <row r="138" ht="10.199999999999999" customHeight="1"/>
    <row r="139" ht="10.199999999999999" customHeight="1"/>
    <row r="140" ht="10.199999999999999" customHeight="1"/>
    <row r="141" ht="10.199999999999999" customHeight="1"/>
    <row r="142" ht="10.199999999999999" customHeight="1"/>
    <row r="143" ht="10.199999999999999" customHeight="1"/>
    <row r="144" ht="10.199999999999999" customHeight="1"/>
    <row r="145" ht="10.199999999999999" customHeight="1"/>
    <row r="146" ht="10.199999999999999" customHeight="1"/>
    <row r="147" ht="10.199999999999999" customHeight="1"/>
    <row r="148" ht="10.199999999999999" customHeight="1"/>
    <row r="149" ht="10.199999999999999" customHeight="1"/>
    <row r="150" ht="10.199999999999999" customHeight="1"/>
    <row r="151" ht="10.199999999999999" customHeight="1"/>
    <row r="152" ht="10.199999999999999" customHeight="1"/>
    <row r="153" ht="10.199999999999999" customHeight="1"/>
    <row r="154" ht="10.199999999999999" customHeight="1"/>
    <row r="155" ht="10.199999999999999" customHeight="1"/>
    <row r="156" ht="10.199999999999999" customHeight="1"/>
    <row r="157" ht="10.199999999999999" customHeight="1"/>
    <row r="158" ht="10.199999999999999" customHeight="1"/>
    <row r="159" ht="10.199999999999999" customHeight="1"/>
    <row r="160" ht="10.199999999999999" customHeight="1"/>
    <row r="161" ht="10.199999999999999" customHeight="1"/>
    <row r="162" ht="10.199999999999999" customHeight="1"/>
    <row r="163" ht="10.199999999999999" customHeight="1"/>
    <row r="164" ht="10.199999999999999" customHeight="1"/>
    <row r="165" ht="10.199999999999999" customHeight="1"/>
    <row r="166" ht="10.199999999999999" customHeight="1"/>
    <row r="167" ht="10.199999999999999" customHeight="1"/>
    <row r="168" ht="10.199999999999999" customHeight="1"/>
    <row r="169" ht="10.199999999999999" customHeight="1"/>
    <row r="170" ht="10.199999999999999" customHeight="1"/>
    <row r="171" ht="10.199999999999999" customHeight="1"/>
    <row r="172" ht="10.199999999999999" customHeight="1"/>
    <row r="173" ht="10.199999999999999" customHeight="1"/>
    <row r="174" ht="10.199999999999999" customHeight="1"/>
    <row r="175" ht="10.199999999999999" customHeight="1"/>
    <row r="176" ht="10.199999999999999" customHeight="1"/>
    <row r="177" ht="10.199999999999999" customHeight="1"/>
    <row r="178" ht="10.199999999999999" customHeight="1"/>
    <row r="179" ht="10.199999999999999" customHeight="1"/>
    <row r="180" ht="10.199999999999999" customHeight="1"/>
    <row r="181" ht="10.199999999999999" customHeight="1"/>
    <row r="182" ht="10.199999999999999" customHeight="1"/>
    <row r="183" ht="10.199999999999999" customHeight="1"/>
    <row r="184" ht="10.199999999999999" customHeight="1"/>
    <row r="185" ht="10.199999999999999" customHeight="1"/>
    <row r="186" ht="10.199999999999999" customHeight="1"/>
    <row r="187" ht="10.199999999999999" customHeight="1"/>
    <row r="188" ht="10.199999999999999" customHeight="1"/>
    <row r="189" ht="10.199999999999999" customHeight="1"/>
    <row r="190" ht="10.199999999999999" customHeight="1"/>
    <row r="191" ht="10.199999999999999" customHeight="1"/>
    <row r="192" ht="10.199999999999999" customHeight="1"/>
    <row r="193" ht="10.199999999999999" customHeight="1"/>
    <row r="194" ht="10.199999999999999" customHeight="1"/>
    <row r="195" ht="10.199999999999999" customHeight="1"/>
    <row r="196" ht="10.199999999999999" customHeight="1"/>
    <row r="197" ht="10.199999999999999" customHeight="1"/>
    <row r="198" ht="10.199999999999999" customHeight="1"/>
    <row r="199" ht="10.199999999999999" customHeight="1"/>
    <row r="200" ht="10.199999999999999" customHeight="1"/>
    <row r="201" ht="10.199999999999999" customHeight="1"/>
    <row r="202" ht="10.199999999999999" customHeight="1"/>
    <row r="203" ht="10.199999999999999" customHeight="1"/>
    <row r="204" ht="10.199999999999999" customHeight="1"/>
    <row r="205" ht="10.199999999999999" customHeight="1"/>
    <row r="206" ht="10.199999999999999" customHeight="1"/>
    <row r="207" ht="10.199999999999999" customHeight="1"/>
    <row r="208" ht="10.199999999999999" customHeight="1"/>
    <row r="209" ht="10.199999999999999" customHeight="1"/>
    <row r="210" ht="10.199999999999999" customHeight="1"/>
    <row r="211" ht="10.199999999999999" customHeight="1"/>
    <row r="212" ht="10.199999999999999" customHeight="1"/>
    <row r="213" ht="10.199999999999999" customHeight="1"/>
    <row r="214" ht="10.199999999999999" customHeight="1"/>
    <row r="215" ht="10.199999999999999" customHeight="1"/>
    <row r="216" ht="10.199999999999999" customHeight="1"/>
    <row r="217" ht="10.199999999999999" customHeight="1"/>
    <row r="218" ht="10.199999999999999" customHeight="1"/>
    <row r="219" ht="10.199999999999999" customHeight="1"/>
    <row r="220" ht="10.199999999999999" customHeight="1"/>
    <row r="221" ht="10.199999999999999" customHeight="1"/>
    <row r="222" ht="10.199999999999999" customHeight="1"/>
    <row r="223" ht="10.199999999999999" customHeight="1"/>
    <row r="224" ht="10.199999999999999" customHeight="1"/>
    <row r="225" ht="10.199999999999999" customHeight="1"/>
    <row r="226" ht="10.199999999999999" customHeight="1"/>
    <row r="227" ht="10.199999999999999" customHeight="1"/>
    <row r="228" ht="10.199999999999999" customHeight="1"/>
    <row r="229" ht="10.199999999999999" customHeight="1"/>
    <row r="230" ht="10.199999999999999" customHeight="1"/>
    <row r="231" ht="10.199999999999999" customHeight="1"/>
    <row r="232" ht="10.199999999999999" customHeight="1"/>
    <row r="233" ht="10.199999999999999" customHeight="1"/>
    <row r="234" ht="10.199999999999999" customHeight="1"/>
    <row r="235" ht="10.199999999999999" customHeight="1"/>
    <row r="236" ht="10.199999999999999" customHeight="1"/>
    <row r="237" ht="10.199999999999999" customHeight="1"/>
    <row r="238" ht="10.199999999999999" customHeight="1"/>
    <row r="239" ht="10.199999999999999" customHeight="1"/>
    <row r="240" ht="10.199999999999999" customHeight="1"/>
    <row r="241" ht="10.199999999999999" customHeight="1"/>
    <row r="242" ht="10.199999999999999" customHeight="1"/>
    <row r="243" ht="10.199999999999999" customHeight="1"/>
    <row r="244" ht="10.199999999999999" customHeight="1"/>
    <row r="245" ht="10.199999999999999" customHeight="1"/>
    <row r="246" ht="10.199999999999999" customHeight="1"/>
    <row r="247" ht="10.199999999999999" customHeight="1"/>
    <row r="248" ht="10.199999999999999" customHeight="1"/>
    <row r="249" ht="10.199999999999999" customHeight="1"/>
    <row r="250" ht="10.199999999999999" customHeight="1"/>
    <row r="251" ht="10.199999999999999" customHeight="1"/>
    <row r="252" ht="10.199999999999999" customHeight="1"/>
    <row r="253" ht="10.199999999999999" customHeight="1"/>
    <row r="254" ht="10.199999999999999" customHeight="1"/>
    <row r="255" ht="10.199999999999999" customHeight="1"/>
    <row r="256" ht="10.199999999999999" customHeight="1"/>
    <row r="257" ht="10.199999999999999" customHeight="1"/>
    <row r="258" ht="10.199999999999999" customHeight="1"/>
    <row r="259" ht="10.199999999999999" customHeight="1"/>
    <row r="260" ht="10.199999999999999" customHeight="1"/>
    <row r="261" ht="10.199999999999999" customHeight="1"/>
    <row r="262" ht="10.199999999999999" customHeight="1"/>
    <row r="263" ht="10.199999999999999" customHeight="1"/>
    <row r="264" ht="10.199999999999999" customHeight="1"/>
    <row r="265" ht="10.199999999999999" customHeight="1"/>
    <row r="266" ht="10.199999999999999" customHeight="1"/>
    <row r="267" ht="10.199999999999999" customHeight="1"/>
    <row r="268" ht="10.199999999999999" customHeight="1"/>
    <row r="269" ht="10.199999999999999" customHeight="1"/>
    <row r="270" ht="10.199999999999999" customHeight="1"/>
    <row r="271" ht="10.199999999999999" customHeight="1"/>
    <row r="272" ht="10.199999999999999" customHeight="1"/>
    <row r="273" ht="10.199999999999999" customHeight="1"/>
    <row r="274" ht="10.199999999999999" customHeight="1"/>
    <row r="275" ht="10.199999999999999" customHeight="1"/>
    <row r="276" ht="10.199999999999999" customHeight="1"/>
    <row r="277" ht="10.199999999999999" customHeight="1"/>
    <row r="278" ht="10.199999999999999" customHeight="1"/>
    <row r="279" ht="10.199999999999999" customHeight="1"/>
    <row r="280" ht="10.199999999999999" customHeight="1"/>
    <row r="281" ht="10.199999999999999" customHeight="1"/>
    <row r="282" ht="10.199999999999999" customHeight="1"/>
    <row r="283" ht="10.199999999999999" customHeight="1"/>
    <row r="284" ht="10.199999999999999" customHeight="1"/>
    <row r="285" ht="10.199999999999999" customHeight="1"/>
    <row r="286" ht="10.199999999999999" customHeight="1"/>
    <row r="287" ht="10.199999999999999" customHeight="1"/>
    <row r="288" ht="10.199999999999999" customHeight="1"/>
    <row r="289" ht="10.199999999999999" customHeight="1"/>
    <row r="290" ht="10.199999999999999" customHeight="1"/>
    <row r="291" ht="10.199999999999999" customHeight="1"/>
    <row r="292" ht="10.199999999999999" customHeight="1"/>
    <row r="293" ht="10.199999999999999" customHeight="1"/>
    <row r="294" ht="10.199999999999999" customHeight="1"/>
    <row r="295" ht="10.199999999999999" customHeight="1"/>
    <row r="296" ht="10.199999999999999" customHeight="1"/>
    <row r="297" ht="10.199999999999999" customHeight="1"/>
    <row r="298" ht="10.199999999999999" customHeight="1"/>
    <row r="299" ht="10.199999999999999" customHeight="1"/>
    <row r="300" ht="10.199999999999999" customHeight="1"/>
    <row r="301" ht="10.199999999999999" customHeight="1"/>
    <row r="302" ht="10.199999999999999" customHeight="1"/>
    <row r="303" ht="10.199999999999999" customHeight="1"/>
    <row r="304" ht="10.199999999999999" customHeight="1"/>
    <row r="305" ht="10.199999999999999" customHeight="1"/>
    <row r="306" ht="10.199999999999999" customHeight="1"/>
    <row r="307" ht="10.199999999999999" customHeight="1"/>
    <row r="308" ht="10.199999999999999" customHeight="1"/>
    <row r="309" ht="10.199999999999999" customHeight="1"/>
    <row r="310" ht="10.199999999999999" customHeight="1"/>
    <row r="311" ht="10.199999999999999" customHeight="1"/>
    <row r="312" ht="10.199999999999999" customHeight="1"/>
    <row r="313" ht="10.199999999999999" customHeight="1"/>
    <row r="314" ht="10.199999999999999" customHeight="1"/>
    <row r="315" ht="10.199999999999999" customHeight="1"/>
    <row r="316" ht="10.199999999999999" customHeight="1"/>
    <row r="317" ht="10.199999999999999" customHeight="1"/>
    <row r="318" ht="10.199999999999999" customHeight="1"/>
    <row r="319" ht="10.199999999999999" customHeight="1"/>
    <row r="320" ht="10.199999999999999" customHeight="1"/>
    <row r="321" ht="10.199999999999999" customHeight="1"/>
    <row r="322" ht="10.199999999999999" customHeight="1"/>
    <row r="323" ht="10.199999999999999" customHeight="1"/>
    <row r="324" ht="10.199999999999999" customHeight="1"/>
    <row r="325" ht="10.199999999999999" customHeight="1"/>
    <row r="326" ht="10.199999999999999" customHeight="1"/>
    <row r="327" ht="10.199999999999999" customHeight="1"/>
    <row r="328" ht="10.199999999999999" customHeight="1"/>
    <row r="329" ht="10.199999999999999" customHeight="1"/>
    <row r="330" ht="10.199999999999999" customHeight="1"/>
    <row r="331" ht="10.199999999999999" customHeight="1"/>
    <row r="332" ht="10.199999999999999" customHeight="1"/>
  </sheetData>
  <mergeCells count="135">
    <mergeCell ref="B7:G7"/>
    <mergeCell ref="D11:F11"/>
    <mergeCell ref="G11:I11"/>
    <mergeCell ref="H7:L7"/>
    <mergeCell ref="B2:L2"/>
    <mergeCell ref="B3:L3"/>
    <mergeCell ref="B4:I4"/>
    <mergeCell ref="J5:L5"/>
    <mergeCell ref="D5:I6"/>
    <mergeCell ref="B5:C6"/>
    <mergeCell ref="B12:C12"/>
    <mergeCell ref="D12:F12"/>
    <mergeCell ref="G12:I12"/>
    <mergeCell ref="J12:K12"/>
    <mergeCell ref="B13:C13"/>
    <mergeCell ref="D13:F13"/>
    <mergeCell ref="G13:I13"/>
    <mergeCell ref="J13:K13"/>
    <mergeCell ref="J11:K11"/>
    <mergeCell ref="B11:C11"/>
    <mergeCell ref="B16:C16"/>
    <mergeCell ref="D16:F16"/>
    <mergeCell ref="G16:I16"/>
    <mergeCell ref="J16:K16"/>
    <mergeCell ref="B17:C17"/>
    <mergeCell ref="D17:F17"/>
    <mergeCell ref="G17:I17"/>
    <mergeCell ref="J17:K17"/>
    <mergeCell ref="B14:C14"/>
    <mergeCell ref="D14:F14"/>
    <mergeCell ref="G14:I14"/>
    <mergeCell ref="J14:K14"/>
    <mergeCell ref="B15:C15"/>
    <mergeCell ref="D15:F15"/>
    <mergeCell ref="G15:I15"/>
    <mergeCell ref="J15:K15"/>
    <mergeCell ref="B20:C20"/>
    <mergeCell ref="D20:F20"/>
    <mergeCell ref="G20:I20"/>
    <mergeCell ref="J20:K20"/>
    <mergeCell ref="B21:C21"/>
    <mergeCell ref="D21:F21"/>
    <mergeCell ref="G21:I21"/>
    <mergeCell ref="J21:K21"/>
    <mergeCell ref="B18:C18"/>
    <mergeCell ref="D18:F18"/>
    <mergeCell ref="G18:I18"/>
    <mergeCell ref="J18:K18"/>
    <mergeCell ref="B19:C19"/>
    <mergeCell ref="D19:F19"/>
    <mergeCell ref="G19:I19"/>
    <mergeCell ref="J19:K19"/>
    <mergeCell ref="B24:C24"/>
    <mergeCell ref="D24:F24"/>
    <mergeCell ref="G24:I24"/>
    <mergeCell ref="J24:K24"/>
    <mergeCell ref="B25:C25"/>
    <mergeCell ref="D25:F25"/>
    <mergeCell ref="G25:I25"/>
    <mergeCell ref="J25:K25"/>
    <mergeCell ref="B22:C22"/>
    <mergeCell ref="D22:F22"/>
    <mergeCell ref="G22:I22"/>
    <mergeCell ref="J22:K22"/>
    <mergeCell ref="B23:C23"/>
    <mergeCell ref="D23:F23"/>
    <mergeCell ref="G23:I23"/>
    <mergeCell ref="J23:K23"/>
    <mergeCell ref="B28:C28"/>
    <mergeCell ref="D28:F28"/>
    <mergeCell ref="G28:I28"/>
    <mergeCell ref="J28:K28"/>
    <mergeCell ref="B29:C29"/>
    <mergeCell ref="D29:F29"/>
    <mergeCell ref="G29:I29"/>
    <mergeCell ref="J29:K29"/>
    <mergeCell ref="B26:C26"/>
    <mergeCell ref="D26:F26"/>
    <mergeCell ref="G26:I26"/>
    <mergeCell ref="J26:K26"/>
    <mergeCell ref="B27:C27"/>
    <mergeCell ref="D27:F27"/>
    <mergeCell ref="G27:I27"/>
    <mergeCell ref="J27:K27"/>
    <mergeCell ref="B32:C32"/>
    <mergeCell ref="D32:F32"/>
    <mergeCell ref="G32:I32"/>
    <mergeCell ref="J32:K32"/>
    <mergeCell ref="B33:C33"/>
    <mergeCell ref="D33:F33"/>
    <mergeCell ref="G33:I33"/>
    <mergeCell ref="J33:K33"/>
    <mergeCell ref="B30:C30"/>
    <mergeCell ref="D30:F30"/>
    <mergeCell ref="G30:I30"/>
    <mergeCell ref="J30:K30"/>
    <mergeCell ref="B31:C31"/>
    <mergeCell ref="D31:F31"/>
    <mergeCell ref="G31:I31"/>
    <mergeCell ref="J31:K31"/>
    <mergeCell ref="D37:F37"/>
    <mergeCell ref="G37:I37"/>
    <mergeCell ref="J37:K37"/>
    <mergeCell ref="B34:C34"/>
    <mergeCell ref="D34:F34"/>
    <mergeCell ref="G34:I34"/>
    <mergeCell ref="J34:K34"/>
    <mergeCell ref="B35:C35"/>
    <mergeCell ref="D35:F35"/>
    <mergeCell ref="G35:I35"/>
    <mergeCell ref="J35:K35"/>
    <mergeCell ref="B1:L1"/>
    <mergeCell ref="B42:L42"/>
    <mergeCell ref="J10:K10"/>
    <mergeCell ref="B40:C40"/>
    <mergeCell ref="D40:F40"/>
    <mergeCell ref="G40:I40"/>
    <mergeCell ref="J40:K40"/>
    <mergeCell ref="B41:C41"/>
    <mergeCell ref="D41:F41"/>
    <mergeCell ref="G41:I41"/>
    <mergeCell ref="J41:K41"/>
    <mergeCell ref="B38:C38"/>
    <mergeCell ref="D38:F38"/>
    <mergeCell ref="G38:I38"/>
    <mergeCell ref="J38:K38"/>
    <mergeCell ref="B39:C39"/>
    <mergeCell ref="D39:F39"/>
    <mergeCell ref="G39:I39"/>
    <mergeCell ref="J39:K39"/>
    <mergeCell ref="B36:C36"/>
    <mergeCell ref="D36:F36"/>
    <mergeCell ref="G36:I36"/>
    <mergeCell ref="J36:K36"/>
    <mergeCell ref="B37:C37"/>
  </mergeCells>
  <phoneticPr fontId="0" type="noConversion"/>
  <printOptions horizontalCentered="1" verticalCentered="1"/>
  <pageMargins left="0.59055118110236227" right="0.59055118110236227" top="0.59055118110236227" bottom="0.59055118110236227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9"/>
  <sheetViews>
    <sheetView showZeros="0" workbookViewId="0">
      <selection sqref="A1:G1"/>
    </sheetView>
  </sheetViews>
  <sheetFormatPr defaultColWidth="9.109375" defaultRowHeight="13.8"/>
  <cols>
    <col min="1" max="2" width="3.6640625" style="159" customWidth="1"/>
    <col min="3" max="8" width="15.6640625" style="159" customWidth="1"/>
    <col min="9" max="16384" width="9.109375" style="159"/>
  </cols>
  <sheetData>
    <row r="1" spans="1:7" s="155" customFormat="1" ht="45" customHeight="1">
      <c r="A1" s="409" t="s">
        <v>359</v>
      </c>
      <c r="B1" s="410"/>
      <c r="C1" s="410"/>
      <c r="D1" s="410"/>
      <c r="E1" s="410"/>
      <c r="F1" s="410"/>
      <c r="G1" s="411"/>
    </row>
    <row r="2" spans="1:7" ht="15" customHeight="1">
      <c r="A2" s="156"/>
      <c r="B2" s="157"/>
      <c r="C2" s="157"/>
      <c r="D2" s="157"/>
      <c r="E2" s="157"/>
      <c r="F2" s="157"/>
      <c r="G2" s="158"/>
    </row>
    <row r="3" spans="1:7" ht="15" customHeight="1">
      <c r="A3" s="156"/>
      <c r="B3" s="156" t="s">
        <v>184</v>
      </c>
      <c r="C3" s="385"/>
      <c r="D3" s="385"/>
      <c r="E3" s="385"/>
      <c r="F3" s="385"/>
      <c r="G3" s="386"/>
    </row>
    <row r="4" spans="1:7" ht="15" customHeight="1">
      <c r="A4" s="161"/>
      <c r="B4" s="372" t="s">
        <v>0</v>
      </c>
      <c r="C4" s="400" t="s">
        <v>188</v>
      </c>
      <c r="D4" s="400"/>
      <c r="E4" s="400"/>
      <c r="F4" s="400"/>
      <c r="G4" s="401"/>
    </row>
    <row r="5" spans="1:7" ht="15" customHeight="1">
      <c r="A5" s="161"/>
      <c r="B5" s="162" t="s">
        <v>12</v>
      </c>
      <c r="C5" s="400" t="s">
        <v>361</v>
      </c>
      <c r="D5" s="400"/>
      <c r="E5" s="400"/>
      <c r="F5" s="400"/>
      <c r="G5" s="401"/>
    </row>
    <row r="6" spans="1:7" ht="30" customHeight="1">
      <c r="A6" s="161"/>
      <c r="B6" s="163" t="s">
        <v>12</v>
      </c>
      <c r="C6" s="412" t="s">
        <v>362</v>
      </c>
      <c r="D6" s="404"/>
      <c r="E6" s="404"/>
      <c r="F6" s="404"/>
      <c r="G6" s="399"/>
    </row>
    <row r="7" spans="1:7" ht="30" customHeight="1">
      <c r="A7" s="161"/>
      <c r="B7" s="163" t="s">
        <v>12</v>
      </c>
      <c r="C7" s="404" t="s">
        <v>363</v>
      </c>
      <c r="D7" s="404"/>
      <c r="E7" s="404"/>
      <c r="F7" s="404"/>
      <c r="G7" s="399"/>
    </row>
    <row r="8" spans="1:7" ht="30" customHeight="1">
      <c r="A8" s="161"/>
      <c r="B8" s="163" t="s">
        <v>12</v>
      </c>
      <c r="C8" s="404" t="s">
        <v>364</v>
      </c>
      <c r="D8" s="404"/>
      <c r="E8" s="404"/>
      <c r="F8" s="404"/>
      <c r="G8" s="399"/>
    </row>
    <row r="9" spans="1:7" ht="15" customHeight="1">
      <c r="A9" s="161"/>
      <c r="B9" s="162" t="s">
        <v>12</v>
      </c>
      <c r="C9" s="400" t="s">
        <v>365</v>
      </c>
      <c r="D9" s="400"/>
      <c r="E9" s="400"/>
      <c r="F9" s="400"/>
      <c r="G9" s="401"/>
    </row>
    <row r="10" spans="1:7" ht="30" customHeight="1">
      <c r="A10" s="161"/>
      <c r="B10" s="163" t="s">
        <v>12</v>
      </c>
      <c r="C10" s="404" t="s">
        <v>366</v>
      </c>
      <c r="D10" s="404"/>
      <c r="E10" s="404"/>
      <c r="F10" s="404"/>
      <c r="G10" s="399"/>
    </row>
    <row r="11" spans="1:7" ht="30" customHeight="1">
      <c r="A11" s="161"/>
      <c r="B11" s="163" t="s">
        <v>12</v>
      </c>
      <c r="C11" s="405" t="s">
        <v>367</v>
      </c>
      <c r="D11" s="405"/>
      <c r="E11" s="405"/>
      <c r="F11" s="405"/>
      <c r="G11" s="406"/>
    </row>
    <row r="12" spans="1:7" ht="30" customHeight="1">
      <c r="A12" s="161"/>
      <c r="B12" s="163" t="s">
        <v>12</v>
      </c>
      <c r="C12" s="404" t="s">
        <v>368</v>
      </c>
      <c r="D12" s="404"/>
      <c r="E12" s="404"/>
      <c r="F12" s="404"/>
      <c r="G12" s="399"/>
    </row>
    <row r="13" spans="1:7" ht="15" customHeight="1">
      <c r="A13" s="161"/>
      <c r="B13" s="163"/>
      <c r="C13" s="164"/>
      <c r="D13" s="164"/>
      <c r="E13" s="164"/>
      <c r="F13" s="164"/>
      <c r="G13" s="165"/>
    </row>
    <row r="14" spans="1:7" ht="30" customHeight="1">
      <c r="A14" s="160"/>
      <c r="B14" s="289" t="s">
        <v>347</v>
      </c>
      <c r="C14" s="405" t="s">
        <v>369</v>
      </c>
      <c r="D14" s="404"/>
      <c r="E14" s="404"/>
      <c r="F14" s="404"/>
      <c r="G14" s="399"/>
    </row>
    <row r="15" spans="1:7" ht="15" customHeight="1">
      <c r="A15" s="161"/>
      <c r="B15" s="157"/>
      <c r="C15" s="157"/>
      <c r="D15" s="157"/>
      <c r="E15" s="157"/>
      <c r="F15" s="157"/>
      <c r="G15" s="158"/>
    </row>
    <row r="16" spans="1:7" ht="45" customHeight="1">
      <c r="A16" s="161"/>
      <c r="B16" s="289" t="s">
        <v>187</v>
      </c>
      <c r="C16" s="396" t="s">
        <v>360</v>
      </c>
      <c r="D16" s="397"/>
      <c r="E16" s="397"/>
      <c r="F16" s="397"/>
      <c r="G16" s="398"/>
    </row>
    <row r="17" spans="1:7" ht="15" customHeight="1">
      <c r="A17" s="161"/>
      <c r="B17" s="372"/>
      <c r="C17" s="372"/>
      <c r="D17" s="372"/>
      <c r="E17" s="372"/>
      <c r="F17" s="372"/>
      <c r="G17" s="373"/>
    </row>
    <row r="18" spans="1:7" s="166" customFormat="1" ht="15" customHeight="1">
      <c r="A18" s="156" t="s">
        <v>21</v>
      </c>
      <c r="B18" s="166" t="s">
        <v>2</v>
      </c>
      <c r="C18" s="167"/>
      <c r="D18" s="167"/>
      <c r="E18" s="167"/>
      <c r="F18" s="167"/>
      <c r="G18" s="168"/>
    </row>
    <row r="19" spans="1:7" ht="15" customHeight="1">
      <c r="A19" s="161"/>
      <c r="B19" s="162" t="s">
        <v>12</v>
      </c>
      <c r="C19" s="402" t="s">
        <v>314</v>
      </c>
      <c r="D19" s="402"/>
      <c r="E19" s="402"/>
      <c r="F19" s="402"/>
      <c r="G19" s="403"/>
    </row>
    <row r="20" spans="1:7" ht="15" customHeight="1">
      <c r="A20" s="161"/>
      <c r="B20" s="162" t="s">
        <v>12</v>
      </c>
      <c r="C20" s="400" t="s">
        <v>191</v>
      </c>
      <c r="D20" s="400"/>
      <c r="E20" s="400"/>
      <c r="F20" s="400"/>
      <c r="G20" s="401"/>
    </row>
    <row r="21" spans="1:7" ht="15" customHeight="1">
      <c r="A21" s="161"/>
      <c r="B21" s="157"/>
      <c r="C21" s="157"/>
      <c r="D21" s="157"/>
      <c r="E21" s="157"/>
      <c r="F21" s="157"/>
      <c r="G21" s="158"/>
    </row>
    <row r="22" spans="1:7" s="166" customFormat="1" ht="15" customHeight="1">
      <c r="A22" s="156" t="s">
        <v>20</v>
      </c>
      <c r="B22" s="167" t="s">
        <v>3</v>
      </c>
      <c r="C22" s="167"/>
      <c r="D22" s="167"/>
      <c r="E22" s="167"/>
      <c r="F22" s="167"/>
      <c r="G22" s="168"/>
    </row>
    <row r="23" spans="1:7" ht="15" customHeight="1">
      <c r="A23" s="161"/>
      <c r="B23" s="169" t="s">
        <v>12</v>
      </c>
      <c r="C23" s="402" t="s">
        <v>312</v>
      </c>
      <c r="D23" s="402"/>
      <c r="E23" s="402"/>
      <c r="F23" s="402"/>
      <c r="G23" s="403"/>
    </row>
    <row r="24" spans="1:7" ht="30" customHeight="1">
      <c r="A24" s="161"/>
      <c r="B24" s="163" t="s">
        <v>12</v>
      </c>
      <c r="C24" s="404" t="s">
        <v>274</v>
      </c>
      <c r="D24" s="404"/>
      <c r="E24" s="404"/>
      <c r="F24" s="404"/>
      <c r="G24" s="399"/>
    </row>
    <row r="25" spans="1:7" ht="30" customHeight="1">
      <c r="A25" s="161"/>
      <c r="B25" s="163" t="s">
        <v>12</v>
      </c>
      <c r="C25" s="404" t="s">
        <v>296</v>
      </c>
      <c r="D25" s="404"/>
      <c r="E25" s="404"/>
      <c r="F25" s="404"/>
      <c r="G25" s="399"/>
    </row>
    <row r="26" spans="1:7" ht="45" customHeight="1">
      <c r="A26" s="161"/>
      <c r="B26" s="163" t="s">
        <v>12</v>
      </c>
      <c r="C26" s="404" t="s">
        <v>298</v>
      </c>
      <c r="D26" s="404"/>
      <c r="E26" s="404"/>
      <c r="F26" s="404"/>
      <c r="G26" s="399"/>
    </row>
    <row r="27" spans="1:7" ht="15" customHeight="1">
      <c r="A27" s="161"/>
      <c r="B27" s="162" t="s">
        <v>12</v>
      </c>
      <c r="C27" s="400" t="s">
        <v>190</v>
      </c>
      <c r="D27" s="400"/>
      <c r="E27" s="400"/>
      <c r="F27" s="400"/>
      <c r="G27" s="401"/>
    </row>
    <row r="28" spans="1:7" ht="15" customHeight="1">
      <c r="A28" s="161"/>
      <c r="B28" s="162"/>
      <c r="C28" s="383"/>
      <c r="D28" s="383"/>
      <c r="E28" s="383"/>
      <c r="F28" s="383"/>
      <c r="G28" s="384"/>
    </row>
    <row r="29" spans="1:7" ht="15" customHeight="1">
      <c r="A29" s="161"/>
      <c r="B29" s="387"/>
      <c r="C29" s="387"/>
      <c r="D29" s="387"/>
      <c r="E29" s="387"/>
      <c r="F29" s="387"/>
      <c r="G29" s="388"/>
    </row>
    <row r="30" spans="1:7" ht="15" customHeight="1">
      <c r="A30" s="156" t="s">
        <v>19</v>
      </c>
      <c r="B30" s="167" t="s">
        <v>4</v>
      </c>
      <c r="C30" s="387"/>
      <c r="D30" s="387"/>
      <c r="E30" s="387"/>
      <c r="F30" s="387"/>
      <c r="G30" s="388"/>
    </row>
    <row r="31" spans="1:7" ht="15" customHeight="1">
      <c r="A31" s="161"/>
      <c r="B31" s="169" t="s">
        <v>12</v>
      </c>
      <c r="C31" s="402" t="s">
        <v>313</v>
      </c>
      <c r="D31" s="402"/>
      <c r="E31" s="402"/>
      <c r="F31" s="402"/>
      <c r="G31" s="403"/>
    </row>
    <row r="32" spans="1:7" ht="30" customHeight="1">
      <c r="A32" s="161"/>
      <c r="B32" s="163" t="s">
        <v>12</v>
      </c>
      <c r="C32" s="396" t="s">
        <v>297</v>
      </c>
      <c r="D32" s="396"/>
      <c r="E32" s="396"/>
      <c r="F32" s="396"/>
      <c r="G32" s="399"/>
    </row>
    <row r="33" spans="1:7" ht="45" customHeight="1">
      <c r="A33" s="161"/>
      <c r="B33" s="163" t="s">
        <v>12</v>
      </c>
      <c r="C33" s="396" t="s">
        <v>299</v>
      </c>
      <c r="D33" s="396"/>
      <c r="E33" s="396"/>
      <c r="F33" s="396"/>
      <c r="G33" s="399"/>
    </row>
    <row r="34" spans="1:7" ht="15" customHeight="1">
      <c r="A34" s="161"/>
      <c r="B34" s="162" t="s">
        <v>12</v>
      </c>
      <c r="C34" s="400" t="s">
        <v>190</v>
      </c>
      <c r="D34" s="400"/>
      <c r="E34" s="400"/>
      <c r="F34" s="400"/>
      <c r="G34" s="401"/>
    </row>
    <row r="35" spans="1:7" ht="15" customHeight="1">
      <c r="A35" s="170"/>
      <c r="B35" s="390"/>
      <c r="C35" s="171"/>
      <c r="D35" s="171"/>
      <c r="E35" s="171"/>
      <c r="F35" s="171"/>
      <c r="G35" s="277"/>
    </row>
    <row r="36" spans="1:7" ht="15" customHeight="1">
      <c r="A36" s="172"/>
      <c r="B36" s="389" t="s">
        <v>185</v>
      </c>
      <c r="C36" s="269"/>
      <c r="D36" s="269"/>
      <c r="E36" s="269"/>
      <c r="F36" s="269"/>
      <c r="G36" s="270"/>
    </row>
    <row r="37" spans="1:7" ht="45" customHeight="1">
      <c r="A37" s="161"/>
      <c r="B37" s="290" t="s">
        <v>0</v>
      </c>
      <c r="C37" s="396" t="s">
        <v>189</v>
      </c>
      <c r="D37" s="396"/>
      <c r="E37" s="396"/>
      <c r="F37" s="396"/>
      <c r="G37" s="399"/>
    </row>
    <row r="38" spans="1:7" ht="30" customHeight="1">
      <c r="A38" s="161"/>
      <c r="B38" s="290" t="s">
        <v>1</v>
      </c>
      <c r="C38" s="396" t="s">
        <v>272</v>
      </c>
      <c r="D38" s="396"/>
      <c r="E38" s="396"/>
      <c r="F38" s="396"/>
      <c r="G38" s="399"/>
    </row>
    <row r="39" spans="1:7" ht="15" customHeight="1">
      <c r="A39" s="161"/>
      <c r="B39" s="385"/>
      <c r="C39" s="385"/>
      <c r="D39" s="385"/>
      <c r="E39" s="385"/>
      <c r="F39" s="385"/>
      <c r="G39" s="386"/>
    </row>
    <row r="40" spans="1:7" ht="15" customHeight="1">
      <c r="A40" s="156" t="s">
        <v>18</v>
      </c>
      <c r="B40" s="167" t="s">
        <v>5</v>
      </c>
      <c r="C40" s="157"/>
      <c r="D40" s="157"/>
      <c r="E40" s="157"/>
      <c r="F40" s="157"/>
      <c r="G40" s="158"/>
    </row>
    <row r="41" spans="1:7" ht="15" customHeight="1">
      <c r="A41" s="161"/>
      <c r="B41" s="162" t="s">
        <v>12</v>
      </c>
      <c r="C41" s="402" t="s">
        <v>315</v>
      </c>
      <c r="D41" s="402"/>
      <c r="E41" s="402"/>
      <c r="F41" s="402"/>
      <c r="G41" s="403"/>
    </row>
    <row r="42" spans="1:7" ht="15" customHeight="1">
      <c r="A42" s="161"/>
      <c r="B42" s="162" t="s">
        <v>12</v>
      </c>
      <c r="C42" s="407" t="s">
        <v>300</v>
      </c>
      <c r="D42" s="407"/>
      <c r="E42" s="407"/>
      <c r="F42" s="407"/>
      <c r="G42" s="408"/>
    </row>
    <row r="43" spans="1:7" ht="45" customHeight="1">
      <c r="A43" s="161"/>
      <c r="B43" s="163" t="s">
        <v>12</v>
      </c>
      <c r="C43" s="404" t="s">
        <v>301</v>
      </c>
      <c r="D43" s="404"/>
      <c r="E43" s="404"/>
      <c r="F43" s="404"/>
      <c r="G43" s="399"/>
    </row>
    <row r="44" spans="1:7" ht="15" customHeight="1">
      <c r="A44" s="161"/>
      <c r="B44" s="163" t="s">
        <v>12</v>
      </c>
      <c r="C44" s="396" t="s">
        <v>302</v>
      </c>
      <c r="D44" s="404"/>
      <c r="E44" s="404"/>
      <c r="F44" s="404"/>
      <c r="G44" s="399"/>
    </row>
    <row r="45" spans="1:7" ht="30" customHeight="1">
      <c r="A45" s="161"/>
      <c r="B45" s="163" t="s">
        <v>12</v>
      </c>
      <c r="C45" s="396" t="s">
        <v>303</v>
      </c>
      <c r="D45" s="404"/>
      <c r="E45" s="404"/>
      <c r="F45" s="404"/>
      <c r="G45" s="399"/>
    </row>
    <row r="46" spans="1:7" ht="15" customHeight="1">
      <c r="A46" s="161"/>
      <c r="B46" s="157"/>
      <c r="C46" s="157"/>
      <c r="D46" s="157"/>
      <c r="E46" s="157"/>
      <c r="F46" s="157"/>
      <c r="G46" s="158"/>
    </row>
    <row r="47" spans="1:7" ht="15" customHeight="1">
      <c r="A47" s="156" t="s">
        <v>17</v>
      </c>
      <c r="B47" s="173" t="s">
        <v>310</v>
      </c>
      <c r="C47" s="174"/>
      <c r="D47" s="157"/>
      <c r="E47" s="157"/>
      <c r="F47" s="157"/>
      <c r="G47" s="158"/>
    </row>
    <row r="48" spans="1:7" ht="15" customHeight="1">
      <c r="A48" s="161"/>
      <c r="B48" s="162" t="s">
        <v>12</v>
      </c>
      <c r="C48" s="402" t="s">
        <v>316</v>
      </c>
      <c r="D48" s="402"/>
      <c r="E48" s="402"/>
      <c r="F48" s="402"/>
      <c r="G48" s="403"/>
    </row>
    <row r="49" spans="1:7" ht="15" customHeight="1">
      <c r="A49" s="161"/>
      <c r="B49" s="162" t="s">
        <v>12</v>
      </c>
      <c r="C49" s="400" t="s">
        <v>304</v>
      </c>
      <c r="D49" s="400"/>
      <c r="E49" s="400"/>
      <c r="F49" s="400"/>
      <c r="G49" s="401"/>
    </row>
    <row r="50" spans="1:7" ht="15" customHeight="1">
      <c r="A50" s="161"/>
      <c r="B50" s="162" t="s">
        <v>12</v>
      </c>
      <c r="C50" s="400" t="s">
        <v>186</v>
      </c>
      <c r="D50" s="400"/>
      <c r="E50" s="400"/>
      <c r="F50" s="400"/>
      <c r="G50" s="401"/>
    </row>
    <row r="51" spans="1:7" ht="15" customHeight="1">
      <c r="A51" s="161"/>
      <c r="B51" s="157"/>
      <c r="C51" s="157"/>
      <c r="D51" s="157"/>
      <c r="E51" s="157"/>
      <c r="F51" s="157"/>
      <c r="G51" s="158"/>
    </row>
    <row r="52" spans="1:7" ht="15" customHeight="1">
      <c r="A52" s="156" t="s">
        <v>16</v>
      </c>
      <c r="B52" s="173" t="s">
        <v>308</v>
      </c>
      <c r="C52" s="174"/>
      <c r="D52" s="157"/>
      <c r="E52" s="157"/>
      <c r="F52" s="157"/>
      <c r="G52" s="158"/>
    </row>
    <row r="53" spans="1:7" ht="15" customHeight="1">
      <c r="A53" s="156"/>
      <c r="B53" s="162" t="s">
        <v>12</v>
      </c>
      <c r="C53" s="402" t="s">
        <v>317</v>
      </c>
      <c r="D53" s="402"/>
      <c r="E53" s="402"/>
      <c r="F53" s="402"/>
      <c r="G53" s="403"/>
    </row>
    <row r="54" spans="1:7" ht="30" customHeight="1">
      <c r="A54" s="156"/>
      <c r="B54" s="163" t="s">
        <v>12</v>
      </c>
      <c r="C54" s="404" t="s">
        <v>305</v>
      </c>
      <c r="D54" s="404"/>
      <c r="E54" s="404"/>
      <c r="F54" s="404"/>
      <c r="G54" s="399"/>
    </row>
    <row r="55" spans="1:7" ht="15" customHeight="1">
      <c r="A55" s="156"/>
      <c r="B55" s="162" t="s">
        <v>12</v>
      </c>
      <c r="C55" s="413" t="s">
        <v>192</v>
      </c>
      <c r="D55" s="413"/>
      <c r="E55" s="413"/>
      <c r="F55" s="413"/>
      <c r="G55" s="401"/>
    </row>
    <row r="56" spans="1:7" ht="15" customHeight="1">
      <c r="A56" s="161"/>
      <c r="B56" s="157"/>
      <c r="C56" s="157"/>
      <c r="D56" s="157"/>
      <c r="E56" s="157"/>
      <c r="F56" s="157"/>
      <c r="G56" s="158"/>
    </row>
    <row r="57" spans="1:7" ht="15" customHeight="1">
      <c r="A57" s="156" t="s">
        <v>22</v>
      </c>
      <c r="B57" s="173" t="s">
        <v>309</v>
      </c>
      <c r="C57" s="174"/>
      <c r="D57" s="157"/>
      <c r="E57" s="157"/>
      <c r="F57" s="157"/>
      <c r="G57" s="158"/>
    </row>
    <row r="58" spans="1:7" ht="15" customHeight="1">
      <c r="A58" s="161"/>
      <c r="B58" s="162" t="s">
        <v>12</v>
      </c>
      <c r="C58" s="402" t="s">
        <v>318</v>
      </c>
      <c r="D58" s="402"/>
      <c r="E58" s="402"/>
      <c r="F58" s="402"/>
      <c r="G58" s="403"/>
    </row>
    <row r="59" spans="1:7" ht="30" customHeight="1">
      <c r="A59" s="161"/>
      <c r="B59" s="163" t="s">
        <v>12</v>
      </c>
      <c r="C59" s="404" t="s">
        <v>305</v>
      </c>
      <c r="D59" s="404"/>
      <c r="E59" s="404"/>
      <c r="F59" s="404"/>
      <c r="G59" s="399"/>
    </row>
    <row r="60" spans="1:7" ht="15" customHeight="1">
      <c r="A60" s="161"/>
      <c r="B60" s="162" t="s">
        <v>12</v>
      </c>
      <c r="C60" s="400" t="s">
        <v>306</v>
      </c>
      <c r="D60" s="400"/>
      <c r="E60" s="400"/>
      <c r="F60" s="400"/>
      <c r="G60" s="401"/>
    </row>
    <row r="61" spans="1:7" ht="30" customHeight="1">
      <c r="A61" s="161"/>
      <c r="B61" s="163" t="s">
        <v>12</v>
      </c>
      <c r="C61" s="405" t="s">
        <v>307</v>
      </c>
      <c r="D61" s="405"/>
      <c r="E61" s="405"/>
      <c r="F61" s="405"/>
      <c r="G61" s="406"/>
    </row>
    <row r="62" spans="1:7" ht="15" customHeight="1">
      <c r="A62" s="161"/>
      <c r="B62" s="157"/>
      <c r="C62" s="157"/>
      <c r="D62" s="157"/>
      <c r="E62" s="157"/>
      <c r="F62" s="157"/>
      <c r="G62" s="158"/>
    </row>
    <row r="63" spans="1:7" ht="15" customHeight="1">
      <c r="A63" s="156" t="s">
        <v>15</v>
      </c>
      <c r="B63" s="175" t="s">
        <v>10</v>
      </c>
      <c r="C63" s="175"/>
      <c r="D63" s="157"/>
      <c r="E63" s="157"/>
      <c r="F63" s="157"/>
      <c r="G63" s="158"/>
    </row>
    <row r="64" spans="1:7" ht="30" customHeight="1">
      <c r="A64" s="161"/>
      <c r="B64" s="163" t="s">
        <v>12</v>
      </c>
      <c r="C64" s="396" t="s">
        <v>211</v>
      </c>
      <c r="D64" s="396"/>
      <c r="E64" s="396"/>
      <c r="F64" s="396"/>
      <c r="G64" s="399"/>
    </row>
    <row r="65" spans="1:7" ht="15" customHeight="1">
      <c r="A65" s="161"/>
      <c r="B65" s="387"/>
      <c r="C65" s="387"/>
      <c r="D65" s="387"/>
      <c r="E65" s="387"/>
      <c r="F65" s="387"/>
      <c r="G65" s="388"/>
    </row>
    <row r="66" spans="1:7" ht="15" customHeight="1">
      <c r="A66" s="161"/>
      <c r="B66" s="167" t="s">
        <v>11</v>
      </c>
      <c r="C66" s="387"/>
      <c r="D66" s="387"/>
      <c r="E66" s="387"/>
      <c r="F66" s="387"/>
      <c r="G66" s="388"/>
    </row>
    <row r="67" spans="1:7" ht="30" customHeight="1">
      <c r="A67" s="161"/>
      <c r="B67" s="291" t="s">
        <v>0</v>
      </c>
      <c r="C67" s="404" t="s">
        <v>311</v>
      </c>
      <c r="D67" s="404"/>
      <c r="E67" s="404"/>
      <c r="F67" s="404"/>
      <c r="G67" s="399"/>
    </row>
    <row r="68" spans="1:7" s="157" customFormat="1" ht="15" customHeight="1">
      <c r="A68" s="161"/>
      <c r="C68" s="179"/>
      <c r="D68" s="179"/>
      <c r="E68" s="179"/>
      <c r="F68" s="179"/>
      <c r="G68" s="180"/>
    </row>
    <row r="69" spans="1:7" s="157" customFormat="1" ht="15" customHeight="1">
      <c r="A69" s="156" t="s">
        <v>14</v>
      </c>
      <c r="B69" s="175" t="s">
        <v>9</v>
      </c>
      <c r="C69" s="175"/>
      <c r="G69" s="158"/>
    </row>
    <row r="70" spans="1:7" ht="30" customHeight="1">
      <c r="A70" s="161"/>
      <c r="B70" s="163" t="s">
        <v>12</v>
      </c>
      <c r="C70" s="396" t="s">
        <v>210</v>
      </c>
      <c r="D70" s="404"/>
      <c r="E70" s="404"/>
      <c r="F70" s="404"/>
      <c r="G70" s="399"/>
    </row>
    <row r="71" spans="1:7" ht="15" customHeight="1">
      <c r="A71" s="161"/>
      <c r="B71" s="157"/>
      <c r="C71" s="157"/>
      <c r="D71" s="157"/>
      <c r="E71" s="157"/>
      <c r="F71" s="157"/>
      <c r="G71" s="158"/>
    </row>
    <row r="72" spans="1:7" ht="15" customHeight="1">
      <c r="A72" s="161"/>
      <c r="B72" s="387"/>
      <c r="C72" s="387"/>
      <c r="D72" s="387"/>
      <c r="E72" s="387"/>
      <c r="F72" s="387"/>
      <c r="G72" s="388"/>
    </row>
    <row r="73" spans="1:7" ht="15" customHeight="1">
      <c r="A73" s="170"/>
      <c r="B73" s="171"/>
      <c r="C73" s="171"/>
      <c r="D73" s="171"/>
      <c r="E73" s="171"/>
      <c r="F73" s="171"/>
      <c r="G73" s="277"/>
    </row>
    <row r="74" spans="1:7" ht="15" customHeight="1">
      <c r="A74" s="391" t="s">
        <v>6</v>
      </c>
      <c r="B74" s="392" t="s">
        <v>8</v>
      </c>
      <c r="C74" s="392"/>
      <c r="D74" s="269"/>
      <c r="E74" s="269"/>
      <c r="F74" s="269"/>
      <c r="G74" s="270"/>
    </row>
    <row r="75" spans="1:7" ht="30" customHeight="1">
      <c r="A75" s="161"/>
      <c r="B75" s="163" t="s">
        <v>12</v>
      </c>
      <c r="C75" s="396" t="s">
        <v>209</v>
      </c>
      <c r="D75" s="404"/>
      <c r="E75" s="404"/>
      <c r="F75" s="404"/>
      <c r="G75" s="399"/>
    </row>
    <row r="76" spans="1:7" ht="15" customHeight="1">
      <c r="A76" s="161"/>
      <c r="B76" s="157"/>
      <c r="C76" s="275"/>
      <c r="D76" s="275"/>
      <c r="E76" s="275"/>
      <c r="F76" s="275"/>
      <c r="G76" s="276"/>
    </row>
    <row r="77" spans="1:7" ht="15" customHeight="1">
      <c r="A77" s="156" t="s">
        <v>13</v>
      </c>
      <c r="B77" s="173" t="s">
        <v>7</v>
      </c>
      <c r="C77" s="175"/>
      <c r="D77" s="275"/>
      <c r="E77" s="275"/>
      <c r="F77" s="275"/>
      <c r="G77" s="276"/>
    </row>
    <row r="78" spans="1:7" ht="30" customHeight="1">
      <c r="A78" s="161"/>
      <c r="B78" s="163" t="s">
        <v>12</v>
      </c>
      <c r="C78" s="396" t="s">
        <v>208</v>
      </c>
      <c r="D78" s="396"/>
      <c r="E78" s="396"/>
      <c r="F78" s="396"/>
      <c r="G78" s="399"/>
    </row>
    <row r="79" spans="1:7" ht="15" customHeight="1">
      <c r="A79" s="161"/>
      <c r="B79" s="268"/>
      <c r="C79" s="275"/>
      <c r="D79" s="275"/>
      <c r="E79" s="275"/>
      <c r="F79" s="275"/>
      <c r="G79" s="276"/>
    </row>
    <row r="80" spans="1:7" ht="15" customHeight="1">
      <c r="A80" s="156" t="s">
        <v>342</v>
      </c>
      <c r="B80" s="166" t="s">
        <v>343</v>
      </c>
      <c r="C80" s="275"/>
      <c r="D80" s="275"/>
      <c r="E80" s="275"/>
      <c r="F80" s="275"/>
      <c r="G80" s="276"/>
    </row>
    <row r="81" spans="1:7" ht="45" customHeight="1">
      <c r="A81" s="161"/>
      <c r="B81" s="163" t="s">
        <v>12</v>
      </c>
      <c r="C81" s="396" t="s">
        <v>346</v>
      </c>
      <c r="D81" s="397"/>
      <c r="E81" s="397"/>
      <c r="F81" s="397"/>
      <c r="G81" s="398"/>
    </row>
    <row r="82" spans="1:7" ht="15" customHeight="1">
      <c r="A82" s="161"/>
      <c r="B82" s="385"/>
      <c r="C82" s="385"/>
      <c r="D82" s="385"/>
      <c r="E82" s="385"/>
      <c r="F82" s="385"/>
      <c r="G82" s="386"/>
    </row>
    <row r="83" spans="1:7" ht="15" customHeight="1">
      <c r="A83" s="161"/>
      <c r="B83" s="385"/>
      <c r="C83" s="385"/>
      <c r="D83" s="385"/>
      <c r="E83" s="385"/>
      <c r="F83" s="385"/>
      <c r="G83" s="386"/>
    </row>
    <row r="84" spans="1:7" ht="15" customHeight="1">
      <c r="A84" s="161"/>
      <c r="B84" s="385"/>
      <c r="C84" s="385"/>
      <c r="D84" s="385"/>
      <c r="E84" s="385"/>
      <c r="F84" s="385"/>
      <c r="G84" s="386"/>
    </row>
    <row r="85" spans="1:7" ht="15" customHeight="1">
      <c r="A85" s="161"/>
      <c r="B85" s="385"/>
      <c r="C85" s="385"/>
      <c r="D85" s="385"/>
      <c r="E85" s="385"/>
      <c r="F85" s="385"/>
      <c r="G85" s="386"/>
    </row>
    <row r="86" spans="1:7" ht="15" customHeight="1">
      <c r="A86" s="161"/>
      <c r="B86" s="385"/>
      <c r="C86" s="385"/>
      <c r="D86" s="385"/>
      <c r="E86" s="385"/>
      <c r="F86" s="385"/>
      <c r="G86" s="386"/>
    </row>
    <row r="87" spans="1:7" ht="15" customHeight="1">
      <c r="A87" s="161"/>
      <c r="B87" s="385"/>
      <c r="C87" s="385"/>
      <c r="D87" s="385"/>
      <c r="E87" s="385"/>
      <c r="F87" s="385"/>
      <c r="G87" s="386"/>
    </row>
    <row r="88" spans="1:7" ht="15" customHeight="1">
      <c r="A88" s="161"/>
      <c r="B88" s="385"/>
      <c r="C88" s="385"/>
      <c r="D88" s="385"/>
      <c r="E88" s="385"/>
      <c r="F88" s="385"/>
      <c r="G88" s="386"/>
    </row>
    <row r="89" spans="1:7" ht="15" customHeight="1">
      <c r="A89" s="161"/>
      <c r="B89" s="385"/>
      <c r="C89" s="385"/>
      <c r="D89" s="385"/>
      <c r="E89" s="385"/>
      <c r="F89" s="385"/>
      <c r="G89" s="386"/>
    </row>
    <row r="90" spans="1:7" ht="15" customHeight="1">
      <c r="A90" s="161"/>
      <c r="B90" s="385"/>
      <c r="C90" s="385"/>
      <c r="D90" s="385"/>
      <c r="E90" s="385"/>
      <c r="F90" s="385"/>
      <c r="G90" s="386"/>
    </row>
    <row r="91" spans="1:7" ht="15" customHeight="1">
      <c r="A91" s="161"/>
      <c r="B91" s="385"/>
      <c r="C91" s="385"/>
      <c r="D91" s="385"/>
      <c r="E91" s="385"/>
      <c r="F91" s="385"/>
      <c r="G91" s="386"/>
    </row>
    <row r="92" spans="1:7" ht="15" customHeight="1">
      <c r="A92" s="161"/>
      <c r="B92" s="385"/>
      <c r="C92" s="385"/>
      <c r="D92" s="385"/>
      <c r="E92" s="385"/>
      <c r="F92" s="385"/>
      <c r="G92" s="386"/>
    </row>
    <row r="93" spans="1:7" ht="15" customHeight="1">
      <c r="A93" s="161"/>
      <c r="B93" s="385"/>
      <c r="C93" s="385"/>
      <c r="D93" s="385"/>
      <c r="E93" s="385"/>
      <c r="F93" s="385"/>
      <c r="G93" s="386"/>
    </row>
    <row r="94" spans="1:7" ht="15" customHeight="1">
      <c r="A94" s="161"/>
      <c r="B94" s="385"/>
      <c r="C94" s="385"/>
      <c r="D94" s="385"/>
      <c r="E94" s="385"/>
      <c r="F94" s="385"/>
      <c r="G94" s="386"/>
    </row>
    <row r="95" spans="1:7" ht="15" customHeight="1">
      <c r="A95" s="161"/>
      <c r="B95" s="385"/>
      <c r="C95" s="385"/>
      <c r="D95" s="385"/>
      <c r="E95" s="385"/>
      <c r="F95" s="385"/>
      <c r="G95" s="386"/>
    </row>
    <row r="96" spans="1:7" ht="15" customHeight="1">
      <c r="A96" s="161"/>
      <c r="B96" s="385"/>
      <c r="C96" s="385"/>
      <c r="D96" s="385"/>
      <c r="E96" s="385"/>
      <c r="F96" s="385"/>
      <c r="G96" s="386"/>
    </row>
    <row r="97" spans="1:7" ht="15" customHeight="1">
      <c r="A97" s="161"/>
      <c r="B97" s="385"/>
      <c r="C97" s="385"/>
      <c r="D97" s="385"/>
      <c r="E97" s="385"/>
      <c r="F97" s="385"/>
      <c r="G97" s="386"/>
    </row>
    <row r="98" spans="1:7" ht="15" customHeight="1">
      <c r="A98" s="161"/>
      <c r="B98" s="385"/>
      <c r="C98" s="385"/>
      <c r="D98" s="385"/>
      <c r="E98" s="385"/>
      <c r="F98" s="385"/>
      <c r="G98" s="386"/>
    </row>
    <row r="99" spans="1:7" ht="15" customHeight="1">
      <c r="A99" s="161"/>
      <c r="B99" s="385"/>
      <c r="C99" s="385"/>
      <c r="D99" s="385"/>
      <c r="E99" s="385"/>
      <c r="F99" s="385"/>
      <c r="G99" s="386"/>
    </row>
    <row r="100" spans="1:7" ht="15" customHeight="1">
      <c r="A100" s="161"/>
      <c r="B100" s="385"/>
      <c r="C100" s="385"/>
      <c r="D100" s="385"/>
      <c r="E100" s="385"/>
      <c r="F100" s="385"/>
      <c r="G100" s="386"/>
    </row>
    <row r="101" spans="1:7" ht="15" customHeight="1">
      <c r="A101" s="161"/>
      <c r="B101" s="385"/>
      <c r="C101" s="385"/>
      <c r="D101" s="385"/>
      <c r="E101" s="385"/>
      <c r="F101" s="385"/>
      <c r="G101" s="386"/>
    </row>
    <row r="102" spans="1:7" ht="15" customHeight="1">
      <c r="A102" s="161"/>
      <c r="B102" s="385"/>
      <c r="C102" s="385"/>
      <c r="D102" s="385"/>
      <c r="E102" s="385"/>
      <c r="F102" s="385"/>
      <c r="G102" s="386"/>
    </row>
    <row r="103" spans="1:7" ht="15" customHeight="1">
      <c r="A103" s="161"/>
      <c r="B103" s="385"/>
      <c r="C103" s="385"/>
      <c r="D103" s="385"/>
      <c r="E103" s="385"/>
      <c r="F103" s="385"/>
      <c r="G103" s="386"/>
    </row>
    <row r="104" spans="1:7" ht="15" customHeight="1">
      <c r="A104" s="161"/>
      <c r="B104" s="385"/>
      <c r="C104" s="385"/>
      <c r="D104" s="385"/>
      <c r="E104" s="385"/>
      <c r="F104" s="385"/>
      <c r="G104" s="386"/>
    </row>
    <row r="105" spans="1:7" ht="15" customHeight="1">
      <c r="A105" s="161"/>
      <c r="B105" s="385"/>
      <c r="C105" s="385"/>
      <c r="D105" s="385"/>
      <c r="E105" s="385"/>
      <c r="F105" s="385"/>
      <c r="G105" s="386"/>
    </row>
    <row r="106" spans="1:7" ht="15" customHeight="1">
      <c r="A106" s="161"/>
      <c r="B106" s="385"/>
      <c r="C106" s="385"/>
      <c r="D106" s="385"/>
      <c r="E106" s="385"/>
      <c r="F106" s="385"/>
      <c r="G106" s="386"/>
    </row>
    <row r="107" spans="1:7" ht="15" customHeight="1">
      <c r="A107" s="161"/>
      <c r="B107" s="385"/>
      <c r="C107" s="385"/>
      <c r="D107" s="385"/>
      <c r="E107" s="385"/>
      <c r="F107" s="385"/>
      <c r="G107" s="386"/>
    </row>
    <row r="108" spans="1:7" ht="15" customHeight="1">
      <c r="A108" s="161"/>
      <c r="B108" s="385"/>
      <c r="C108" s="385"/>
      <c r="D108" s="385"/>
      <c r="E108" s="385"/>
      <c r="F108" s="385"/>
      <c r="G108" s="386"/>
    </row>
    <row r="109" spans="1:7" ht="15" customHeight="1">
      <c r="A109" s="161"/>
      <c r="B109" s="387"/>
      <c r="C109" s="387"/>
      <c r="D109" s="387"/>
      <c r="E109" s="387"/>
      <c r="F109" s="387"/>
      <c r="G109" s="388"/>
    </row>
    <row r="110" spans="1:7" ht="15" customHeight="1">
      <c r="A110" s="161"/>
      <c r="B110" s="387"/>
      <c r="C110" s="387"/>
      <c r="D110" s="387"/>
      <c r="E110" s="387"/>
      <c r="F110" s="387"/>
      <c r="G110" s="388"/>
    </row>
    <row r="111" spans="1:7" ht="15" customHeight="1">
      <c r="A111" s="161"/>
      <c r="B111" s="387"/>
      <c r="C111" s="387"/>
      <c r="D111" s="387"/>
      <c r="E111" s="387"/>
      <c r="F111" s="387"/>
      <c r="G111" s="388"/>
    </row>
    <row r="112" spans="1:7" ht="15" customHeight="1">
      <c r="A112" s="161"/>
      <c r="B112" s="387"/>
      <c r="C112" s="387"/>
      <c r="D112" s="387"/>
      <c r="E112" s="387"/>
      <c r="F112" s="387"/>
      <c r="G112" s="388"/>
    </row>
    <row r="113" spans="1:7" ht="15" customHeight="1">
      <c r="A113" s="161"/>
      <c r="B113" s="387"/>
      <c r="C113" s="387"/>
      <c r="D113" s="387"/>
      <c r="E113" s="387"/>
      <c r="F113" s="387"/>
      <c r="G113" s="388"/>
    </row>
    <row r="114" spans="1:7" ht="15" customHeight="1">
      <c r="A114" s="161"/>
      <c r="B114" s="387"/>
      <c r="C114" s="387"/>
      <c r="D114" s="387"/>
      <c r="E114" s="387"/>
      <c r="F114" s="387"/>
      <c r="G114" s="388"/>
    </row>
    <row r="115" spans="1:7" ht="15" customHeight="1">
      <c r="A115" s="161"/>
      <c r="B115" s="387"/>
      <c r="C115" s="387"/>
      <c r="D115" s="387"/>
      <c r="E115" s="387"/>
      <c r="F115" s="387"/>
      <c r="G115" s="388"/>
    </row>
    <row r="116" spans="1:7" ht="15" customHeight="1">
      <c r="A116" s="161"/>
      <c r="B116" s="387"/>
      <c r="C116" s="387"/>
      <c r="D116" s="387"/>
      <c r="E116" s="387"/>
      <c r="F116" s="387"/>
      <c r="G116" s="388"/>
    </row>
    <row r="117" spans="1:7" ht="15" customHeight="1">
      <c r="A117" s="161"/>
      <c r="B117" s="385"/>
      <c r="C117" s="385"/>
      <c r="D117" s="385"/>
      <c r="E117" s="385"/>
      <c r="F117" s="385"/>
      <c r="G117" s="386"/>
    </row>
    <row r="118" spans="1:7" ht="15" customHeight="1">
      <c r="A118" s="161"/>
      <c r="B118" s="385"/>
      <c r="C118" s="385"/>
      <c r="D118" s="385"/>
      <c r="E118" s="385"/>
      <c r="F118" s="385"/>
      <c r="G118" s="386"/>
    </row>
    <row r="119" spans="1:7" ht="15" customHeight="1">
      <c r="A119" s="170"/>
      <c r="B119" s="171"/>
      <c r="C119" s="171"/>
      <c r="D119" s="171"/>
      <c r="E119" s="171"/>
      <c r="F119" s="171"/>
      <c r="G119" s="277"/>
    </row>
  </sheetData>
  <mergeCells count="46">
    <mergeCell ref="C25:G25"/>
    <mergeCell ref="C4:G4"/>
    <mergeCell ref="C26:G26"/>
    <mergeCell ref="C78:G78"/>
    <mergeCell ref="C6:G6"/>
    <mergeCell ref="C7:G7"/>
    <mergeCell ref="C45:G45"/>
    <mergeCell ref="C54:G54"/>
    <mergeCell ref="C55:G55"/>
    <mergeCell ref="C24:G24"/>
    <mergeCell ref="C23:G23"/>
    <mergeCell ref="C27:G27"/>
    <mergeCell ref="C31:G31"/>
    <mergeCell ref="C19:G19"/>
    <mergeCell ref="C20:G20"/>
    <mergeCell ref="C14:G14"/>
    <mergeCell ref="A1:G1"/>
    <mergeCell ref="C8:G8"/>
    <mergeCell ref="C10:G10"/>
    <mergeCell ref="C12:G12"/>
    <mergeCell ref="C5:G5"/>
    <mergeCell ref="C11:G11"/>
    <mergeCell ref="C9:G9"/>
    <mergeCell ref="C48:G48"/>
    <mergeCell ref="C42:G42"/>
    <mergeCell ref="C67:G67"/>
    <mergeCell ref="C49:G49"/>
    <mergeCell ref="C50:G50"/>
    <mergeCell ref="C59:G59"/>
    <mergeCell ref="C64:G64"/>
    <mergeCell ref="C81:G81"/>
    <mergeCell ref="C16:G16"/>
    <mergeCell ref="C37:G37"/>
    <mergeCell ref="C34:G34"/>
    <mergeCell ref="C32:G32"/>
    <mergeCell ref="C33:G33"/>
    <mergeCell ref="C53:G53"/>
    <mergeCell ref="C75:G75"/>
    <mergeCell ref="C38:G38"/>
    <mergeCell ref="C43:G43"/>
    <mergeCell ref="C44:G44"/>
    <mergeCell ref="C58:G58"/>
    <mergeCell ref="C60:G60"/>
    <mergeCell ref="C70:G70"/>
    <mergeCell ref="C41:G41"/>
    <mergeCell ref="C61:G61"/>
  </mergeCells>
  <printOptions horizontalCentered="1" verticalCentered="1"/>
  <pageMargins left="0.59055118110236227" right="0.59055118110236227" top="0.59055118110236227" bottom="0.59055118110236227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36"/>
  <sheetViews>
    <sheetView showZeros="0" workbookViewId="0"/>
  </sheetViews>
  <sheetFormatPr defaultColWidth="9.109375" defaultRowHeight="10.199999999999999"/>
  <cols>
    <col min="1" max="1" width="1.77734375" style="48" customWidth="1"/>
    <col min="2" max="4" width="3.77734375" style="48" customWidth="1"/>
    <col min="5" max="6" width="14.77734375" style="48" customWidth="1"/>
    <col min="7" max="12" width="7.77734375" style="48" customWidth="1"/>
    <col min="13" max="13" width="1.77734375" style="48" customWidth="1"/>
    <col min="14" max="14" width="8.5546875" style="48" customWidth="1"/>
    <col min="15" max="16384" width="9.109375" style="48"/>
  </cols>
  <sheetData>
    <row r="1" spans="1:15" ht="10.050000000000001" customHeight="1">
      <c r="A1" s="137"/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138"/>
      <c r="N1" s="139"/>
      <c r="O1" s="139"/>
    </row>
    <row r="2" spans="1:15" ht="15" customHeight="1">
      <c r="A2" s="99"/>
      <c r="B2" s="429" t="s">
        <v>292</v>
      </c>
      <c r="C2" s="429"/>
      <c r="D2" s="429"/>
      <c r="E2" s="429"/>
      <c r="F2" s="429"/>
      <c r="G2" s="429"/>
      <c r="H2" s="429"/>
      <c r="I2" s="429"/>
      <c r="J2" s="430"/>
      <c r="K2" s="140" t="s">
        <v>45</v>
      </c>
      <c r="L2" s="193">
        <v>1</v>
      </c>
      <c r="M2" s="141"/>
      <c r="N2" s="139"/>
      <c r="O2" s="139"/>
    </row>
    <row r="3" spans="1:15" ht="15" customHeight="1">
      <c r="A3" s="99"/>
      <c r="B3" s="431"/>
      <c r="C3" s="431"/>
      <c r="D3" s="431"/>
      <c r="E3" s="431"/>
      <c r="F3" s="431"/>
      <c r="G3" s="431"/>
      <c r="H3" s="431"/>
      <c r="I3" s="431"/>
      <c r="J3" s="432"/>
      <c r="K3" s="433"/>
      <c r="L3" s="422"/>
      <c r="M3" s="97"/>
      <c r="N3" s="139"/>
      <c r="O3" s="139"/>
    </row>
    <row r="4" spans="1:15" ht="15" customHeight="1">
      <c r="A4" s="99"/>
      <c r="B4" s="142" t="s">
        <v>43</v>
      </c>
      <c r="C4" s="415" t="s">
        <v>24</v>
      </c>
      <c r="D4" s="415"/>
      <c r="E4" s="415"/>
      <c r="F4" s="415"/>
      <c r="G4" s="415"/>
      <c r="H4" s="415"/>
      <c r="I4" s="415"/>
      <c r="J4" s="415"/>
      <c r="K4" s="415"/>
      <c r="L4" s="415"/>
      <c r="M4" s="97"/>
      <c r="N4" s="139"/>
      <c r="O4" s="139"/>
    </row>
    <row r="5" spans="1:15" ht="15" customHeight="1">
      <c r="A5" s="99"/>
      <c r="B5" s="282"/>
      <c r="C5" s="282" t="s">
        <v>44</v>
      </c>
      <c r="D5" s="419" t="s">
        <v>46</v>
      </c>
      <c r="E5" s="419"/>
      <c r="F5" s="295"/>
      <c r="G5" s="282"/>
      <c r="H5" s="282"/>
      <c r="I5" s="282"/>
      <c r="J5" s="282"/>
      <c r="K5" s="282"/>
      <c r="L5" s="282"/>
      <c r="M5" s="97"/>
      <c r="N5" s="139"/>
      <c r="O5" s="139"/>
    </row>
    <row r="6" spans="1:15" ht="15" customHeight="1">
      <c r="A6" s="99"/>
      <c r="B6" s="283"/>
      <c r="C6" s="283" t="s">
        <v>49</v>
      </c>
      <c r="D6" s="416" t="s">
        <v>47</v>
      </c>
      <c r="E6" s="416"/>
      <c r="F6" s="296"/>
      <c r="G6" s="283"/>
      <c r="H6" s="283"/>
      <c r="I6" s="283"/>
      <c r="J6" s="283"/>
      <c r="K6" s="283"/>
      <c r="L6" s="283"/>
      <c r="M6" s="97"/>
      <c r="N6" s="139"/>
      <c r="O6" s="139"/>
    </row>
    <row r="7" spans="1:15" ht="15" customHeight="1">
      <c r="A7" s="99"/>
      <c r="B7" s="285"/>
      <c r="C7" s="285" t="s">
        <v>50</v>
      </c>
      <c r="D7" s="420" t="s">
        <v>48</v>
      </c>
      <c r="E7" s="420"/>
      <c r="F7" s="297"/>
      <c r="G7" s="285"/>
      <c r="H7" s="285"/>
      <c r="I7" s="285"/>
      <c r="J7" s="285"/>
      <c r="K7" s="285"/>
      <c r="L7" s="285"/>
      <c r="M7" s="97"/>
      <c r="N7" s="139"/>
      <c r="O7" s="139"/>
    </row>
    <row r="8" spans="1:15" ht="15" customHeight="1">
      <c r="A8" s="99"/>
      <c r="B8" s="146"/>
      <c r="C8" s="146"/>
      <c r="D8" s="146"/>
      <c r="E8" s="146"/>
      <c r="F8" s="298"/>
      <c r="G8" s="146"/>
      <c r="H8" s="146"/>
      <c r="I8" s="146"/>
      <c r="J8" s="146"/>
      <c r="K8" s="146"/>
      <c r="L8" s="146"/>
      <c r="M8" s="97"/>
      <c r="N8" s="139"/>
      <c r="O8" s="139"/>
    </row>
    <row r="9" spans="1:15" ht="15" customHeight="1">
      <c r="A9" s="99"/>
      <c r="B9" s="142" t="s">
        <v>51</v>
      </c>
      <c r="C9" s="415" t="s">
        <v>52</v>
      </c>
      <c r="D9" s="415"/>
      <c r="E9" s="415"/>
      <c r="F9" s="415"/>
      <c r="G9" s="415"/>
      <c r="H9" s="415"/>
      <c r="I9" s="415"/>
      <c r="J9" s="415"/>
      <c r="K9" s="415"/>
      <c r="L9" s="415"/>
      <c r="M9" s="97"/>
      <c r="N9" s="139"/>
      <c r="O9" s="139"/>
    </row>
    <row r="10" spans="1:15" ht="15" customHeight="1">
      <c r="A10" s="99"/>
      <c r="B10" s="282"/>
      <c r="C10" s="282" t="s">
        <v>53</v>
      </c>
      <c r="D10" s="419" t="s">
        <v>56</v>
      </c>
      <c r="E10" s="419"/>
      <c r="F10" s="419"/>
      <c r="G10" s="295"/>
      <c r="H10" s="282"/>
      <c r="I10" s="282"/>
      <c r="J10" s="282"/>
      <c r="K10" s="282"/>
      <c r="L10" s="282"/>
      <c r="M10" s="97"/>
      <c r="N10" s="139"/>
      <c r="O10" s="139"/>
    </row>
    <row r="11" spans="1:15" ht="15" customHeight="1">
      <c r="A11" s="99"/>
      <c r="B11" s="283"/>
      <c r="C11" s="283" t="s">
        <v>54</v>
      </c>
      <c r="D11" s="416" t="s">
        <v>327</v>
      </c>
      <c r="E11" s="416"/>
      <c r="F11" s="416"/>
      <c r="G11" s="296"/>
      <c r="H11" s="283"/>
      <c r="I11" s="283"/>
      <c r="J11" s="283"/>
      <c r="K11" s="283"/>
      <c r="L11" s="283"/>
      <c r="M11" s="97"/>
      <c r="N11" s="139"/>
      <c r="O11" s="139"/>
    </row>
    <row r="12" spans="1:15" ht="15" customHeight="1">
      <c r="A12" s="99"/>
      <c r="B12" s="283"/>
      <c r="C12" s="283" t="s">
        <v>55</v>
      </c>
      <c r="D12" s="416" t="s">
        <v>212</v>
      </c>
      <c r="E12" s="416"/>
      <c r="F12" s="416"/>
      <c r="G12" s="296"/>
      <c r="H12" s="283"/>
      <c r="I12" s="283"/>
      <c r="J12" s="283"/>
      <c r="K12" s="283"/>
      <c r="L12" s="283"/>
      <c r="M12" s="97"/>
      <c r="N12" s="139"/>
      <c r="O12" s="139"/>
    </row>
    <row r="13" spans="1:15" ht="15" customHeight="1">
      <c r="A13" s="99"/>
      <c r="B13" s="417"/>
      <c r="C13" s="420" t="s">
        <v>57</v>
      </c>
      <c r="D13" s="420" t="s">
        <v>48</v>
      </c>
      <c r="E13" s="420"/>
      <c r="F13" s="420"/>
      <c r="G13" s="299"/>
      <c r="H13" s="139"/>
      <c r="I13" s="139"/>
      <c r="J13" s="139"/>
      <c r="K13" s="139"/>
      <c r="L13" s="139"/>
      <c r="M13" s="97"/>
      <c r="N13" s="139"/>
      <c r="O13" s="139"/>
    </row>
    <row r="14" spans="1:15" ht="15" customHeight="1">
      <c r="A14" s="99"/>
      <c r="B14" s="435"/>
      <c r="C14" s="434"/>
      <c r="D14" s="434"/>
      <c r="E14" s="434"/>
      <c r="F14" s="434"/>
      <c r="G14" s="298"/>
      <c r="H14" s="146"/>
      <c r="I14" s="146"/>
      <c r="J14" s="146"/>
      <c r="K14" s="146"/>
      <c r="L14" s="146"/>
      <c r="M14" s="97"/>
      <c r="N14" s="139"/>
      <c r="O14" s="139"/>
    </row>
    <row r="15" spans="1:15" ht="15" customHeight="1">
      <c r="A15" s="99"/>
      <c r="B15" s="142" t="s">
        <v>58</v>
      </c>
      <c r="C15" s="415" t="s">
        <v>59</v>
      </c>
      <c r="D15" s="415"/>
      <c r="E15" s="415"/>
      <c r="F15" s="415"/>
      <c r="G15" s="415"/>
      <c r="H15" s="415"/>
      <c r="I15" s="415"/>
      <c r="J15" s="415"/>
      <c r="K15" s="415"/>
      <c r="L15" s="415"/>
      <c r="M15" s="97"/>
      <c r="N15" s="139"/>
      <c r="O15" s="139"/>
    </row>
    <row r="16" spans="1:15" ht="15" customHeight="1">
      <c r="A16" s="99"/>
      <c r="B16" s="282"/>
      <c r="C16" s="282" t="s">
        <v>60</v>
      </c>
      <c r="D16" s="419" t="s">
        <v>61</v>
      </c>
      <c r="E16" s="419"/>
      <c r="F16" s="419"/>
      <c r="G16" s="295"/>
      <c r="H16" s="282"/>
      <c r="I16" s="282"/>
      <c r="J16" s="282"/>
      <c r="K16" s="282"/>
      <c r="L16" s="282"/>
      <c r="M16" s="97"/>
      <c r="N16" s="139"/>
      <c r="O16" s="139"/>
    </row>
    <row r="17" spans="1:15" ht="15" customHeight="1">
      <c r="A17" s="99"/>
      <c r="B17" s="283"/>
      <c r="C17" s="283" t="s">
        <v>64</v>
      </c>
      <c r="D17" s="416" t="s">
        <v>62</v>
      </c>
      <c r="E17" s="416"/>
      <c r="F17" s="416"/>
      <c r="G17" s="296"/>
      <c r="H17" s="283"/>
      <c r="I17" s="283"/>
      <c r="J17" s="283"/>
      <c r="K17" s="283"/>
      <c r="L17" s="283"/>
      <c r="M17" s="97"/>
      <c r="N17" s="139"/>
      <c r="O17" s="139"/>
    </row>
    <row r="18" spans="1:15" ht="15" customHeight="1">
      <c r="A18" s="99"/>
      <c r="B18" s="283"/>
      <c r="C18" s="283" t="s">
        <v>65</v>
      </c>
      <c r="D18" s="416" t="s">
        <v>63</v>
      </c>
      <c r="E18" s="416"/>
      <c r="F18" s="416"/>
      <c r="G18" s="297"/>
      <c r="H18" s="285"/>
      <c r="I18" s="285"/>
      <c r="J18" s="285"/>
      <c r="K18" s="285"/>
      <c r="L18" s="285"/>
      <c r="M18" s="97"/>
      <c r="N18" s="139"/>
      <c r="O18" s="139"/>
    </row>
    <row r="19" spans="1:15" ht="15" customHeight="1">
      <c r="A19" s="99"/>
      <c r="B19" s="417"/>
      <c r="C19" s="420" t="s">
        <v>66</v>
      </c>
      <c r="D19" s="428" t="s">
        <v>349</v>
      </c>
      <c r="E19" s="428"/>
      <c r="F19" s="428"/>
      <c r="G19" s="143" t="s">
        <v>83</v>
      </c>
      <c r="H19" s="300"/>
      <c r="I19" s="143" t="s">
        <v>85</v>
      </c>
      <c r="J19" s="359"/>
      <c r="K19" s="144" t="s">
        <v>87</v>
      </c>
      <c r="L19" s="303"/>
      <c r="M19" s="97"/>
      <c r="N19" s="139"/>
      <c r="O19" s="139"/>
    </row>
    <row r="20" spans="1:15" ht="15" customHeight="1">
      <c r="A20" s="99"/>
      <c r="B20" s="418"/>
      <c r="C20" s="421"/>
      <c r="D20" s="428"/>
      <c r="E20" s="428"/>
      <c r="F20" s="428"/>
      <c r="G20" s="143" t="s">
        <v>84</v>
      </c>
      <c r="H20" s="300"/>
      <c r="I20" s="143" t="s">
        <v>86</v>
      </c>
      <c r="J20" s="359"/>
      <c r="K20" s="144" t="s">
        <v>88</v>
      </c>
      <c r="L20" s="303"/>
      <c r="M20" s="97"/>
      <c r="N20" s="139"/>
      <c r="O20" s="139"/>
    </row>
    <row r="21" spans="1:15" ht="15" customHeight="1">
      <c r="A21" s="99"/>
      <c r="B21" s="283"/>
      <c r="C21" s="283" t="s">
        <v>67</v>
      </c>
      <c r="D21" s="416" t="s">
        <v>213</v>
      </c>
      <c r="E21" s="416"/>
      <c r="F21" s="416"/>
      <c r="G21" s="301"/>
      <c r="H21" s="286"/>
      <c r="I21" s="286"/>
      <c r="J21" s="286"/>
      <c r="K21" s="286"/>
      <c r="L21" s="286"/>
      <c r="M21" s="97"/>
      <c r="N21" s="139"/>
      <c r="O21" s="139"/>
    </row>
    <row r="22" spans="1:15" ht="15" customHeight="1">
      <c r="A22" s="99"/>
      <c r="B22" s="283"/>
      <c r="C22" s="283" t="s">
        <v>68</v>
      </c>
      <c r="D22" s="416" t="s">
        <v>70</v>
      </c>
      <c r="E22" s="416"/>
      <c r="F22" s="416"/>
      <c r="G22" s="302"/>
      <c r="H22" s="283"/>
      <c r="I22" s="283"/>
      <c r="J22" s="283"/>
      <c r="K22" s="283"/>
      <c r="L22" s="283"/>
      <c r="M22" s="97"/>
      <c r="N22" s="139"/>
      <c r="O22" s="139"/>
    </row>
    <row r="23" spans="1:15" ht="15" customHeight="1">
      <c r="A23" s="99"/>
      <c r="B23" s="283"/>
      <c r="C23" s="283" t="s">
        <v>69</v>
      </c>
      <c r="D23" s="416" t="s">
        <v>348</v>
      </c>
      <c r="E23" s="416"/>
      <c r="F23" s="416"/>
      <c r="G23" s="302"/>
      <c r="H23" s="283"/>
      <c r="I23" s="283"/>
      <c r="J23" s="283"/>
      <c r="K23" s="283"/>
      <c r="L23" s="283"/>
      <c r="M23" s="97"/>
      <c r="N23" s="139"/>
      <c r="O23" s="139"/>
    </row>
    <row r="24" spans="1:15" ht="15" customHeight="1">
      <c r="A24" s="99"/>
      <c r="B24" s="283"/>
      <c r="C24" s="283" t="s">
        <v>71</v>
      </c>
      <c r="D24" s="416" t="s">
        <v>293</v>
      </c>
      <c r="E24" s="416"/>
      <c r="F24" s="416"/>
      <c r="G24" s="416"/>
      <c r="H24" s="416"/>
      <c r="I24" s="416"/>
      <c r="J24" s="416"/>
      <c r="K24" s="416"/>
      <c r="L24" s="416"/>
      <c r="M24" s="97"/>
      <c r="N24" s="139"/>
      <c r="O24" s="139"/>
    </row>
    <row r="25" spans="1:15" ht="15" customHeight="1">
      <c r="A25" s="99"/>
      <c r="B25" s="283"/>
      <c r="C25" s="283"/>
      <c r="D25" s="283" t="s">
        <v>72</v>
      </c>
      <c r="E25" s="416" t="s">
        <v>294</v>
      </c>
      <c r="F25" s="416"/>
      <c r="G25" s="416"/>
      <c r="H25" s="416"/>
      <c r="I25" s="302"/>
      <c r="J25" s="283"/>
      <c r="K25" s="283"/>
      <c r="L25" s="283"/>
      <c r="M25" s="97"/>
      <c r="N25" s="139"/>
      <c r="O25" s="139"/>
    </row>
    <row r="26" spans="1:15" ht="15" customHeight="1">
      <c r="A26" s="99"/>
      <c r="B26" s="283"/>
      <c r="C26" s="283"/>
      <c r="D26" s="283" t="s">
        <v>73</v>
      </c>
      <c r="E26" s="416" t="s">
        <v>295</v>
      </c>
      <c r="F26" s="416"/>
      <c r="G26" s="416"/>
      <c r="H26" s="416"/>
      <c r="I26" s="302"/>
      <c r="J26" s="283"/>
      <c r="K26" s="283"/>
      <c r="L26" s="283"/>
      <c r="M26" s="97"/>
      <c r="N26" s="139"/>
      <c r="O26" s="139"/>
    </row>
    <row r="27" spans="1:15" ht="15" customHeight="1">
      <c r="A27" s="99"/>
      <c r="B27" s="283"/>
      <c r="C27" s="283"/>
      <c r="D27" s="283" t="s">
        <v>74</v>
      </c>
      <c r="E27" s="416" t="s">
        <v>328</v>
      </c>
      <c r="F27" s="416"/>
      <c r="G27" s="416"/>
      <c r="H27" s="416"/>
      <c r="I27" s="302"/>
      <c r="J27" s="283"/>
      <c r="K27" s="283"/>
      <c r="L27" s="283"/>
      <c r="M27" s="97"/>
      <c r="N27" s="139"/>
      <c r="O27" s="139"/>
    </row>
    <row r="28" spans="1:15" ht="15" customHeight="1">
      <c r="A28" s="99"/>
      <c r="B28" s="283"/>
      <c r="C28" s="283" t="s">
        <v>75</v>
      </c>
      <c r="D28" s="416" t="s">
        <v>76</v>
      </c>
      <c r="E28" s="416"/>
      <c r="F28" s="416"/>
      <c r="G28" s="416"/>
      <c r="H28" s="304"/>
      <c r="I28" s="283"/>
      <c r="J28" s="283"/>
      <c r="K28" s="283"/>
      <c r="L28" s="283"/>
      <c r="M28" s="97"/>
      <c r="N28" s="139"/>
      <c r="O28" s="139"/>
    </row>
    <row r="29" spans="1:15" ht="15" customHeight="1">
      <c r="A29" s="99"/>
      <c r="B29" s="283"/>
      <c r="C29" s="283" t="s">
        <v>77</v>
      </c>
      <c r="D29" s="416" t="s">
        <v>214</v>
      </c>
      <c r="E29" s="416"/>
      <c r="F29" s="416"/>
      <c r="G29" s="416"/>
      <c r="H29" s="296"/>
      <c r="I29" s="283"/>
      <c r="J29" s="283"/>
      <c r="K29" s="283"/>
      <c r="L29" s="283"/>
      <c r="M29" s="97"/>
      <c r="N29" s="139"/>
      <c r="O29" s="139"/>
    </row>
    <row r="30" spans="1:15" ht="15" customHeight="1">
      <c r="A30" s="99"/>
      <c r="B30" s="284"/>
      <c r="C30" s="284" t="s">
        <v>78</v>
      </c>
      <c r="D30" s="414" t="s">
        <v>215</v>
      </c>
      <c r="E30" s="414"/>
      <c r="F30" s="414"/>
      <c r="G30" s="414"/>
      <c r="H30" s="305"/>
      <c r="I30" s="284"/>
      <c r="J30" s="284"/>
      <c r="K30" s="284"/>
      <c r="L30" s="284"/>
      <c r="M30" s="97"/>
      <c r="N30" s="139"/>
      <c r="O30" s="139"/>
    </row>
    <row r="31" spans="1:15" ht="15" customHeight="1">
      <c r="A31" s="99"/>
      <c r="B31" s="142" t="s">
        <v>79</v>
      </c>
      <c r="C31" s="415" t="s">
        <v>80</v>
      </c>
      <c r="D31" s="415"/>
      <c r="E31" s="415"/>
      <c r="F31" s="415"/>
      <c r="G31" s="415"/>
      <c r="H31" s="415"/>
      <c r="I31" s="415"/>
      <c r="J31" s="415"/>
      <c r="K31" s="415"/>
      <c r="L31" s="415"/>
      <c r="M31" s="97"/>
      <c r="N31" s="139"/>
      <c r="O31" s="139"/>
    </row>
    <row r="32" spans="1:15" ht="15" customHeight="1">
      <c r="A32" s="99"/>
      <c r="B32" s="424" t="s">
        <v>216</v>
      </c>
      <c r="C32" s="424"/>
      <c r="D32" s="424"/>
      <c r="E32" s="424"/>
      <c r="F32" s="300"/>
      <c r="G32" s="423" t="s">
        <v>217</v>
      </c>
      <c r="H32" s="424"/>
      <c r="I32" s="424"/>
      <c r="J32" s="424"/>
      <c r="K32" s="424"/>
      <c r="L32" s="424"/>
      <c r="M32" s="97"/>
      <c r="N32" s="139"/>
      <c r="O32" s="139"/>
    </row>
    <row r="33" spans="1:15" ht="15" customHeight="1">
      <c r="A33" s="99"/>
      <c r="B33" s="425" t="s">
        <v>218</v>
      </c>
      <c r="C33" s="425"/>
      <c r="D33" s="425"/>
      <c r="E33" s="425"/>
      <c r="F33" s="425"/>
      <c r="G33" s="425"/>
      <c r="H33" s="425"/>
      <c r="I33" s="425"/>
      <c r="J33" s="425"/>
      <c r="K33" s="425"/>
      <c r="L33" s="425"/>
      <c r="M33" s="97"/>
      <c r="N33" s="139"/>
      <c r="O33" s="139"/>
    </row>
    <row r="34" spans="1:15" ht="15" customHeight="1">
      <c r="A34" s="99"/>
      <c r="B34" s="426" t="s">
        <v>219</v>
      </c>
      <c r="C34" s="426"/>
      <c r="D34" s="426"/>
      <c r="E34" s="426"/>
      <c r="F34" s="426"/>
      <c r="G34" s="426"/>
      <c r="H34" s="426"/>
      <c r="I34" s="426"/>
      <c r="J34" s="426"/>
      <c r="K34" s="426"/>
      <c r="L34" s="426"/>
      <c r="M34" s="97"/>
      <c r="N34" s="139"/>
      <c r="O34" s="139"/>
    </row>
    <row r="35" spans="1:15" ht="15" customHeight="1">
      <c r="A35" s="99"/>
      <c r="B35" s="142" t="s">
        <v>81</v>
      </c>
      <c r="C35" s="415" t="s">
        <v>82</v>
      </c>
      <c r="D35" s="415"/>
      <c r="E35" s="415"/>
      <c r="F35" s="415"/>
      <c r="G35" s="415"/>
      <c r="H35" s="415"/>
      <c r="I35" s="415"/>
      <c r="J35" s="415"/>
      <c r="K35" s="415"/>
      <c r="L35" s="415"/>
      <c r="M35" s="97"/>
      <c r="N35" s="139"/>
      <c r="O35" s="139"/>
    </row>
    <row r="36" spans="1:15" ht="15" customHeight="1">
      <c r="A36" s="99"/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97"/>
      <c r="N36" s="139"/>
      <c r="O36" s="139"/>
    </row>
    <row r="37" spans="1:15" ht="15" customHeight="1">
      <c r="A37" s="99"/>
      <c r="B37" s="299"/>
      <c r="C37" s="299"/>
      <c r="D37" s="299"/>
      <c r="E37" s="299"/>
      <c r="F37" s="139"/>
      <c r="G37" s="139"/>
      <c r="H37" s="139"/>
      <c r="I37" s="139"/>
      <c r="J37" s="139"/>
      <c r="K37" s="139"/>
      <c r="L37" s="139"/>
      <c r="M37" s="97"/>
      <c r="N37" s="139"/>
      <c r="O37" s="139"/>
    </row>
    <row r="38" spans="1:15" ht="15" customHeight="1">
      <c r="A38" s="99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97"/>
      <c r="N38" s="139"/>
      <c r="O38" s="139"/>
    </row>
    <row r="39" spans="1:15" ht="15" customHeight="1">
      <c r="A39" s="99"/>
      <c r="B39" s="139"/>
      <c r="C39" s="177"/>
      <c r="D39" s="139"/>
      <c r="E39" s="139"/>
      <c r="F39" s="139"/>
      <c r="G39" s="139"/>
      <c r="H39" s="139"/>
      <c r="I39" s="139"/>
      <c r="J39" s="139"/>
      <c r="K39" s="139"/>
      <c r="L39" s="139"/>
      <c r="M39" s="97"/>
      <c r="N39" s="139"/>
      <c r="O39" s="139"/>
    </row>
    <row r="40" spans="1:15" ht="15" customHeight="1">
      <c r="A40" s="99"/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97"/>
      <c r="N40" s="139"/>
      <c r="O40" s="139"/>
    </row>
    <row r="41" spans="1:15" ht="15" customHeight="1">
      <c r="A41" s="99"/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97"/>
      <c r="N41" s="139"/>
      <c r="O41" s="139"/>
    </row>
    <row r="42" spans="1:15" ht="15" customHeight="1">
      <c r="A42" s="99"/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97"/>
      <c r="N42" s="139"/>
      <c r="O42" s="139"/>
    </row>
    <row r="43" spans="1:15" ht="15" customHeight="1">
      <c r="A43" s="99"/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97"/>
      <c r="N43" s="139"/>
      <c r="O43" s="139"/>
    </row>
    <row r="44" spans="1:15" ht="15" customHeight="1">
      <c r="A44" s="99"/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97"/>
      <c r="N44" s="139"/>
      <c r="O44" s="139"/>
    </row>
    <row r="45" spans="1:15" ht="15" customHeight="1">
      <c r="A45" s="99"/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97"/>
      <c r="N45" s="139"/>
      <c r="O45" s="139"/>
    </row>
    <row r="46" spans="1:15" ht="15" customHeight="1">
      <c r="A46" s="99"/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97"/>
      <c r="N46" s="139"/>
      <c r="O46" s="139"/>
    </row>
    <row r="47" spans="1:15" ht="15" customHeight="1">
      <c r="A47" s="99"/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97"/>
      <c r="N47" s="139"/>
      <c r="O47" s="139"/>
    </row>
    <row r="48" spans="1:15" ht="15" customHeight="1">
      <c r="A48" s="99"/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97"/>
      <c r="N48" s="139"/>
      <c r="O48" s="139"/>
    </row>
    <row r="49" spans="1:15" ht="15" customHeight="1">
      <c r="A49" s="99"/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97"/>
      <c r="N49" s="139"/>
      <c r="O49" s="139"/>
    </row>
    <row r="50" spans="1:15" ht="15" customHeight="1">
      <c r="A50" s="99"/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97"/>
      <c r="N50" s="139"/>
      <c r="O50" s="139"/>
    </row>
    <row r="51" spans="1:15" ht="15" customHeight="1">
      <c r="A51" s="99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97"/>
      <c r="N51" s="139"/>
      <c r="O51" s="139"/>
    </row>
    <row r="52" spans="1:15" ht="30" customHeight="1">
      <c r="A52" s="99"/>
      <c r="B52" s="427" t="s">
        <v>351</v>
      </c>
      <c r="C52" s="427"/>
      <c r="D52" s="427"/>
      <c r="E52" s="427"/>
      <c r="F52" s="427"/>
      <c r="G52" s="427"/>
      <c r="H52" s="427"/>
      <c r="I52" s="427"/>
      <c r="J52" s="427"/>
      <c r="K52" s="427"/>
      <c r="L52" s="427"/>
      <c r="M52" s="97"/>
      <c r="N52" s="139"/>
      <c r="O52" s="139"/>
    </row>
    <row r="53" spans="1:15" ht="10.050000000000001" customHeight="1">
      <c r="A53" s="145"/>
      <c r="B53" s="422"/>
      <c r="C53" s="422"/>
      <c r="D53" s="422"/>
      <c r="E53" s="422"/>
      <c r="F53" s="422"/>
      <c r="G53" s="422"/>
      <c r="H53" s="422"/>
      <c r="I53" s="422"/>
      <c r="J53" s="422"/>
      <c r="K53" s="422"/>
      <c r="L53" s="422"/>
      <c r="M53" s="147"/>
      <c r="N53" s="139"/>
      <c r="O53" s="139"/>
    </row>
    <row r="54" spans="1:15">
      <c r="B54" s="139"/>
      <c r="C54" s="139"/>
      <c r="N54" s="139"/>
      <c r="O54" s="139"/>
    </row>
    <row r="55" spans="1:15">
      <c r="B55" s="139"/>
      <c r="C55" s="139"/>
    </row>
    <row r="56" spans="1:15">
      <c r="B56" s="139"/>
      <c r="C56" s="139"/>
    </row>
    <row r="57" spans="1:15">
      <c r="B57" s="139"/>
      <c r="C57" s="139"/>
    </row>
    <row r="58" spans="1:15">
      <c r="B58" s="139"/>
      <c r="C58" s="139"/>
    </row>
    <row r="59" spans="1:15">
      <c r="B59" s="139"/>
      <c r="C59" s="139"/>
    </row>
    <row r="60" spans="1:15">
      <c r="B60" s="139"/>
      <c r="C60" s="139"/>
    </row>
    <row r="61" spans="1:15">
      <c r="B61" s="139"/>
      <c r="C61" s="139"/>
    </row>
    <row r="62" spans="1:15">
      <c r="B62" s="139"/>
      <c r="C62" s="139"/>
    </row>
    <row r="63" spans="1:15">
      <c r="B63" s="139"/>
      <c r="C63" s="139"/>
    </row>
    <row r="64" spans="1:15">
      <c r="B64" s="139"/>
      <c r="C64" s="139"/>
    </row>
    <row r="65" spans="2:3">
      <c r="B65" s="139"/>
      <c r="C65" s="139"/>
    </row>
    <row r="66" spans="2:3">
      <c r="B66" s="139"/>
      <c r="C66" s="139"/>
    </row>
    <row r="67" spans="2:3">
      <c r="B67" s="139"/>
      <c r="C67" s="139"/>
    </row>
    <row r="68" spans="2:3">
      <c r="B68" s="139"/>
      <c r="C68" s="139"/>
    </row>
    <row r="69" spans="2:3">
      <c r="B69" s="139"/>
      <c r="C69" s="139"/>
    </row>
    <row r="70" spans="2:3">
      <c r="B70" s="139"/>
      <c r="C70" s="139"/>
    </row>
    <row r="71" spans="2:3">
      <c r="B71" s="139"/>
      <c r="C71" s="139"/>
    </row>
    <row r="72" spans="2:3">
      <c r="B72" s="139"/>
      <c r="C72" s="139"/>
    </row>
    <row r="73" spans="2:3">
      <c r="B73" s="139"/>
      <c r="C73" s="139"/>
    </row>
    <row r="74" spans="2:3">
      <c r="B74" s="139"/>
      <c r="C74" s="139"/>
    </row>
    <row r="75" spans="2:3">
      <c r="B75" s="139"/>
      <c r="C75" s="139"/>
    </row>
    <row r="76" spans="2:3">
      <c r="B76" s="139"/>
      <c r="C76" s="139"/>
    </row>
    <row r="77" spans="2:3">
      <c r="B77" s="139"/>
      <c r="C77" s="139"/>
    </row>
    <row r="78" spans="2:3">
      <c r="B78" s="139"/>
      <c r="C78" s="139"/>
    </row>
    <row r="79" spans="2:3">
      <c r="B79" s="139"/>
      <c r="C79" s="139"/>
    </row>
    <row r="80" spans="2:3">
      <c r="B80" s="139"/>
      <c r="C80" s="139"/>
    </row>
    <row r="81" spans="2:3">
      <c r="B81" s="139"/>
      <c r="C81" s="139"/>
    </row>
    <row r="82" spans="2:3">
      <c r="B82" s="139"/>
      <c r="C82" s="139"/>
    </row>
    <row r="83" spans="2:3">
      <c r="B83" s="139"/>
      <c r="C83" s="139"/>
    </row>
    <row r="84" spans="2:3">
      <c r="B84" s="139"/>
      <c r="C84" s="139"/>
    </row>
    <row r="85" spans="2:3">
      <c r="B85" s="139"/>
      <c r="C85" s="139"/>
    </row>
    <row r="86" spans="2:3">
      <c r="B86" s="139"/>
      <c r="C86" s="139"/>
    </row>
    <row r="87" spans="2:3">
      <c r="B87" s="139"/>
      <c r="C87" s="139"/>
    </row>
    <row r="88" spans="2:3">
      <c r="B88" s="139"/>
      <c r="C88" s="139"/>
    </row>
    <row r="89" spans="2:3">
      <c r="B89" s="139"/>
      <c r="C89" s="139"/>
    </row>
    <row r="90" spans="2:3">
      <c r="B90" s="139"/>
      <c r="C90" s="139"/>
    </row>
    <row r="91" spans="2:3">
      <c r="B91" s="139"/>
      <c r="C91" s="139"/>
    </row>
    <row r="92" spans="2:3">
      <c r="B92" s="139"/>
      <c r="C92" s="139"/>
    </row>
    <row r="93" spans="2:3">
      <c r="B93" s="139"/>
      <c r="C93" s="139"/>
    </row>
    <row r="94" spans="2:3">
      <c r="B94" s="139"/>
      <c r="C94" s="139"/>
    </row>
    <row r="95" spans="2:3">
      <c r="B95" s="139"/>
      <c r="C95" s="139"/>
    </row>
    <row r="96" spans="2:3">
      <c r="B96" s="139"/>
      <c r="C96" s="139"/>
    </row>
    <row r="97" spans="2:3">
      <c r="B97" s="139"/>
      <c r="C97" s="139"/>
    </row>
    <row r="98" spans="2:3">
      <c r="B98" s="139"/>
      <c r="C98" s="139"/>
    </row>
    <row r="99" spans="2:3">
      <c r="B99" s="139"/>
      <c r="C99" s="139"/>
    </row>
    <row r="100" spans="2:3">
      <c r="B100" s="139"/>
      <c r="C100" s="139"/>
    </row>
    <row r="101" spans="2:3">
      <c r="B101" s="139"/>
      <c r="C101" s="139"/>
    </row>
    <row r="102" spans="2:3">
      <c r="B102" s="139"/>
      <c r="C102" s="139"/>
    </row>
    <row r="103" spans="2:3">
      <c r="B103" s="139"/>
      <c r="C103" s="139"/>
    </row>
    <row r="104" spans="2:3">
      <c r="B104" s="139"/>
      <c r="C104" s="139"/>
    </row>
    <row r="105" spans="2:3">
      <c r="B105" s="139"/>
      <c r="C105" s="139"/>
    </row>
    <row r="106" spans="2:3">
      <c r="B106" s="139"/>
      <c r="C106" s="139"/>
    </row>
    <row r="107" spans="2:3">
      <c r="B107" s="139"/>
      <c r="C107" s="139"/>
    </row>
    <row r="108" spans="2:3">
      <c r="B108" s="139"/>
      <c r="C108" s="139"/>
    </row>
    <row r="109" spans="2:3">
      <c r="B109" s="139"/>
      <c r="C109" s="139"/>
    </row>
    <row r="110" spans="2:3">
      <c r="B110" s="139"/>
      <c r="C110" s="139"/>
    </row>
    <row r="111" spans="2:3">
      <c r="B111" s="139"/>
      <c r="C111" s="139"/>
    </row>
    <row r="112" spans="2:3">
      <c r="B112" s="139"/>
      <c r="C112" s="139"/>
    </row>
    <row r="113" spans="2:3">
      <c r="B113" s="139"/>
      <c r="C113" s="139"/>
    </row>
    <row r="114" spans="2:3">
      <c r="B114" s="139"/>
      <c r="C114" s="139"/>
    </row>
    <row r="115" spans="2:3">
      <c r="B115" s="139"/>
      <c r="C115" s="139"/>
    </row>
    <row r="116" spans="2:3">
      <c r="B116" s="139"/>
      <c r="C116" s="139"/>
    </row>
    <row r="117" spans="2:3">
      <c r="B117" s="139"/>
      <c r="C117" s="139"/>
    </row>
    <row r="118" spans="2:3">
      <c r="B118" s="139"/>
      <c r="C118" s="139"/>
    </row>
    <row r="119" spans="2:3">
      <c r="B119" s="139"/>
      <c r="C119" s="139"/>
    </row>
    <row r="120" spans="2:3">
      <c r="B120" s="139"/>
      <c r="C120" s="139"/>
    </row>
    <row r="121" spans="2:3">
      <c r="B121" s="139"/>
      <c r="C121" s="139"/>
    </row>
    <row r="122" spans="2:3">
      <c r="B122" s="139"/>
      <c r="C122" s="139"/>
    </row>
    <row r="123" spans="2:3">
      <c r="B123" s="139"/>
      <c r="C123" s="139"/>
    </row>
    <row r="124" spans="2:3">
      <c r="B124" s="139"/>
      <c r="C124" s="139"/>
    </row>
    <row r="125" spans="2:3">
      <c r="B125" s="139"/>
      <c r="C125" s="139"/>
    </row>
    <row r="126" spans="2:3">
      <c r="B126" s="139"/>
      <c r="C126" s="139"/>
    </row>
    <row r="127" spans="2:3">
      <c r="B127" s="139"/>
      <c r="C127" s="139"/>
    </row>
    <row r="128" spans="2:3">
      <c r="B128" s="139"/>
      <c r="C128" s="139"/>
    </row>
    <row r="129" spans="2:3">
      <c r="B129" s="139"/>
      <c r="C129" s="139"/>
    </row>
    <row r="130" spans="2:3">
      <c r="B130" s="139"/>
      <c r="C130" s="139"/>
    </row>
    <row r="131" spans="2:3">
      <c r="B131" s="139"/>
      <c r="C131" s="139"/>
    </row>
    <row r="132" spans="2:3">
      <c r="B132" s="139"/>
      <c r="C132" s="139"/>
    </row>
    <row r="133" spans="2:3">
      <c r="B133" s="139"/>
      <c r="C133" s="139"/>
    </row>
    <row r="134" spans="2:3">
      <c r="B134" s="139"/>
      <c r="C134" s="139"/>
    </row>
    <row r="135" spans="2:3">
      <c r="B135" s="139"/>
      <c r="C135" s="139"/>
    </row>
    <row r="136" spans="2:3">
      <c r="B136" s="139"/>
      <c r="C136" s="139"/>
    </row>
    <row r="137" spans="2:3">
      <c r="B137" s="139"/>
      <c r="C137" s="139"/>
    </row>
    <row r="138" spans="2:3">
      <c r="B138" s="139"/>
      <c r="C138" s="139"/>
    </row>
    <row r="139" spans="2:3">
      <c r="B139" s="139"/>
      <c r="C139" s="139"/>
    </row>
    <row r="140" spans="2:3">
      <c r="B140" s="139"/>
      <c r="C140" s="139"/>
    </row>
    <row r="141" spans="2:3">
      <c r="B141" s="139"/>
      <c r="C141" s="139"/>
    </row>
    <row r="142" spans="2:3">
      <c r="B142" s="139"/>
      <c r="C142" s="139"/>
    </row>
    <row r="143" spans="2:3">
      <c r="B143" s="139"/>
      <c r="C143" s="139"/>
    </row>
    <row r="144" spans="2:3">
      <c r="B144" s="139"/>
      <c r="C144" s="139"/>
    </row>
    <row r="145" spans="2:3">
      <c r="B145" s="139"/>
      <c r="C145" s="139"/>
    </row>
    <row r="146" spans="2:3">
      <c r="B146" s="139"/>
      <c r="C146" s="139"/>
    </row>
    <row r="147" spans="2:3">
      <c r="B147" s="139"/>
      <c r="C147" s="139"/>
    </row>
    <row r="148" spans="2:3">
      <c r="B148" s="139"/>
      <c r="C148" s="139"/>
    </row>
    <row r="149" spans="2:3">
      <c r="B149" s="139"/>
      <c r="C149" s="139"/>
    </row>
    <row r="150" spans="2:3">
      <c r="B150" s="139"/>
      <c r="C150" s="139"/>
    </row>
    <row r="151" spans="2:3">
      <c r="B151" s="139"/>
      <c r="C151" s="139"/>
    </row>
    <row r="152" spans="2:3">
      <c r="B152" s="139"/>
      <c r="C152" s="139"/>
    </row>
    <row r="153" spans="2:3">
      <c r="B153" s="139"/>
      <c r="C153" s="139"/>
    </row>
    <row r="154" spans="2:3">
      <c r="B154" s="139"/>
      <c r="C154" s="139"/>
    </row>
    <row r="155" spans="2:3">
      <c r="B155" s="139"/>
      <c r="C155" s="139"/>
    </row>
    <row r="156" spans="2:3">
      <c r="B156" s="139"/>
      <c r="C156" s="139"/>
    </row>
    <row r="157" spans="2:3">
      <c r="B157" s="139"/>
      <c r="C157" s="139"/>
    </row>
    <row r="158" spans="2:3">
      <c r="B158" s="139"/>
      <c r="C158" s="139"/>
    </row>
    <row r="159" spans="2:3">
      <c r="B159" s="139"/>
      <c r="C159" s="139"/>
    </row>
    <row r="160" spans="2:3">
      <c r="B160" s="139"/>
      <c r="C160" s="139"/>
    </row>
    <row r="161" spans="2:3">
      <c r="B161" s="139"/>
      <c r="C161" s="139"/>
    </row>
    <row r="162" spans="2:3">
      <c r="B162" s="139"/>
      <c r="C162" s="139"/>
    </row>
    <row r="163" spans="2:3">
      <c r="B163" s="139"/>
      <c r="C163" s="139"/>
    </row>
    <row r="164" spans="2:3">
      <c r="B164" s="139"/>
      <c r="C164" s="139"/>
    </row>
    <row r="165" spans="2:3">
      <c r="B165" s="139"/>
      <c r="C165" s="139"/>
    </row>
    <row r="166" spans="2:3">
      <c r="B166" s="139"/>
      <c r="C166" s="139"/>
    </row>
    <row r="167" spans="2:3">
      <c r="B167" s="139"/>
      <c r="C167" s="139"/>
    </row>
    <row r="168" spans="2:3">
      <c r="B168" s="139"/>
      <c r="C168" s="139"/>
    </row>
    <row r="169" spans="2:3">
      <c r="B169" s="139"/>
      <c r="C169" s="139"/>
    </row>
    <row r="170" spans="2:3">
      <c r="B170" s="139"/>
      <c r="C170" s="139"/>
    </row>
    <row r="171" spans="2:3">
      <c r="B171" s="139"/>
      <c r="C171" s="139"/>
    </row>
    <row r="172" spans="2:3">
      <c r="B172" s="139"/>
      <c r="C172" s="139"/>
    </row>
    <row r="173" spans="2:3">
      <c r="B173" s="139"/>
      <c r="C173" s="139"/>
    </row>
    <row r="174" spans="2:3">
      <c r="B174" s="139"/>
      <c r="C174" s="139"/>
    </row>
    <row r="175" spans="2:3">
      <c r="B175" s="139"/>
      <c r="C175" s="139"/>
    </row>
    <row r="176" spans="2:3">
      <c r="B176" s="139"/>
      <c r="C176" s="139"/>
    </row>
    <row r="177" spans="2:3">
      <c r="B177" s="139"/>
      <c r="C177" s="139"/>
    </row>
    <row r="178" spans="2:3">
      <c r="B178" s="139"/>
      <c r="C178" s="139"/>
    </row>
    <row r="179" spans="2:3">
      <c r="B179" s="139"/>
      <c r="C179" s="139"/>
    </row>
    <row r="180" spans="2:3">
      <c r="B180" s="139"/>
      <c r="C180" s="139"/>
    </row>
    <row r="181" spans="2:3">
      <c r="B181" s="139"/>
      <c r="C181" s="139"/>
    </row>
    <row r="182" spans="2:3">
      <c r="B182" s="139"/>
      <c r="C182" s="139"/>
    </row>
    <row r="183" spans="2:3">
      <c r="B183" s="139"/>
      <c r="C183" s="139"/>
    </row>
    <row r="184" spans="2:3">
      <c r="B184" s="139"/>
      <c r="C184" s="139"/>
    </row>
    <row r="185" spans="2:3">
      <c r="B185" s="139"/>
      <c r="C185" s="139"/>
    </row>
    <row r="186" spans="2:3">
      <c r="B186" s="139"/>
      <c r="C186" s="139"/>
    </row>
    <row r="187" spans="2:3">
      <c r="B187" s="139"/>
      <c r="C187" s="139"/>
    </row>
    <row r="188" spans="2:3">
      <c r="B188" s="139"/>
      <c r="C188" s="139"/>
    </row>
    <row r="189" spans="2:3">
      <c r="B189" s="139"/>
      <c r="C189" s="139"/>
    </row>
    <row r="190" spans="2:3">
      <c r="B190" s="139"/>
      <c r="C190" s="139"/>
    </row>
    <row r="191" spans="2:3">
      <c r="B191" s="139"/>
      <c r="C191" s="139"/>
    </row>
    <row r="192" spans="2:3">
      <c r="B192" s="139"/>
      <c r="C192" s="139"/>
    </row>
    <row r="193" spans="2:3">
      <c r="B193" s="139"/>
      <c r="C193" s="139"/>
    </row>
    <row r="194" spans="2:3">
      <c r="B194" s="139"/>
      <c r="C194" s="139"/>
    </row>
    <row r="195" spans="2:3">
      <c r="B195" s="139"/>
      <c r="C195" s="139"/>
    </row>
    <row r="196" spans="2:3">
      <c r="B196" s="139"/>
      <c r="C196" s="139"/>
    </row>
    <row r="197" spans="2:3">
      <c r="B197" s="139"/>
      <c r="C197" s="139"/>
    </row>
    <row r="198" spans="2:3">
      <c r="B198" s="139"/>
      <c r="C198" s="139"/>
    </row>
    <row r="199" spans="2:3">
      <c r="B199" s="139"/>
      <c r="C199" s="139"/>
    </row>
    <row r="200" spans="2:3">
      <c r="B200" s="139"/>
      <c r="C200" s="139"/>
    </row>
    <row r="201" spans="2:3">
      <c r="B201" s="139"/>
      <c r="C201" s="139"/>
    </row>
    <row r="202" spans="2:3">
      <c r="B202" s="139"/>
      <c r="C202" s="139"/>
    </row>
    <row r="203" spans="2:3">
      <c r="B203" s="139"/>
      <c r="C203" s="139"/>
    </row>
    <row r="204" spans="2:3">
      <c r="B204" s="139"/>
      <c r="C204" s="139"/>
    </row>
    <row r="205" spans="2:3">
      <c r="B205" s="139"/>
      <c r="C205" s="139"/>
    </row>
    <row r="206" spans="2:3">
      <c r="B206" s="139"/>
      <c r="C206" s="139"/>
    </row>
    <row r="207" spans="2:3">
      <c r="B207" s="139"/>
      <c r="C207" s="139"/>
    </row>
    <row r="208" spans="2:3">
      <c r="B208" s="139"/>
      <c r="C208" s="139"/>
    </row>
    <row r="209" spans="2:3">
      <c r="B209" s="139"/>
      <c r="C209" s="139"/>
    </row>
    <row r="210" spans="2:3">
      <c r="B210" s="139"/>
      <c r="C210" s="139"/>
    </row>
    <row r="211" spans="2:3">
      <c r="B211" s="139"/>
      <c r="C211" s="139"/>
    </row>
    <row r="212" spans="2:3">
      <c r="B212" s="139"/>
      <c r="C212" s="139"/>
    </row>
    <row r="213" spans="2:3">
      <c r="B213" s="139"/>
      <c r="C213" s="139"/>
    </row>
    <row r="214" spans="2:3">
      <c r="B214" s="139"/>
      <c r="C214" s="139"/>
    </row>
    <row r="215" spans="2:3">
      <c r="B215" s="139"/>
      <c r="C215" s="139"/>
    </row>
    <row r="216" spans="2:3">
      <c r="B216" s="139"/>
      <c r="C216" s="139"/>
    </row>
    <row r="217" spans="2:3">
      <c r="B217" s="139"/>
      <c r="C217" s="139"/>
    </row>
    <row r="218" spans="2:3">
      <c r="B218" s="139"/>
      <c r="C218" s="139"/>
    </row>
    <row r="219" spans="2:3">
      <c r="B219" s="139"/>
      <c r="C219" s="139"/>
    </row>
    <row r="220" spans="2:3">
      <c r="B220" s="139"/>
      <c r="C220" s="139"/>
    </row>
    <row r="221" spans="2:3">
      <c r="B221" s="139"/>
      <c r="C221" s="139"/>
    </row>
    <row r="222" spans="2:3">
      <c r="B222" s="139"/>
      <c r="C222" s="139"/>
    </row>
    <row r="223" spans="2:3">
      <c r="B223" s="139"/>
      <c r="C223" s="139"/>
    </row>
    <row r="224" spans="2:3">
      <c r="B224" s="139"/>
      <c r="C224" s="139"/>
    </row>
    <row r="225" spans="2:3">
      <c r="B225" s="139"/>
      <c r="C225" s="139"/>
    </row>
    <row r="226" spans="2:3">
      <c r="B226" s="139"/>
      <c r="C226" s="139"/>
    </row>
    <row r="227" spans="2:3">
      <c r="B227" s="139"/>
      <c r="C227" s="139"/>
    </row>
    <row r="228" spans="2:3">
      <c r="B228" s="139"/>
      <c r="C228" s="139"/>
    </row>
    <row r="229" spans="2:3">
      <c r="B229" s="139"/>
      <c r="C229" s="139"/>
    </row>
    <row r="230" spans="2:3">
      <c r="B230" s="139"/>
      <c r="C230" s="139"/>
    </row>
    <row r="231" spans="2:3">
      <c r="B231" s="139"/>
      <c r="C231" s="139"/>
    </row>
    <row r="232" spans="2:3">
      <c r="B232" s="139"/>
      <c r="C232" s="139"/>
    </row>
    <row r="233" spans="2:3">
      <c r="B233" s="139"/>
      <c r="C233" s="139"/>
    </row>
    <row r="234" spans="2:3">
      <c r="B234" s="139"/>
      <c r="C234" s="139"/>
    </row>
    <row r="235" spans="2:3">
      <c r="B235" s="139"/>
      <c r="C235" s="139"/>
    </row>
    <row r="236" spans="2:3">
      <c r="B236" s="139"/>
      <c r="C236" s="139"/>
    </row>
    <row r="237" spans="2:3">
      <c r="B237" s="139"/>
      <c r="C237" s="139"/>
    </row>
    <row r="238" spans="2:3">
      <c r="B238" s="139"/>
      <c r="C238" s="139"/>
    </row>
    <row r="239" spans="2:3">
      <c r="B239" s="139"/>
      <c r="C239" s="139"/>
    </row>
    <row r="240" spans="2:3">
      <c r="B240" s="139"/>
      <c r="C240" s="139"/>
    </row>
    <row r="241" spans="2:3">
      <c r="B241" s="139"/>
      <c r="C241" s="139"/>
    </row>
    <row r="242" spans="2:3">
      <c r="B242" s="139"/>
      <c r="C242" s="139"/>
    </row>
    <row r="243" spans="2:3">
      <c r="B243" s="139"/>
      <c r="C243" s="139"/>
    </row>
    <row r="244" spans="2:3">
      <c r="B244" s="139"/>
      <c r="C244" s="139"/>
    </row>
    <row r="245" spans="2:3">
      <c r="B245" s="139"/>
      <c r="C245" s="139"/>
    </row>
    <row r="246" spans="2:3">
      <c r="B246" s="139"/>
      <c r="C246" s="139"/>
    </row>
    <row r="247" spans="2:3">
      <c r="B247" s="139"/>
      <c r="C247" s="139"/>
    </row>
    <row r="248" spans="2:3">
      <c r="B248" s="139"/>
      <c r="C248" s="139"/>
    </row>
    <row r="249" spans="2:3">
      <c r="B249" s="139"/>
      <c r="C249" s="139"/>
    </row>
    <row r="250" spans="2:3">
      <c r="B250" s="139"/>
      <c r="C250" s="139"/>
    </row>
    <row r="251" spans="2:3">
      <c r="B251" s="139"/>
      <c r="C251" s="139"/>
    </row>
    <row r="252" spans="2:3">
      <c r="B252" s="139"/>
      <c r="C252" s="139"/>
    </row>
    <row r="253" spans="2:3">
      <c r="B253" s="139"/>
      <c r="C253" s="139"/>
    </row>
    <row r="254" spans="2:3">
      <c r="B254" s="139"/>
      <c r="C254" s="139"/>
    </row>
    <row r="255" spans="2:3">
      <c r="B255" s="139"/>
      <c r="C255" s="139"/>
    </row>
    <row r="256" spans="2:3">
      <c r="B256" s="139"/>
      <c r="C256" s="139"/>
    </row>
    <row r="257" spans="2:3">
      <c r="B257" s="139"/>
      <c r="C257" s="139"/>
    </row>
    <row r="258" spans="2:3">
      <c r="B258" s="139"/>
      <c r="C258" s="139"/>
    </row>
    <row r="259" spans="2:3">
      <c r="B259" s="139"/>
      <c r="C259" s="139"/>
    </row>
    <row r="260" spans="2:3">
      <c r="B260" s="139"/>
      <c r="C260" s="139"/>
    </row>
    <row r="261" spans="2:3">
      <c r="B261" s="139"/>
      <c r="C261" s="139"/>
    </row>
    <row r="262" spans="2:3">
      <c r="B262" s="139"/>
      <c r="C262" s="139"/>
    </row>
    <row r="263" spans="2:3">
      <c r="B263" s="139"/>
      <c r="C263" s="139"/>
    </row>
    <row r="264" spans="2:3">
      <c r="B264" s="139"/>
      <c r="C264" s="139"/>
    </row>
    <row r="265" spans="2:3">
      <c r="B265" s="139"/>
      <c r="C265" s="139"/>
    </row>
    <row r="266" spans="2:3">
      <c r="B266" s="139"/>
      <c r="C266" s="139"/>
    </row>
    <row r="267" spans="2:3">
      <c r="B267" s="139"/>
      <c r="C267" s="139"/>
    </row>
    <row r="268" spans="2:3">
      <c r="B268" s="139"/>
      <c r="C268" s="139"/>
    </row>
    <row r="269" spans="2:3">
      <c r="B269" s="139"/>
      <c r="C269" s="139"/>
    </row>
    <row r="270" spans="2:3">
      <c r="B270" s="139"/>
      <c r="C270" s="139"/>
    </row>
    <row r="271" spans="2:3">
      <c r="B271" s="139"/>
      <c r="C271" s="139"/>
    </row>
    <row r="272" spans="2:3">
      <c r="B272" s="139"/>
      <c r="C272" s="139"/>
    </row>
    <row r="273" spans="2:3">
      <c r="B273" s="139"/>
      <c r="C273" s="139"/>
    </row>
    <row r="274" spans="2:3">
      <c r="B274" s="139"/>
      <c r="C274" s="139"/>
    </row>
    <row r="275" spans="2:3">
      <c r="B275" s="139"/>
      <c r="C275" s="139"/>
    </row>
    <row r="276" spans="2:3">
      <c r="B276" s="139"/>
      <c r="C276" s="139"/>
    </row>
    <row r="277" spans="2:3">
      <c r="B277" s="139"/>
      <c r="C277" s="139"/>
    </row>
    <row r="278" spans="2:3">
      <c r="B278" s="139"/>
      <c r="C278" s="139"/>
    </row>
    <row r="279" spans="2:3">
      <c r="B279" s="139"/>
      <c r="C279" s="139"/>
    </row>
    <row r="280" spans="2:3">
      <c r="B280" s="139"/>
      <c r="C280" s="139"/>
    </row>
    <row r="281" spans="2:3">
      <c r="B281" s="139"/>
      <c r="C281" s="139"/>
    </row>
    <row r="282" spans="2:3">
      <c r="B282" s="139"/>
      <c r="C282" s="139"/>
    </row>
    <row r="283" spans="2:3">
      <c r="B283" s="139"/>
      <c r="C283" s="139"/>
    </row>
    <row r="284" spans="2:3">
      <c r="B284" s="139"/>
      <c r="C284" s="139"/>
    </row>
    <row r="285" spans="2:3">
      <c r="B285" s="139"/>
      <c r="C285" s="139"/>
    </row>
    <row r="286" spans="2:3">
      <c r="B286" s="139"/>
      <c r="C286" s="139"/>
    </row>
    <row r="287" spans="2:3">
      <c r="B287" s="139"/>
      <c r="C287" s="139"/>
    </row>
    <row r="288" spans="2:3">
      <c r="B288" s="139"/>
      <c r="C288" s="139"/>
    </row>
    <row r="289" spans="2:3">
      <c r="B289" s="139"/>
      <c r="C289" s="139"/>
    </row>
    <row r="290" spans="2:3">
      <c r="B290" s="139"/>
      <c r="C290" s="139"/>
    </row>
    <row r="291" spans="2:3">
      <c r="B291" s="139"/>
      <c r="C291" s="139"/>
    </row>
    <row r="292" spans="2:3">
      <c r="B292" s="139"/>
      <c r="C292" s="139"/>
    </row>
    <row r="293" spans="2:3">
      <c r="B293" s="139"/>
      <c r="C293" s="139"/>
    </row>
    <row r="294" spans="2:3">
      <c r="B294" s="139"/>
      <c r="C294" s="139"/>
    </row>
    <row r="295" spans="2:3">
      <c r="B295" s="139"/>
      <c r="C295" s="139"/>
    </row>
    <row r="296" spans="2:3">
      <c r="B296" s="139"/>
      <c r="C296" s="139"/>
    </row>
    <row r="297" spans="2:3">
      <c r="B297" s="139"/>
      <c r="C297" s="139"/>
    </row>
    <row r="298" spans="2:3">
      <c r="B298" s="139"/>
      <c r="C298" s="139"/>
    </row>
    <row r="299" spans="2:3">
      <c r="B299" s="139"/>
      <c r="C299" s="139"/>
    </row>
    <row r="300" spans="2:3">
      <c r="B300" s="139"/>
      <c r="C300" s="139"/>
    </row>
    <row r="301" spans="2:3">
      <c r="B301" s="139"/>
      <c r="C301" s="139"/>
    </row>
    <row r="302" spans="2:3">
      <c r="B302" s="139"/>
      <c r="C302" s="139"/>
    </row>
    <row r="303" spans="2:3">
      <c r="B303" s="139"/>
      <c r="C303" s="139"/>
    </row>
    <row r="304" spans="2:3">
      <c r="B304" s="139"/>
      <c r="C304" s="139"/>
    </row>
    <row r="305" spans="2:3">
      <c r="B305" s="139"/>
      <c r="C305" s="139"/>
    </row>
    <row r="306" spans="2:3">
      <c r="B306" s="139"/>
      <c r="C306" s="139"/>
    </row>
    <row r="307" spans="2:3">
      <c r="B307" s="139"/>
      <c r="C307" s="139"/>
    </row>
    <row r="308" spans="2:3">
      <c r="B308" s="139"/>
      <c r="C308" s="139"/>
    </row>
    <row r="309" spans="2:3">
      <c r="B309" s="139"/>
      <c r="C309" s="139"/>
    </row>
    <row r="310" spans="2:3">
      <c r="B310" s="139"/>
      <c r="C310" s="139"/>
    </row>
    <row r="311" spans="2:3">
      <c r="B311" s="139"/>
      <c r="C311" s="139"/>
    </row>
    <row r="312" spans="2:3">
      <c r="B312" s="139"/>
      <c r="C312" s="139"/>
    </row>
    <row r="313" spans="2:3">
      <c r="B313" s="139"/>
      <c r="C313" s="139"/>
    </row>
    <row r="314" spans="2:3">
      <c r="B314" s="139"/>
      <c r="C314" s="139"/>
    </row>
    <row r="315" spans="2:3">
      <c r="B315" s="139"/>
      <c r="C315" s="139"/>
    </row>
    <row r="316" spans="2:3">
      <c r="B316" s="139"/>
      <c r="C316" s="139"/>
    </row>
    <row r="317" spans="2:3">
      <c r="B317" s="139"/>
      <c r="C317" s="139"/>
    </row>
    <row r="318" spans="2:3">
      <c r="B318" s="139"/>
      <c r="C318" s="139"/>
    </row>
    <row r="319" spans="2:3">
      <c r="B319" s="139"/>
      <c r="C319" s="139"/>
    </row>
    <row r="320" spans="2:3">
      <c r="B320" s="139"/>
      <c r="C320" s="139"/>
    </row>
    <row r="321" spans="2:3">
      <c r="B321" s="139"/>
      <c r="C321" s="139"/>
    </row>
    <row r="322" spans="2:3">
      <c r="B322" s="139"/>
      <c r="C322" s="139"/>
    </row>
    <row r="323" spans="2:3">
      <c r="B323" s="139"/>
      <c r="C323" s="139"/>
    </row>
    <row r="324" spans="2:3">
      <c r="B324" s="139"/>
      <c r="C324" s="139"/>
    </row>
    <row r="325" spans="2:3">
      <c r="B325" s="139"/>
      <c r="C325" s="139"/>
    </row>
    <row r="326" spans="2:3">
      <c r="B326" s="139"/>
      <c r="C326" s="139"/>
    </row>
    <row r="327" spans="2:3">
      <c r="B327" s="139"/>
      <c r="C327" s="139"/>
    </row>
    <row r="328" spans="2:3">
      <c r="B328" s="139"/>
      <c r="C328" s="139"/>
    </row>
    <row r="329" spans="2:3">
      <c r="B329" s="139"/>
      <c r="C329" s="139"/>
    </row>
    <row r="330" spans="2:3">
      <c r="B330" s="139"/>
      <c r="C330" s="139"/>
    </row>
    <row r="331" spans="2:3">
      <c r="B331" s="139"/>
      <c r="C331" s="139"/>
    </row>
    <row r="332" spans="2:3">
      <c r="B332" s="139"/>
      <c r="C332" s="139"/>
    </row>
    <row r="333" spans="2:3">
      <c r="B333" s="139"/>
      <c r="C333" s="139"/>
    </row>
    <row r="334" spans="2:3">
      <c r="B334" s="139"/>
      <c r="C334" s="139"/>
    </row>
    <row r="335" spans="2:3">
      <c r="B335" s="139"/>
      <c r="C335" s="139"/>
    </row>
    <row r="336" spans="2:3">
      <c r="B336" s="139"/>
      <c r="C336" s="139"/>
    </row>
    <row r="337" spans="2:3">
      <c r="B337" s="139"/>
      <c r="C337" s="139"/>
    </row>
    <row r="338" spans="2:3">
      <c r="B338" s="139"/>
      <c r="C338" s="139"/>
    </row>
    <row r="339" spans="2:3">
      <c r="B339" s="139"/>
      <c r="C339" s="139"/>
    </row>
    <row r="340" spans="2:3">
      <c r="B340" s="139"/>
      <c r="C340" s="139"/>
    </row>
    <row r="341" spans="2:3">
      <c r="B341" s="139"/>
      <c r="C341" s="139"/>
    </row>
    <row r="342" spans="2:3">
      <c r="B342" s="139"/>
      <c r="C342" s="139"/>
    </row>
    <row r="343" spans="2:3">
      <c r="B343" s="139"/>
      <c r="C343" s="139"/>
    </row>
    <row r="344" spans="2:3">
      <c r="B344" s="139"/>
      <c r="C344" s="139"/>
    </row>
    <row r="345" spans="2:3">
      <c r="B345" s="139"/>
      <c r="C345" s="139"/>
    </row>
    <row r="346" spans="2:3">
      <c r="B346" s="139"/>
      <c r="C346" s="139"/>
    </row>
    <row r="347" spans="2:3">
      <c r="B347" s="139"/>
      <c r="C347" s="139"/>
    </row>
    <row r="348" spans="2:3">
      <c r="B348" s="139"/>
      <c r="C348" s="139"/>
    </row>
    <row r="349" spans="2:3">
      <c r="B349" s="139"/>
      <c r="C349" s="139"/>
    </row>
    <row r="350" spans="2:3">
      <c r="B350" s="139"/>
      <c r="C350" s="139"/>
    </row>
    <row r="351" spans="2:3">
      <c r="B351" s="139"/>
      <c r="C351" s="139"/>
    </row>
    <row r="352" spans="2:3">
      <c r="B352" s="139"/>
      <c r="C352" s="139"/>
    </row>
    <row r="353" spans="2:3">
      <c r="B353" s="139"/>
      <c r="C353" s="139"/>
    </row>
    <row r="354" spans="2:3">
      <c r="B354" s="139"/>
      <c r="C354" s="139"/>
    </row>
    <row r="355" spans="2:3">
      <c r="B355" s="139"/>
      <c r="C355" s="139"/>
    </row>
    <row r="356" spans="2:3">
      <c r="B356" s="139"/>
      <c r="C356" s="139"/>
    </row>
    <row r="357" spans="2:3">
      <c r="B357" s="139"/>
      <c r="C357" s="139"/>
    </row>
    <row r="358" spans="2:3">
      <c r="B358" s="139"/>
      <c r="C358" s="139"/>
    </row>
    <row r="359" spans="2:3">
      <c r="B359" s="139"/>
      <c r="C359" s="139"/>
    </row>
    <row r="360" spans="2:3">
      <c r="B360" s="139"/>
      <c r="C360" s="139"/>
    </row>
    <row r="361" spans="2:3">
      <c r="B361" s="139"/>
      <c r="C361" s="139"/>
    </row>
    <row r="362" spans="2:3">
      <c r="B362" s="139"/>
      <c r="C362" s="139"/>
    </row>
    <row r="363" spans="2:3">
      <c r="B363" s="139"/>
      <c r="C363" s="139"/>
    </row>
    <row r="364" spans="2:3">
      <c r="B364" s="139"/>
      <c r="C364" s="139"/>
    </row>
    <row r="365" spans="2:3">
      <c r="B365" s="139"/>
      <c r="C365" s="139"/>
    </row>
    <row r="366" spans="2:3">
      <c r="B366" s="139"/>
      <c r="C366" s="139"/>
    </row>
    <row r="367" spans="2:3">
      <c r="B367" s="139"/>
      <c r="C367" s="139"/>
    </row>
    <row r="368" spans="2:3">
      <c r="B368" s="139"/>
      <c r="C368" s="139"/>
    </row>
    <row r="369" spans="2:3">
      <c r="B369" s="139"/>
      <c r="C369" s="139"/>
    </row>
    <row r="370" spans="2:3">
      <c r="B370" s="139"/>
      <c r="C370" s="139"/>
    </row>
    <row r="371" spans="2:3">
      <c r="B371" s="139"/>
      <c r="C371" s="139"/>
    </row>
    <row r="372" spans="2:3">
      <c r="B372" s="139"/>
      <c r="C372" s="139"/>
    </row>
    <row r="373" spans="2:3">
      <c r="B373" s="139"/>
      <c r="C373" s="139"/>
    </row>
    <row r="374" spans="2:3">
      <c r="B374" s="139"/>
      <c r="C374" s="139"/>
    </row>
    <row r="375" spans="2:3">
      <c r="B375" s="139"/>
      <c r="C375" s="139"/>
    </row>
    <row r="376" spans="2:3">
      <c r="B376" s="139"/>
      <c r="C376" s="139"/>
    </row>
    <row r="377" spans="2:3">
      <c r="B377" s="139"/>
      <c r="C377" s="139"/>
    </row>
    <row r="378" spans="2:3">
      <c r="B378" s="139"/>
      <c r="C378" s="139"/>
    </row>
    <row r="379" spans="2:3">
      <c r="B379" s="139"/>
      <c r="C379" s="139"/>
    </row>
    <row r="380" spans="2:3">
      <c r="B380" s="139"/>
      <c r="C380" s="139"/>
    </row>
    <row r="381" spans="2:3">
      <c r="B381" s="139"/>
      <c r="C381" s="139"/>
    </row>
    <row r="382" spans="2:3">
      <c r="B382" s="139"/>
      <c r="C382" s="139"/>
    </row>
    <row r="383" spans="2:3">
      <c r="B383" s="139"/>
      <c r="C383" s="139"/>
    </row>
    <row r="384" spans="2:3">
      <c r="B384" s="139"/>
      <c r="C384" s="139"/>
    </row>
    <row r="385" spans="2:3">
      <c r="B385" s="139"/>
      <c r="C385" s="139"/>
    </row>
    <row r="386" spans="2:3">
      <c r="B386" s="139"/>
      <c r="C386" s="139"/>
    </row>
    <row r="387" spans="2:3">
      <c r="B387" s="139"/>
      <c r="C387" s="139"/>
    </row>
    <row r="388" spans="2:3">
      <c r="B388" s="139"/>
      <c r="C388" s="139"/>
    </row>
    <row r="389" spans="2:3">
      <c r="B389" s="139"/>
      <c r="C389" s="139"/>
    </row>
    <row r="390" spans="2:3">
      <c r="B390" s="139"/>
      <c r="C390" s="139"/>
    </row>
    <row r="391" spans="2:3">
      <c r="B391" s="139"/>
      <c r="C391" s="139"/>
    </row>
    <row r="392" spans="2:3">
      <c r="B392" s="139"/>
      <c r="C392" s="139"/>
    </row>
    <row r="393" spans="2:3">
      <c r="B393" s="139"/>
      <c r="C393" s="139"/>
    </row>
    <row r="394" spans="2:3">
      <c r="B394" s="139"/>
      <c r="C394" s="139"/>
    </row>
    <row r="395" spans="2:3">
      <c r="B395" s="139"/>
      <c r="C395" s="139"/>
    </row>
    <row r="396" spans="2:3">
      <c r="B396" s="139"/>
      <c r="C396" s="139"/>
    </row>
    <row r="397" spans="2:3">
      <c r="B397" s="139"/>
      <c r="C397" s="139"/>
    </row>
    <row r="398" spans="2:3">
      <c r="B398" s="139"/>
      <c r="C398" s="139"/>
    </row>
    <row r="399" spans="2:3">
      <c r="B399" s="139"/>
      <c r="C399" s="139"/>
    </row>
    <row r="400" spans="2:3">
      <c r="B400" s="139"/>
      <c r="C400" s="139"/>
    </row>
    <row r="401" spans="2:3">
      <c r="B401" s="139"/>
      <c r="C401" s="139"/>
    </row>
    <row r="402" spans="2:3">
      <c r="B402" s="139"/>
      <c r="C402" s="139"/>
    </row>
    <row r="403" spans="2:3">
      <c r="B403" s="139"/>
      <c r="C403" s="139"/>
    </row>
    <row r="404" spans="2:3">
      <c r="B404" s="139"/>
      <c r="C404" s="139"/>
    </row>
    <row r="405" spans="2:3">
      <c r="B405" s="139"/>
      <c r="C405" s="139"/>
    </row>
    <row r="406" spans="2:3">
      <c r="B406" s="139"/>
      <c r="C406" s="139"/>
    </row>
    <row r="407" spans="2:3">
      <c r="B407" s="139"/>
      <c r="C407" s="139"/>
    </row>
    <row r="408" spans="2:3">
      <c r="B408" s="139"/>
      <c r="C408" s="139"/>
    </row>
    <row r="409" spans="2:3">
      <c r="B409" s="139"/>
      <c r="C409" s="139"/>
    </row>
    <row r="410" spans="2:3">
      <c r="B410" s="139"/>
      <c r="C410" s="139"/>
    </row>
    <row r="411" spans="2:3">
      <c r="B411" s="139"/>
      <c r="C411" s="139"/>
    </row>
    <row r="412" spans="2:3">
      <c r="B412" s="139"/>
      <c r="C412" s="139"/>
    </row>
    <row r="413" spans="2:3">
      <c r="B413" s="139"/>
      <c r="C413" s="139"/>
    </row>
    <row r="414" spans="2:3">
      <c r="B414" s="139"/>
      <c r="C414" s="139"/>
    </row>
    <row r="415" spans="2:3">
      <c r="B415" s="139"/>
      <c r="C415" s="139"/>
    </row>
    <row r="416" spans="2:3">
      <c r="B416" s="139"/>
      <c r="C416" s="139"/>
    </row>
    <row r="417" spans="2:3">
      <c r="B417" s="139"/>
      <c r="C417" s="139"/>
    </row>
    <row r="418" spans="2:3">
      <c r="B418" s="139"/>
      <c r="C418" s="139"/>
    </row>
    <row r="419" spans="2:3">
      <c r="B419" s="139"/>
      <c r="C419" s="139"/>
    </row>
    <row r="420" spans="2:3">
      <c r="B420" s="139"/>
      <c r="C420" s="139"/>
    </row>
    <row r="421" spans="2:3">
      <c r="B421" s="139"/>
      <c r="C421" s="139"/>
    </row>
    <row r="422" spans="2:3">
      <c r="B422" s="139"/>
      <c r="C422" s="139"/>
    </row>
    <row r="423" spans="2:3">
      <c r="B423" s="139"/>
      <c r="C423" s="139"/>
    </row>
    <row r="424" spans="2:3">
      <c r="B424" s="139"/>
      <c r="C424" s="139"/>
    </row>
    <row r="425" spans="2:3">
      <c r="B425" s="139"/>
      <c r="C425" s="139"/>
    </row>
    <row r="426" spans="2:3">
      <c r="B426" s="139"/>
      <c r="C426" s="139"/>
    </row>
    <row r="427" spans="2:3">
      <c r="B427" s="139"/>
      <c r="C427" s="139"/>
    </row>
    <row r="428" spans="2:3">
      <c r="B428" s="139"/>
      <c r="C428" s="139"/>
    </row>
    <row r="429" spans="2:3">
      <c r="B429" s="139"/>
      <c r="C429" s="139"/>
    </row>
    <row r="430" spans="2:3">
      <c r="B430" s="139"/>
      <c r="C430" s="139"/>
    </row>
    <row r="431" spans="2:3">
      <c r="B431" s="139"/>
      <c r="C431" s="139"/>
    </row>
    <row r="432" spans="2:3">
      <c r="B432" s="139"/>
      <c r="C432" s="139"/>
    </row>
    <row r="433" spans="2:3">
      <c r="B433" s="139"/>
      <c r="C433" s="139"/>
    </row>
    <row r="434" spans="2:3">
      <c r="B434" s="139"/>
      <c r="C434" s="139"/>
    </row>
    <row r="435" spans="2:3">
      <c r="B435" s="139"/>
      <c r="C435" s="139"/>
    </row>
    <row r="436" spans="2:3">
      <c r="B436" s="139"/>
      <c r="C436" s="139"/>
    </row>
  </sheetData>
  <mergeCells count="39">
    <mergeCell ref="B1:L1"/>
    <mergeCell ref="B53:L53"/>
    <mergeCell ref="G32:L32"/>
    <mergeCell ref="B33:L33"/>
    <mergeCell ref="B34:L34"/>
    <mergeCell ref="B52:L52"/>
    <mergeCell ref="D19:F20"/>
    <mergeCell ref="B2:J3"/>
    <mergeCell ref="B32:E32"/>
    <mergeCell ref="K3:L3"/>
    <mergeCell ref="C13:C14"/>
    <mergeCell ref="B13:B14"/>
    <mergeCell ref="D13:F14"/>
    <mergeCell ref="D10:F10"/>
    <mergeCell ref="C4:L4"/>
    <mergeCell ref="C9:L9"/>
    <mergeCell ref="D5:E5"/>
    <mergeCell ref="D6:E6"/>
    <mergeCell ref="D7:E7"/>
    <mergeCell ref="D18:F18"/>
    <mergeCell ref="C19:C20"/>
    <mergeCell ref="C15:L15"/>
    <mergeCell ref="D16:F16"/>
    <mergeCell ref="D17:F17"/>
    <mergeCell ref="D11:F11"/>
    <mergeCell ref="D12:F12"/>
    <mergeCell ref="D21:F21"/>
    <mergeCell ref="B19:B20"/>
    <mergeCell ref="D22:F22"/>
    <mergeCell ref="D23:F23"/>
    <mergeCell ref="D24:L24"/>
    <mergeCell ref="D30:G30"/>
    <mergeCell ref="C31:L31"/>
    <mergeCell ref="C35:L35"/>
    <mergeCell ref="E25:H25"/>
    <mergeCell ref="E26:H26"/>
    <mergeCell ref="E27:H27"/>
    <mergeCell ref="D28:G28"/>
    <mergeCell ref="D29:G29"/>
  </mergeCells>
  <phoneticPr fontId="0" type="noConversion"/>
  <printOptions horizontalCentered="1" verticalCentered="1"/>
  <pageMargins left="0.59055118110236227" right="0.59055118110236227" top="0.59055118110236227" bottom="0.59055118110236227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44"/>
  <sheetViews>
    <sheetView showZeros="0" workbookViewId="0"/>
  </sheetViews>
  <sheetFormatPr defaultColWidth="1.6640625" defaultRowHeight="10.199999999999999"/>
  <cols>
    <col min="1" max="1" width="1.77734375" style="25" customWidth="1"/>
    <col min="2" max="20" width="7.77734375" style="25" customWidth="1"/>
    <col min="21" max="21" width="1.77734375" style="25" customWidth="1"/>
    <col min="22" max="16384" width="1.6640625" style="25"/>
  </cols>
  <sheetData>
    <row r="1" spans="1:30" ht="10.050000000000001" customHeight="1">
      <c r="A1" s="85"/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29"/>
    </row>
    <row r="2" spans="1:30" ht="13.05" customHeight="1">
      <c r="A2" s="86"/>
      <c r="B2" s="461" t="s">
        <v>23</v>
      </c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  <c r="U2" s="30"/>
    </row>
    <row r="3" spans="1:30" ht="13.05" customHeight="1">
      <c r="A3" s="86"/>
      <c r="B3" s="462" t="s">
        <v>196</v>
      </c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30"/>
    </row>
    <row r="4" spans="1:30" ht="13.05" customHeight="1">
      <c r="A4" s="86"/>
      <c r="B4" s="442" t="s">
        <v>159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3"/>
      <c r="P4" s="47" t="s">
        <v>45</v>
      </c>
      <c r="Q4" s="81"/>
      <c r="R4" s="195">
        <f>('INFORMAÇÕES PRELIMINARES'!L2)+1</f>
        <v>2</v>
      </c>
      <c r="S4" s="192"/>
      <c r="T4" s="90"/>
      <c r="U4" s="30"/>
    </row>
    <row r="5" spans="1:30" ht="13.05" customHeight="1">
      <c r="A5" s="86"/>
      <c r="B5" s="463" t="s">
        <v>220</v>
      </c>
      <c r="C5" s="463"/>
      <c r="D5" s="438"/>
      <c r="E5" s="438"/>
      <c r="F5" s="438"/>
      <c r="G5" s="438"/>
      <c r="H5" s="438"/>
      <c r="I5" s="438"/>
      <c r="J5" s="438"/>
      <c r="K5" s="438"/>
      <c r="L5" s="438"/>
      <c r="M5" s="438"/>
      <c r="N5" s="438"/>
      <c r="O5" s="439"/>
      <c r="P5" s="436" t="s">
        <v>93</v>
      </c>
      <c r="Q5" s="437"/>
      <c r="R5" s="437"/>
      <c r="S5" s="437"/>
      <c r="T5" s="437"/>
      <c r="U5" s="30"/>
    </row>
    <row r="6" spans="1:30" ht="13.05" customHeight="1">
      <c r="A6" s="86"/>
      <c r="B6" s="464"/>
      <c r="C6" s="464"/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1"/>
      <c r="P6" s="178" t="s">
        <v>195</v>
      </c>
      <c r="Q6" s="19"/>
      <c r="R6" s="351"/>
      <c r="S6" s="194"/>
      <c r="T6" s="88"/>
      <c r="U6" s="30"/>
    </row>
    <row r="7" spans="1:30" ht="13.05" customHeight="1">
      <c r="A7" s="86"/>
      <c r="B7" s="442" t="s">
        <v>24</v>
      </c>
      <c r="C7" s="442"/>
      <c r="D7" s="442"/>
      <c r="E7" s="442"/>
      <c r="F7" s="442"/>
      <c r="G7" s="442"/>
      <c r="H7" s="442"/>
      <c r="I7" s="442"/>
      <c r="J7" s="442"/>
      <c r="K7" s="202"/>
      <c r="L7" s="181"/>
      <c r="M7" s="452" t="s">
        <v>89</v>
      </c>
      <c r="N7" s="442"/>
      <c r="O7" s="442"/>
      <c r="P7" s="442"/>
      <c r="Q7" s="442"/>
      <c r="R7" s="442"/>
      <c r="S7" s="442"/>
      <c r="T7" s="442"/>
      <c r="U7" s="30"/>
    </row>
    <row r="8" spans="1:30" ht="13.05" customHeight="1">
      <c r="A8" s="86"/>
      <c r="B8" s="26" t="s">
        <v>46</v>
      </c>
      <c r="C8" s="247">
        <f>('INFORMAÇÕES PRELIMINARES'!F5)</f>
        <v>0</v>
      </c>
      <c r="D8" s="39"/>
      <c r="E8" s="39"/>
      <c r="F8" s="39"/>
      <c r="G8" s="39"/>
      <c r="H8" s="39"/>
      <c r="I8" s="39"/>
      <c r="J8" s="39"/>
      <c r="K8" s="225"/>
      <c r="L8" s="29"/>
      <c r="M8" s="26" t="s">
        <v>46</v>
      </c>
      <c r="N8" s="247">
        <f>('INFORMAÇÕES PRELIMINARES'!G10)</f>
        <v>0</v>
      </c>
      <c r="O8" s="39"/>
      <c r="P8" s="39"/>
      <c r="Q8" s="39"/>
      <c r="R8" s="39"/>
      <c r="S8" s="39"/>
      <c r="T8" s="39"/>
      <c r="U8" s="30"/>
    </row>
    <row r="9" spans="1:30" ht="13.05" customHeight="1">
      <c r="A9" s="86"/>
      <c r="B9" s="12" t="s">
        <v>90</v>
      </c>
      <c r="C9" s="8"/>
      <c r="D9" s="8"/>
      <c r="E9" s="8"/>
      <c r="F9" s="8"/>
      <c r="G9" s="8"/>
      <c r="H9" s="8"/>
      <c r="I9" s="8"/>
      <c r="J9" s="8"/>
      <c r="K9" s="35"/>
      <c r="L9" s="30"/>
      <c r="M9" s="12" t="s">
        <v>90</v>
      </c>
      <c r="N9" s="8"/>
      <c r="O9" s="8"/>
      <c r="P9" s="8"/>
      <c r="Q9" s="8"/>
      <c r="R9" s="8"/>
      <c r="S9" s="8"/>
      <c r="T9" s="8"/>
      <c r="U9" s="30"/>
    </row>
    <row r="10" spans="1:30" ht="13.05" customHeight="1">
      <c r="A10" s="86"/>
      <c r="B10" s="13" t="s">
        <v>193</v>
      </c>
      <c r="C10" s="350"/>
      <c r="D10" s="34"/>
      <c r="E10" s="34"/>
      <c r="F10" s="34"/>
      <c r="G10" s="34"/>
      <c r="H10" s="34"/>
      <c r="I10" s="34"/>
      <c r="J10" s="34"/>
      <c r="K10" s="19"/>
      <c r="L10" s="106"/>
      <c r="M10" s="13" t="s">
        <v>193</v>
      </c>
      <c r="N10" s="71">
        <f>('QUADRO I'!$C$10)</f>
        <v>0</v>
      </c>
      <c r="O10" s="34"/>
      <c r="P10" s="34"/>
      <c r="Q10" s="19" t="s">
        <v>194</v>
      </c>
      <c r="R10" s="34"/>
      <c r="S10" s="248">
        <f>('INFORMAÇÕES PRELIMINARES'!G11)</f>
        <v>0</v>
      </c>
      <c r="T10" s="34"/>
      <c r="U10" s="30"/>
    </row>
    <row r="11" spans="1:30" s="22" customFormat="1" ht="13.05" customHeight="1">
      <c r="A11" s="33"/>
      <c r="B11" s="370"/>
      <c r="C11" s="458" t="s">
        <v>25</v>
      </c>
      <c r="D11" s="459"/>
      <c r="E11" s="459"/>
      <c r="F11" s="459"/>
      <c r="G11" s="459"/>
      <c r="H11" s="459"/>
      <c r="I11" s="459"/>
      <c r="J11" s="459"/>
      <c r="K11" s="459"/>
      <c r="L11" s="460"/>
      <c r="M11" s="452" t="s">
        <v>26</v>
      </c>
      <c r="N11" s="442"/>
      <c r="O11" s="442"/>
      <c r="P11" s="442"/>
      <c r="Q11" s="443"/>
      <c r="R11" s="447" t="s">
        <v>95</v>
      </c>
      <c r="S11" s="457"/>
      <c r="T11" s="449" t="s">
        <v>224</v>
      </c>
      <c r="U11" s="62"/>
    </row>
    <row r="12" spans="1:30" s="22" customFormat="1" ht="13.05" customHeight="1">
      <c r="A12" s="33"/>
      <c r="B12" s="453" t="s">
        <v>96</v>
      </c>
      <c r="C12" s="458" t="s">
        <v>27</v>
      </c>
      <c r="D12" s="459"/>
      <c r="E12" s="459"/>
      <c r="F12" s="459"/>
      <c r="G12" s="460"/>
      <c r="H12" s="452" t="s">
        <v>28</v>
      </c>
      <c r="I12" s="442"/>
      <c r="J12" s="442"/>
      <c r="K12" s="442"/>
      <c r="L12" s="443"/>
      <c r="M12" s="452" t="s">
        <v>29</v>
      </c>
      <c r="N12" s="442"/>
      <c r="O12" s="442"/>
      <c r="P12" s="442"/>
      <c r="Q12" s="443"/>
      <c r="R12" s="447"/>
      <c r="S12" s="457"/>
      <c r="T12" s="450"/>
      <c r="U12" s="62"/>
    </row>
    <row r="13" spans="1:30" s="105" customFormat="1" ht="30" customHeight="1">
      <c r="A13" s="103"/>
      <c r="B13" s="454"/>
      <c r="C13" s="444" t="s">
        <v>223</v>
      </c>
      <c r="D13" s="447" t="s">
        <v>221</v>
      </c>
      <c r="E13" s="448"/>
      <c r="F13" s="445" t="s">
        <v>30</v>
      </c>
      <c r="G13" s="446"/>
      <c r="H13" s="444" t="s">
        <v>223</v>
      </c>
      <c r="I13" s="447" t="s">
        <v>221</v>
      </c>
      <c r="J13" s="448"/>
      <c r="K13" s="445" t="s">
        <v>30</v>
      </c>
      <c r="L13" s="446"/>
      <c r="M13" s="444" t="s">
        <v>223</v>
      </c>
      <c r="N13" s="447" t="s">
        <v>221</v>
      </c>
      <c r="O13" s="448"/>
      <c r="P13" s="445" t="s">
        <v>30</v>
      </c>
      <c r="Q13" s="446"/>
      <c r="R13" s="447"/>
      <c r="S13" s="457"/>
      <c r="T13" s="450"/>
      <c r="U13" s="104"/>
    </row>
    <row r="14" spans="1:30" s="105" customFormat="1" ht="49.95" customHeight="1">
      <c r="A14" s="103"/>
      <c r="B14" s="455"/>
      <c r="C14" s="444"/>
      <c r="D14" s="186" t="s">
        <v>102</v>
      </c>
      <c r="E14" s="107" t="s">
        <v>98</v>
      </c>
      <c r="F14" s="107" t="s">
        <v>99</v>
      </c>
      <c r="G14" s="107" t="s">
        <v>222</v>
      </c>
      <c r="H14" s="444"/>
      <c r="I14" s="186" t="s">
        <v>102</v>
      </c>
      <c r="J14" s="107" t="s">
        <v>98</v>
      </c>
      <c r="K14" s="107" t="s">
        <v>100</v>
      </c>
      <c r="L14" s="107" t="s">
        <v>289</v>
      </c>
      <c r="M14" s="444"/>
      <c r="N14" s="186" t="s">
        <v>102</v>
      </c>
      <c r="O14" s="107" t="s">
        <v>98</v>
      </c>
      <c r="P14" s="107" t="s">
        <v>172</v>
      </c>
      <c r="Q14" s="107" t="s">
        <v>290</v>
      </c>
      <c r="R14" s="107" t="s">
        <v>101</v>
      </c>
      <c r="S14" s="107" t="s">
        <v>291</v>
      </c>
      <c r="T14" s="450"/>
      <c r="U14" s="104"/>
    </row>
    <row r="15" spans="1:30" s="22" customFormat="1" ht="13.05" customHeight="1">
      <c r="A15" s="33"/>
      <c r="B15" s="20">
        <v>1</v>
      </c>
      <c r="C15" s="20">
        <v>2</v>
      </c>
      <c r="D15" s="20">
        <v>3</v>
      </c>
      <c r="E15" s="20">
        <v>4</v>
      </c>
      <c r="F15" s="20">
        <v>5</v>
      </c>
      <c r="G15" s="20">
        <v>6</v>
      </c>
      <c r="H15" s="20">
        <v>7</v>
      </c>
      <c r="I15" s="20">
        <v>8</v>
      </c>
      <c r="J15" s="20">
        <v>9</v>
      </c>
      <c r="K15" s="20">
        <v>10</v>
      </c>
      <c r="L15" s="20">
        <v>11</v>
      </c>
      <c r="M15" s="20">
        <v>12</v>
      </c>
      <c r="N15" s="20">
        <v>13</v>
      </c>
      <c r="O15" s="20">
        <v>14</v>
      </c>
      <c r="P15" s="20">
        <v>15</v>
      </c>
      <c r="Q15" s="20">
        <v>16</v>
      </c>
      <c r="R15" s="20">
        <v>17</v>
      </c>
      <c r="S15" s="20">
        <v>18</v>
      </c>
      <c r="T15" s="451"/>
      <c r="U15" s="87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12" customHeight="1">
      <c r="A16" s="86"/>
      <c r="B16" s="352"/>
      <c r="C16" s="335"/>
      <c r="D16" s="335"/>
      <c r="E16" s="335"/>
      <c r="F16" s="203">
        <f>SUM(C16+D16)</f>
        <v>0</v>
      </c>
      <c r="G16" s="203">
        <f>SUM(C16+E16)</f>
        <v>0</v>
      </c>
      <c r="H16" s="335"/>
      <c r="I16" s="335"/>
      <c r="J16" s="335"/>
      <c r="K16" s="203">
        <f>SUM(H16+I16)</f>
        <v>0</v>
      </c>
      <c r="L16" s="203">
        <f>SUM(H16+J16)</f>
        <v>0</v>
      </c>
      <c r="M16" s="335"/>
      <c r="N16" s="335"/>
      <c r="O16" s="335"/>
      <c r="P16" s="203">
        <f>SUM(M16+N16)</f>
        <v>0</v>
      </c>
      <c r="Q16" s="203">
        <f>SUM(M16+O16)</f>
        <v>0</v>
      </c>
      <c r="R16" s="203">
        <f>SUM(F16+K16+P16)</f>
        <v>0</v>
      </c>
      <c r="S16" s="203">
        <f>SUM(G16+L16+Q16)</f>
        <v>0</v>
      </c>
      <c r="T16" s="336"/>
      <c r="U16" s="30"/>
    </row>
    <row r="17" spans="1:21" ht="12" customHeight="1">
      <c r="A17" s="86"/>
      <c r="B17" s="352"/>
      <c r="C17" s="335"/>
      <c r="D17" s="335"/>
      <c r="E17" s="335"/>
      <c r="F17" s="203">
        <f>SUM(C17+D17)</f>
        <v>0</v>
      </c>
      <c r="G17" s="203">
        <f>SUM(C17+E17)</f>
        <v>0</v>
      </c>
      <c r="H17" s="335"/>
      <c r="I17" s="335"/>
      <c r="J17" s="335"/>
      <c r="K17" s="203">
        <f>SUM(H17+I17)</f>
        <v>0</v>
      </c>
      <c r="L17" s="203">
        <f>SUM(H17+J17)</f>
        <v>0</v>
      </c>
      <c r="M17" s="335"/>
      <c r="N17" s="335"/>
      <c r="O17" s="335"/>
      <c r="P17" s="203">
        <f>SUM(M17+N17)</f>
        <v>0</v>
      </c>
      <c r="Q17" s="203">
        <f>SUM(M17+O17)</f>
        <v>0</v>
      </c>
      <c r="R17" s="203">
        <f>SUM(F17+K17+P17)</f>
        <v>0</v>
      </c>
      <c r="S17" s="203">
        <f>SUM(G17+L17+Q17)</f>
        <v>0</v>
      </c>
      <c r="T17" s="336"/>
      <c r="U17" s="30"/>
    </row>
    <row r="18" spans="1:21" ht="12" customHeight="1">
      <c r="A18" s="86"/>
      <c r="B18" s="352"/>
      <c r="C18" s="335"/>
      <c r="D18" s="335"/>
      <c r="E18" s="335"/>
      <c r="F18" s="203">
        <f t="shared" ref="F18:F40" si="0">SUM(C18+D18)</f>
        <v>0</v>
      </c>
      <c r="G18" s="203">
        <f t="shared" ref="G18:G40" si="1">SUM(C18+E18)</f>
        <v>0</v>
      </c>
      <c r="H18" s="335"/>
      <c r="I18" s="335"/>
      <c r="J18" s="335"/>
      <c r="K18" s="203">
        <f t="shared" ref="K18:K40" si="2">SUM(H18+I18)</f>
        <v>0</v>
      </c>
      <c r="L18" s="203">
        <f t="shared" ref="L18:L40" si="3">SUM(H18+J18)</f>
        <v>0</v>
      </c>
      <c r="M18" s="335"/>
      <c r="N18" s="335"/>
      <c r="O18" s="335"/>
      <c r="P18" s="203">
        <f t="shared" ref="P18:P40" si="4">SUM(M18+N18)</f>
        <v>0</v>
      </c>
      <c r="Q18" s="203">
        <f t="shared" ref="Q18:Q40" si="5">SUM(M18+O18)</f>
        <v>0</v>
      </c>
      <c r="R18" s="203">
        <f t="shared" ref="R18:R40" si="6">SUM(F18+K18+P18)</f>
        <v>0</v>
      </c>
      <c r="S18" s="203">
        <f t="shared" ref="S18:S40" si="7">SUM(G18+L18+Q18)</f>
        <v>0</v>
      </c>
      <c r="T18" s="336"/>
      <c r="U18" s="30"/>
    </row>
    <row r="19" spans="1:21" ht="12" customHeight="1">
      <c r="A19" s="86"/>
      <c r="B19" s="352"/>
      <c r="C19" s="335"/>
      <c r="D19" s="335"/>
      <c r="E19" s="335"/>
      <c r="F19" s="203">
        <f t="shared" si="0"/>
        <v>0</v>
      </c>
      <c r="G19" s="203">
        <f t="shared" si="1"/>
        <v>0</v>
      </c>
      <c r="H19" s="335"/>
      <c r="I19" s="335"/>
      <c r="J19" s="335"/>
      <c r="K19" s="203">
        <f t="shared" si="2"/>
        <v>0</v>
      </c>
      <c r="L19" s="203">
        <f t="shared" si="3"/>
        <v>0</v>
      </c>
      <c r="M19" s="335"/>
      <c r="N19" s="335"/>
      <c r="O19" s="335"/>
      <c r="P19" s="203">
        <f t="shared" si="4"/>
        <v>0</v>
      </c>
      <c r="Q19" s="203">
        <f t="shared" si="5"/>
        <v>0</v>
      </c>
      <c r="R19" s="203">
        <f t="shared" si="6"/>
        <v>0</v>
      </c>
      <c r="S19" s="203">
        <f t="shared" si="7"/>
        <v>0</v>
      </c>
      <c r="T19" s="336"/>
      <c r="U19" s="30"/>
    </row>
    <row r="20" spans="1:21" ht="12" customHeight="1">
      <c r="A20" s="86"/>
      <c r="B20" s="352"/>
      <c r="C20" s="335"/>
      <c r="D20" s="335"/>
      <c r="E20" s="335"/>
      <c r="F20" s="203">
        <f t="shared" si="0"/>
        <v>0</v>
      </c>
      <c r="G20" s="203">
        <f t="shared" si="1"/>
        <v>0</v>
      </c>
      <c r="H20" s="335"/>
      <c r="I20" s="335"/>
      <c r="J20" s="335"/>
      <c r="K20" s="203">
        <f t="shared" si="2"/>
        <v>0</v>
      </c>
      <c r="L20" s="203">
        <f t="shared" si="3"/>
        <v>0</v>
      </c>
      <c r="M20" s="335"/>
      <c r="N20" s="335"/>
      <c r="O20" s="335"/>
      <c r="P20" s="203">
        <f t="shared" si="4"/>
        <v>0</v>
      </c>
      <c r="Q20" s="203">
        <f t="shared" si="5"/>
        <v>0</v>
      </c>
      <c r="R20" s="203">
        <f t="shared" si="6"/>
        <v>0</v>
      </c>
      <c r="S20" s="203">
        <f t="shared" si="7"/>
        <v>0</v>
      </c>
      <c r="T20" s="336"/>
      <c r="U20" s="30"/>
    </row>
    <row r="21" spans="1:21" ht="12" customHeight="1">
      <c r="A21" s="86"/>
      <c r="B21" s="352"/>
      <c r="C21" s="335"/>
      <c r="D21" s="335"/>
      <c r="E21" s="335"/>
      <c r="F21" s="203">
        <f t="shared" si="0"/>
        <v>0</v>
      </c>
      <c r="G21" s="203">
        <f t="shared" si="1"/>
        <v>0</v>
      </c>
      <c r="H21" s="335"/>
      <c r="I21" s="335"/>
      <c r="J21" s="335"/>
      <c r="K21" s="203">
        <f t="shared" si="2"/>
        <v>0</v>
      </c>
      <c r="L21" s="203">
        <f t="shared" si="3"/>
        <v>0</v>
      </c>
      <c r="M21" s="335"/>
      <c r="N21" s="335"/>
      <c r="O21" s="335"/>
      <c r="P21" s="203">
        <f t="shared" si="4"/>
        <v>0</v>
      </c>
      <c r="Q21" s="203">
        <f t="shared" si="5"/>
        <v>0</v>
      </c>
      <c r="R21" s="203">
        <f t="shared" si="6"/>
        <v>0</v>
      </c>
      <c r="S21" s="203">
        <f t="shared" si="7"/>
        <v>0</v>
      </c>
      <c r="T21" s="336"/>
      <c r="U21" s="30"/>
    </row>
    <row r="22" spans="1:21" ht="12" customHeight="1">
      <c r="A22" s="86"/>
      <c r="B22" s="352"/>
      <c r="C22" s="335"/>
      <c r="D22" s="335"/>
      <c r="E22" s="335"/>
      <c r="F22" s="203">
        <f t="shared" si="0"/>
        <v>0</v>
      </c>
      <c r="G22" s="203">
        <f t="shared" si="1"/>
        <v>0</v>
      </c>
      <c r="H22" s="335"/>
      <c r="I22" s="335"/>
      <c r="J22" s="335"/>
      <c r="K22" s="203">
        <f t="shared" si="2"/>
        <v>0</v>
      </c>
      <c r="L22" s="203">
        <f t="shared" si="3"/>
        <v>0</v>
      </c>
      <c r="M22" s="335"/>
      <c r="N22" s="335"/>
      <c r="O22" s="335"/>
      <c r="P22" s="203">
        <f t="shared" si="4"/>
        <v>0</v>
      </c>
      <c r="Q22" s="203">
        <f t="shared" si="5"/>
        <v>0</v>
      </c>
      <c r="R22" s="203">
        <f t="shared" si="6"/>
        <v>0</v>
      </c>
      <c r="S22" s="203">
        <f t="shared" si="7"/>
        <v>0</v>
      </c>
      <c r="T22" s="336"/>
      <c r="U22" s="30"/>
    </row>
    <row r="23" spans="1:21" ht="12" customHeight="1">
      <c r="A23" s="86"/>
      <c r="B23" s="352"/>
      <c r="C23" s="335"/>
      <c r="D23" s="335"/>
      <c r="E23" s="335"/>
      <c r="F23" s="203">
        <f t="shared" si="0"/>
        <v>0</v>
      </c>
      <c r="G23" s="203">
        <f t="shared" si="1"/>
        <v>0</v>
      </c>
      <c r="H23" s="335"/>
      <c r="I23" s="335"/>
      <c r="J23" s="335"/>
      <c r="K23" s="203">
        <f t="shared" si="2"/>
        <v>0</v>
      </c>
      <c r="L23" s="203">
        <f t="shared" si="3"/>
        <v>0</v>
      </c>
      <c r="M23" s="335"/>
      <c r="N23" s="335"/>
      <c r="O23" s="335"/>
      <c r="P23" s="203">
        <f t="shared" si="4"/>
        <v>0</v>
      </c>
      <c r="Q23" s="203">
        <f t="shared" si="5"/>
        <v>0</v>
      </c>
      <c r="R23" s="203">
        <f t="shared" si="6"/>
        <v>0</v>
      </c>
      <c r="S23" s="203">
        <f t="shared" si="7"/>
        <v>0</v>
      </c>
      <c r="T23" s="336"/>
      <c r="U23" s="30"/>
    </row>
    <row r="24" spans="1:21" ht="12" customHeight="1">
      <c r="A24" s="86"/>
      <c r="B24" s="352"/>
      <c r="C24" s="335"/>
      <c r="D24" s="335"/>
      <c r="E24" s="335"/>
      <c r="F24" s="203">
        <f t="shared" si="0"/>
        <v>0</v>
      </c>
      <c r="G24" s="203">
        <f t="shared" si="1"/>
        <v>0</v>
      </c>
      <c r="H24" s="335"/>
      <c r="I24" s="335"/>
      <c r="J24" s="335"/>
      <c r="K24" s="203">
        <f t="shared" si="2"/>
        <v>0</v>
      </c>
      <c r="L24" s="203">
        <f t="shared" si="3"/>
        <v>0</v>
      </c>
      <c r="M24" s="335"/>
      <c r="N24" s="335"/>
      <c r="O24" s="335"/>
      <c r="P24" s="203">
        <f t="shared" si="4"/>
        <v>0</v>
      </c>
      <c r="Q24" s="203">
        <f t="shared" si="5"/>
        <v>0</v>
      </c>
      <c r="R24" s="203">
        <f t="shared" si="6"/>
        <v>0</v>
      </c>
      <c r="S24" s="203">
        <f t="shared" si="7"/>
        <v>0</v>
      </c>
      <c r="T24" s="336"/>
      <c r="U24" s="30"/>
    </row>
    <row r="25" spans="1:21" ht="12" customHeight="1">
      <c r="A25" s="86"/>
      <c r="B25" s="352"/>
      <c r="C25" s="335"/>
      <c r="D25" s="335"/>
      <c r="E25" s="335"/>
      <c r="F25" s="203">
        <f t="shared" si="0"/>
        <v>0</v>
      </c>
      <c r="G25" s="203">
        <f t="shared" si="1"/>
        <v>0</v>
      </c>
      <c r="H25" s="335"/>
      <c r="I25" s="335"/>
      <c r="J25" s="335"/>
      <c r="K25" s="203">
        <f t="shared" si="2"/>
        <v>0</v>
      </c>
      <c r="L25" s="203">
        <f t="shared" si="3"/>
        <v>0</v>
      </c>
      <c r="M25" s="335"/>
      <c r="N25" s="335"/>
      <c r="O25" s="335"/>
      <c r="P25" s="203">
        <f t="shared" si="4"/>
        <v>0</v>
      </c>
      <c r="Q25" s="203">
        <f t="shared" si="5"/>
        <v>0</v>
      </c>
      <c r="R25" s="203">
        <f t="shared" si="6"/>
        <v>0</v>
      </c>
      <c r="S25" s="203">
        <f t="shared" si="7"/>
        <v>0</v>
      </c>
      <c r="T25" s="336"/>
      <c r="U25" s="30"/>
    </row>
    <row r="26" spans="1:21" ht="12" customHeight="1">
      <c r="A26" s="86"/>
      <c r="B26" s="352"/>
      <c r="C26" s="335"/>
      <c r="D26" s="335"/>
      <c r="E26" s="335"/>
      <c r="F26" s="203">
        <f t="shared" si="0"/>
        <v>0</v>
      </c>
      <c r="G26" s="203">
        <f t="shared" si="1"/>
        <v>0</v>
      </c>
      <c r="H26" s="335"/>
      <c r="I26" s="335"/>
      <c r="J26" s="335"/>
      <c r="K26" s="203">
        <f t="shared" si="2"/>
        <v>0</v>
      </c>
      <c r="L26" s="203">
        <f t="shared" si="3"/>
        <v>0</v>
      </c>
      <c r="M26" s="335"/>
      <c r="N26" s="335"/>
      <c r="O26" s="335"/>
      <c r="P26" s="203">
        <f t="shared" si="4"/>
        <v>0</v>
      </c>
      <c r="Q26" s="203">
        <f t="shared" si="5"/>
        <v>0</v>
      </c>
      <c r="R26" s="203">
        <f t="shared" si="6"/>
        <v>0</v>
      </c>
      <c r="S26" s="203">
        <f t="shared" si="7"/>
        <v>0</v>
      </c>
      <c r="T26" s="336"/>
      <c r="U26" s="30"/>
    </row>
    <row r="27" spans="1:21" ht="12" customHeight="1">
      <c r="A27" s="86"/>
      <c r="B27" s="352"/>
      <c r="C27" s="335"/>
      <c r="D27" s="335"/>
      <c r="E27" s="335"/>
      <c r="F27" s="203">
        <f t="shared" si="0"/>
        <v>0</v>
      </c>
      <c r="G27" s="203">
        <f t="shared" si="1"/>
        <v>0</v>
      </c>
      <c r="H27" s="335"/>
      <c r="I27" s="335"/>
      <c r="J27" s="335"/>
      <c r="K27" s="203">
        <f t="shared" si="2"/>
        <v>0</v>
      </c>
      <c r="L27" s="203">
        <f t="shared" si="3"/>
        <v>0</v>
      </c>
      <c r="M27" s="335"/>
      <c r="N27" s="335"/>
      <c r="O27" s="335"/>
      <c r="P27" s="203">
        <f t="shared" si="4"/>
        <v>0</v>
      </c>
      <c r="Q27" s="203">
        <f t="shared" si="5"/>
        <v>0</v>
      </c>
      <c r="R27" s="203">
        <f t="shared" si="6"/>
        <v>0</v>
      </c>
      <c r="S27" s="203">
        <f t="shared" si="7"/>
        <v>0</v>
      </c>
      <c r="T27" s="336"/>
      <c r="U27" s="30"/>
    </row>
    <row r="28" spans="1:21" ht="12" customHeight="1">
      <c r="A28" s="86"/>
      <c r="B28" s="352"/>
      <c r="C28" s="335"/>
      <c r="D28" s="335"/>
      <c r="E28" s="335"/>
      <c r="F28" s="203">
        <f t="shared" si="0"/>
        <v>0</v>
      </c>
      <c r="G28" s="203">
        <f t="shared" si="1"/>
        <v>0</v>
      </c>
      <c r="H28" s="335"/>
      <c r="I28" s="335"/>
      <c r="J28" s="335"/>
      <c r="K28" s="203">
        <f t="shared" si="2"/>
        <v>0</v>
      </c>
      <c r="L28" s="203">
        <f t="shared" si="3"/>
        <v>0</v>
      </c>
      <c r="M28" s="335"/>
      <c r="N28" s="335"/>
      <c r="O28" s="335"/>
      <c r="P28" s="203">
        <f t="shared" si="4"/>
        <v>0</v>
      </c>
      <c r="Q28" s="203">
        <f t="shared" si="5"/>
        <v>0</v>
      </c>
      <c r="R28" s="203">
        <f t="shared" si="6"/>
        <v>0</v>
      </c>
      <c r="S28" s="203">
        <f t="shared" si="7"/>
        <v>0</v>
      </c>
      <c r="T28" s="336"/>
      <c r="U28" s="30"/>
    </row>
    <row r="29" spans="1:21" ht="12" customHeight="1">
      <c r="A29" s="86"/>
      <c r="B29" s="352"/>
      <c r="C29" s="335"/>
      <c r="D29" s="335"/>
      <c r="E29" s="335"/>
      <c r="F29" s="203">
        <f t="shared" si="0"/>
        <v>0</v>
      </c>
      <c r="G29" s="203">
        <f t="shared" si="1"/>
        <v>0</v>
      </c>
      <c r="H29" s="335"/>
      <c r="I29" s="335"/>
      <c r="J29" s="335"/>
      <c r="K29" s="203">
        <f t="shared" si="2"/>
        <v>0</v>
      </c>
      <c r="L29" s="203">
        <f t="shared" si="3"/>
        <v>0</v>
      </c>
      <c r="M29" s="335"/>
      <c r="N29" s="335"/>
      <c r="O29" s="335"/>
      <c r="P29" s="203">
        <f t="shared" si="4"/>
        <v>0</v>
      </c>
      <c r="Q29" s="203">
        <f t="shared" si="5"/>
        <v>0</v>
      </c>
      <c r="R29" s="203">
        <f t="shared" si="6"/>
        <v>0</v>
      </c>
      <c r="S29" s="203">
        <f t="shared" si="7"/>
        <v>0</v>
      </c>
      <c r="T29" s="336"/>
      <c r="U29" s="30"/>
    </row>
    <row r="30" spans="1:21" ht="12" customHeight="1">
      <c r="A30" s="86"/>
      <c r="B30" s="352"/>
      <c r="C30" s="335"/>
      <c r="D30" s="335"/>
      <c r="E30" s="335"/>
      <c r="F30" s="203">
        <f t="shared" si="0"/>
        <v>0</v>
      </c>
      <c r="G30" s="203">
        <f t="shared" si="1"/>
        <v>0</v>
      </c>
      <c r="H30" s="335"/>
      <c r="I30" s="335"/>
      <c r="J30" s="335"/>
      <c r="K30" s="203">
        <f t="shared" si="2"/>
        <v>0</v>
      </c>
      <c r="L30" s="203">
        <f t="shared" si="3"/>
        <v>0</v>
      </c>
      <c r="M30" s="335"/>
      <c r="N30" s="335"/>
      <c r="O30" s="335"/>
      <c r="P30" s="203">
        <f t="shared" si="4"/>
        <v>0</v>
      </c>
      <c r="Q30" s="203">
        <f t="shared" si="5"/>
        <v>0</v>
      </c>
      <c r="R30" s="203">
        <f t="shared" si="6"/>
        <v>0</v>
      </c>
      <c r="S30" s="203">
        <f t="shared" si="7"/>
        <v>0</v>
      </c>
      <c r="T30" s="336"/>
      <c r="U30" s="30"/>
    </row>
    <row r="31" spans="1:21" ht="12" customHeight="1">
      <c r="A31" s="86"/>
      <c r="B31" s="352"/>
      <c r="C31" s="335"/>
      <c r="D31" s="335"/>
      <c r="E31" s="335"/>
      <c r="F31" s="203">
        <f t="shared" si="0"/>
        <v>0</v>
      </c>
      <c r="G31" s="203">
        <f t="shared" si="1"/>
        <v>0</v>
      </c>
      <c r="H31" s="335"/>
      <c r="I31" s="335"/>
      <c r="J31" s="335"/>
      <c r="K31" s="203">
        <f t="shared" si="2"/>
        <v>0</v>
      </c>
      <c r="L31" s="203">
        <f t="shared" si="3"/>
        <v>0</v>
      </c>
      <c r="M31" s="335"/>
      <c r="N31" s="335"/>
      <c r="O31" s="335"/>
      <c r="P31" s="203">
        <f t="shared" si="4"/>
        <v>0</v>
      </c>
      <c r="Q31" s="203">
        <f t="shared" si="5"/>
        <v>0</v>
      </c>
      <c r="R31" s="203">
        <f t="shared" si="6"/>
        <v>0</v>
      </c>
      <c r="S31" s="203">
        <f t="shared" si="7"/>
        <v>0</v>
      </c>
      <c r="T31" s="336"/>
      <c r="U31" s="30"/>
    </row>
    <row r="32" spans="1:21" ht="12" customHeight="1">
      <c r="A32" s="86"/>
      <c r="B32" s="352"/>
      <c r="C32" s="335"/>
      <c r="D32" s="335"/>
      <c r="E32" s="335"/>
      <c r="F32" s="203">
        <f t="shared" si="0"/>
        <v>0</v>
      </c>
      <c r="G32" s="203">
        <f t="shared" si="1"/>
        <v>0</v>
      </c>
      <c r="H32" s="335"/>
      <c r="I32" s="335"/>
      <c r="J32" s="335"/>
      <c r="K32" s="203">
        <f t="shared" si="2"/>
        <v>0</v>
      </c>
      <c r="L32" s="203">
        <f t="shared" si="3"/>
        <v>0</v>
      </c>
      <c r="M32" s="335"/>
      <c r="N32" s="335"/>
      <c r="O32" s="335"/>
      <c r="P32" s="203">
        <f t="shared" si="4"/>
        <v>0</v>
      </c>
      <c r="Q32" s="203">
        <f t="shared" si="5"/>
        <v>0</v>
      </c>
      <c r="R32" s="203">
        <f t="shared" si="6"/>
        <v>0</v>
      </c>
      <c r="S32" s="203">
        <f t="shared" si="7"/>
        <v>0</v>
      </c>
      <c r="T32" s="336"/>
      <c r="U32" s="30"/>
    </row>
    <row r="33" spans="1:21" ht="12" customHeight="1">
      <c r="A33" s="86"/>
      <c r="B33" s="352"/>
      <c r="C33" s="335"/>
      <c r="D33" s="335"/>
      <c r="E33" s="335"/>
      <c r="F33" s="203">
        <f t="shared" si="0"/>
        <v>0</v>
      </c>
      <c r="G33" s="203">
        <f t="shared" si="1"/>
        <v>0</v>
      </c>
      <c r="H33" s="335"/>
      <c r="I33" s="335"/>
      <c r="J33" s="335"/>
      <c r="K33" s="203">
        <f t="shared" si="2"/>
        <v>0</v>
      </c>
      <c r="L33" s="203">
        <f t="shared" si="3"/>
        <v>0</v>
      </c>
      <c r="M33" s="335"/>
      <c r="N33" s="335"/>
      <c r="O33" s="335"/>
      <c r="P33" s="203">
        <f t="shared" si="4"/>
        <v>0</v>
      </c>
      <c r="Q33" s="203">
        <f t="shared" si="5"/>
        <v>0</v>
      </c>
      <c r="R33" s="203">
        <f t="shared" si="6"/>
        <v>0</v>
      </c>
      <c r="S33" s="203">
        <f t="shared" si="7"/>
        <v>0</v>
      </c>
      <c r="T33" s="336"/>
      <c r="U33" s="30"/>
    </row>
    <row r="34" spans="1:21" ht="12" customHeight="1">
      <c r="A34" s="86"/>
      <c r="B34" s="352"/>
      <c r="C34" s="335"/>
      <c r="D34" s="335"/>
      <c r="E34" s="335"/>
      <c r="F34" s="203">
        <f t="shared" si="0"/>
        <v>0</v>
      </c>
      <c r="G34" s="203">
        <f t="shared" si="1"/>
        <v>0</v>
      </c>
      <c r="H34" s="335"/>
      <c r="I34" s="335"/>
      <c r="J34" s="335"/>
      <c r="K34" s="203">
        <f t="shared" si="2"/>
        <v>0</v>
      </c>
      <c r="L34" s="203">
        <f t="shared" si="3"/>
        <v>0</v>
      </c>
      <c r="M34" s="335"/>
      <c r="N34" s="335"/>
      <c r="O34" s="335"/>
      <c r="P34" s="203">
        <f t="shared" si="4"/>
        <v>0</v>
      </c>
      <c r="Q34" s="203">
        <f t="shared" si="5"/>
        <v>0</v>
      </c>
      <c r="R34" s="203">
        <f t="shared" si="6"/>
        <v>0</v>
      </c>
      <c r="S34" s="203">
        <f t="shared" si="7"/>
        <v>0</v>
      </c>
      <c r="T34" s="336"/>
      <c r="U34" s="30"/>
    </row>
    <row r="35" spans="1:21" ht="12" customHeight="1">
      <c r="A35" s="86"/>
      <c r="B35" s="352"/>
      <c r="C35" s="335"/>
      <c r="D35" s="335"/>
      <c r="E35" s="335"/>
      <c r="F35" s="203">
        <f t="shared" si="0"/>
        <v>0</v>
      </c>
      <c r="G35" s="203">
        <f t="shared" si="1"/>
        <v>0</v>
      </c>
      <c r="H35" s="335"/>
      <c r="I35" s="335"/>
      <c r="J35" s="335"/>
      <c r="K35" s="203">
        <f t="shared" si="2"/>
        <v>0</v>
      </c>
      <c r="L35" s="203">
        <f t="shared" si="3"/>
        <v>0</v>
      </c>
      <c r="M35" s="335"/>
      <c r="N35" s="335"/>
      <c r="O35" s="335"/>
      <c r="P35" s="203">
        <f t="shared" si="4"/>
        <v>0</v>
      </c>
      <c r="Q35" s="203">
        <f t="shared" si="5"/>
        <v>0</v>
      </c>
      <c r="R35" s="203">
        <f t="shared" si="6"/>
        <v>0</v>
      </c>
      <c r="S35" s="203">
        <f t="shared" si="7"/>
        <v>0</v>
      </c>
      <c r="T35" s="336"/>
      <c r="U35" s="30"/>
    </row>
    <row r="36" spans="1:21" ht="12" customHeight="1">
      <c r="A36" s="86"/>
      <c r="B36" s="352"/>
      <c r="C36" s="335"/>
      <c r="D36" s="335"/>
      <c r="E36" s="335"/>
      <c r="F36" s="203">
        <f t="shared" si="0"/>
        <v>0</v>
      </c>
      <c r="G36" s="203">
        <f t="shared" si="1"/>
        <v>0</v>
      </c>
      <c r="H36" s="335"/>
      <c r="I36" s="335"/>
      <c r="J36" s="335"/>
      <c r="K36" s="203">
        <f t="shared" si="2"/>
        <v>0</v>
      </c>
      <c r="L36" s="203">
        <f t="shared" si="3"/>
        <v>0</v>
      </c>
      <c r="M36" s="335"/>
      <c r="N36" s="335"/>
      <c r="O36" s="335"/>
      <c r="P36" s="203">
        <f t="shared" si="4"/>
        <v>0</v>
      </c>
      <c r="Q36" s="203">
        <f t="shared" si="5"/>
        <v>0</v>
      </c>
      <c r="R36" s="203">
        <f t="shared" si="6"/>
        <v>0</v>
      </c>
      <c r="S36" s="203">
        <f t="shared" si="7"/>
        <v>0</v>
      </c>
      <c r="T36" s="336"/>
      <c r="U36" s="30"/>
    </row>
    <row r="37" spans="1:21" ht="12" customHeight="1">
      <c r="A37" s="86"/>
      <c r="B37" s="352"/>
      <c r="C37" s="335"/>
      <c r="D37" s="335"/>
      <c r="E37" s="335"/>
      <c r="F37" s="203">
        <f t="shared" si="0"/>
        <v>0</v>
      </c>
      <c r="G37" s="203">
        <f t="shared" si="1"/>
        <v>0</v>
      </c>
      <c r="H37" s="335"/>
      <c r="I37" s="335"/>
      <c r="J37" s="335"/>
      <c r="K37" s="203">
        <f t="shared" si="2"/>
        <v>0</v>
      </c>
      <c r="L37" s="203">
        <f t="shared" si="3"/>
        <v>0</v>
      </c>
      <c r="M37" s="335"/>
      <c r="N37" s="335"/>
      <c r="O37" s="335"/>
      <c r="P37" s="203">
        <f t="shared" si="4"/>
        <v>0</v>
      </c>
      <c r="Q37" s="203">
        <f t="shared" si="5"/>
        <v>0</v>
      </c>
      <c r="R37" s="203">
        <f t="shared" si="6"/>
        <v>0</v>
      </c>
      <c r="S37" s="203">
        <f t="shared" si="7"/>
        <v>0</v>
      </c>
      <c r="T37" s="336"/>
      <c r="U37" s="30"/>
    </row>
    <row r="38" spans="1:21" ht="12" customHeight="1">
      <c r="A38" s="86"/>
      <c r="B38" s="352"/>
      <c r="C38" s="335"/>
      <c r="D38" s="335"/>
      <c r="E38" s="335"/>
      <c r="F38" s="203">
        <f t="shared" si="0"/>
        <v>0</v>
      </c>
      <c r="G38" s="203">
        <f t="shared" si="1"/>
        <v>0</v>
      </c>
      <c r="H38" s="335"/>
      <c r="I38" s="335"/>
      <c r="J38" s="335"/>
      <c r="K38" s="203">
        <f t="shared" si="2"/>
        <v>0</v>
      </c>
      <c r="L38" s="203">
        <f t="shared" si="3"/>
        <v>0</v>
      </c>
      <c r="M38" s="335"/>
      <c r="N38" s="335"/>
      <c r="O38" s="335"/>
      <c r="P38" s="203">
        <f t="shared" si="4"/>
        <v>0</v>
      </c>
      <c r="Q38" s="203">
        <f t="shared" si="5"/>
        <v>0</v>
      </c>
      <c r="R38" s="203">
        <f t="shared" si="6"/>
        <v>0</v>
      </c>
      <c r="S38" s="203">
        <f t="shared" si="7"/>
        <v>0</v>
      </c>
      <c r="T38" s="336"/>
      <c r="U38" s="30"/>
    </row>
    <row r="39" spans="1:21" ht="12" customHeight="1">
      <c r="A39" s="86"/>
      <c r="B39" s="352"/>
      <c r="C39" s="335"/>
      <c r="D39" s="335"/>
      <c r="E39" s="335"/>
      <c r="F39" s="203">
        <f t="shared" si="0"/>
        <v>0</v>
      </c>
      <c r="G39" s="203">
        <f t="shared" si="1"/>
        <v>0</v>
      </c>
      <c r="H39" s="335"/>
      <c r="I39" s="335"/>
      <c r="J39" s="335"/>
      <c r="K39" s="203">
        <f t="shared" si="2"/>
        <v>0</v>
      </c>
      <c r="L39" s="203">
        <f t="shared" si="3"/>
        <v>0</v>
      </c>
      <c r="M39" s="335"/>
      <c r="N39" s="335"/>
      <c r="O39" s="335"/>
      <c r="P39" s="203">
        <f t="shared" si="4"/>
        <v>0</v>
      </c>
      <c r="Q39" s="203">
        <f t="shared" si="5"/>
        <v>0</v>
      </c>
      <c r="R39" s="203">
        <f t="shared" si="6"/>
        <v>0</v>
      </c>
      <c r="S39" s="203">
        <f t="shared" si="7"/>
        <v>0</v>
      </c>
      <c r="T39" s="336"/>
      <c r="U39" s="30"/>
    </row>
    <row r="40" spans="1:21" ht="12" customHeight="1">
      <c r="A40" s="86"/>
      <c r="B40" s="352"/>
      <c r="C40" s="335"/>
      <c r="D40" s="335"/>
      <c r="E40" s="335"/>
      <c r="F40" s="203">
        <f t="shared" si="0"/>
        <v>0</v>
      </c>
      <c r="G40" s="203">
        <f t="shared" si="1"/>
        <v>0</v>
      </c>
      <c r="H40" s="335"/>
      <c r="I40" s="335"/>
      <c r="J40" s="335"/>
      <c r="K40" s="203">
        <f t="shared" si="2"/>
        <v>0</v>
      </c>
      <c r="L40" s="203">
        <f t="shared" si="3"/>
        <v>0</v>
      </c>
      <c r="M40" s="335"/>
      <c r="N40" s="335"/>
      <c r="O40" s="335"/>
      <c r="P40" s="203">
        <f t="shared" si="4"/>
        <v>0</v>
      </c>
      <c r="Q40" s="203">
        <f t="shared" si="5"/>
        <v>0</v>
      </c>
      <c r="R40" s="203">
        <f t="shared" si="6"/>
        <v>0</v>
      </c>
      <c r="S40" s="203">
        <f t="shared" si="7"/>
        <v>0</v>
      </c>
      <c r="T40" s="336"/>
      <c r="U40" s="30"/>
    </row>
    <row r="41" spans="1:21" ht="12" customHeight="1">
      <c r="A41" s="86"/>
      <c r="B41" s="352"/>
      <c r="C41" s="335"/>
      <c r="D41" s="335"/>
      <c r="E41" s="335"/>
      <c r="F41" s="203"/>
      <c r="G41" s="203"/>
      <c r="H41" s="335"/>
      <c r="I41" s="335"/>
      <c r="J41" s="335"/>
      <c r="K41" s="203"/>
      <c r="L41" s="203"/>
      <c r="M41" s="335"/>
      <c r="N41" s="335"/>
      <c r="O41" s="335"/>
      <c r="P41" s="203"/>
      <c r="Q41" s="203"/>
      <c r="R41" s="203"/>
      <c r="S41" s="203"/>
      <c r="T41" s="336"/>
      <c r="U41" s="30"/>
    </row>
    <row r="42" spans="1:21" ht="13.05" customHeight="1">
      <c r="A42" s="86"/>
      <c r="B42" s="23" t="s">
        <v>30</v>
      </c>
      <c r="C42" s="204">
        <f t="shared" ref="C42:S42" si="8">SUMPRODUCT(C16:C41,$T16:$T41)</f>
        <v>0</v>
      </c>
      <c r="D42" s="204">
        <f t="shared" si="8"/>
        <v>0</v>
      </c>
      <c r="E42" s="204">
        <f t="shared" si="8"/>
        <v>0</v>
      </c>
      <c r="F42" s="204">
        <f t="shared" si="8"/>
        <v>0</v>
      </c>
      <c r="G42" s="204">
        <f t="shared" si="8"/>
        <v>0</v>
      </c>
      <c r="H42" s="204">
        <f t="shared" si="8"/>
        <v>0</v>
      </c>
      <c r="I42" s="204">
        <f t="shared" si="8"/>
        <v>0</v>
      </c>
      <c r="J42" s="204">
        <f t="shared" si="8"/>
        <v>0</v>
      </c>
      <c r="K42" s="204">
        <f t="shared" si="8"/>
        <v>0</v>
      </c>
      <c r="L42" s="204">
        <f t="shared" si="8"/>
        <v>0</v>
      </c>
      <c r="M42" s="204">
        <f t="shared" si="8"/>
        <v>0</v>
      </c>
      <c r="N42" s="204">
        <f t="shared" si="8"/>
        <v>0</v>
      </c>
      <c r="O42" s="204">
        <f t="shared" si="8"/>
        <v>0</v>
      </c>
      <c r="P42" s="204">
        <f t="shared" si="8"/>
        <v>0</v>
      </c>
      <c r="Q42" s="204">
        <f t="shared" si="8"/>
        <v>0</v>
      </c>
      <c r="R42" s="204">
        <f t="shared" si="8"/>
        <v>0</v>
      </c>
      <c r="S42" s="204">
        <f t="shared" si="8"/>
        <v>0</v>
      </c>
      <c r="T42" s="205"/>
      <c r="U42" s="30"/>
    </row>
    <row r="43" spans="1:21" s="22" customFormat="1" ht="13.05" customHeight="1">
      <c r="A43" s="178"/>
      <c r="B43" s="118" t="s">
        <v>225</v>
      </c>
      <c r="C43" s="118"/>
      <c r="D43" s="118"/>
      <c r="E43" s="118"/>
      <c r="F43" s="206">
        <f>R42</f>
        <v>0</v>
      </c>
      <c r="G43" s="118"/>
      <c r="H43" s="118"/>
      <c r="I43" s="118"/>
      <c r="J43" s="118"/>
      <c r="K43" s="118"/>
      <c r="L43" s="118" t="s">
        <v>232</v>
      </c>
      <c r="M43" s="118"/>
      <c r="N43" s="118"/>
      <c r="O43" s="118"/>
      <c r="P43" s="118"/>
      <c r="Q43" s="206">
        <f>S42</f>
        <v>0</v>
      </c>
      <c r="R43" s="118"/>
      <c r="S43" s="118"/>
      <c r="T43" s="91"/>
      <c r="U43" s="226"/>
    </row>
    <row r="44" spans="1:21" ht="13.05" customHeight="1">
      <c r="A44" s="83" t="s">
        <v>32</v>
      </c>
      <c r="B44" s="118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227"/>
    </row>
  </sheetData>
  <mergeCells count="26">
    <mergeCell ref="B1:T1"/>
    <mergeCell ref="D13:E13"/>
    <mergeCell ref="F13:G13"/>
    <mergeCell ref="H13:H14"/>
    <mergeCell ref="P13:Q13"/>
    <mergeCell ref="M7:T7"/>
    <mergeCell ref="I13:J13"/>
    <mergeCell ref="M13:M14"/>
    <mergeCell ref="R11:S13"/>
    <mergeCell ref="M11:Q11"/>
    <mergeCell ref="B7:J7"/>
    <mergeCell ref="C11:L11"/>
    <mergeCell ref="B2:T2"/>
    <mergeCell ref="B3:T3"/>
    <mergeCell ref="B5:C6"/>
    <mergeCell ref="C12:G12"/>
    <mergeCell ref="P5:T5"/>
    <mergeCell ref="D5:O6"/>
    <mergeCell ref="B4:O4"/>
    <mergeCell ref="C13:C14"/>
    <mergeCell ref="K13:L13"/>
    <mergeCell ref="N13:O13"/>
    <mergeCell ref="T11:T15"/>
    <mergeCell ref="H12:L12"/>
    <mergeCell ref="M12:Q12"/>
    <mergeCell ref="B12:B14"/>
  </mergeCells>
  <phoneticPr fontId="0" type="noConversion"/>
  <printOptions horizontalCentered="1" verticalCentered="1"/>
  <pageMargins left="0.59055118110236227" right="0.59055118110236227" top="0.59055118110236227" bottom="0.59055118110236227" header="0" footer="0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F42"/>
  <sheetViews>
    <sheetView showZeros="0" workbookViewId="0"/>
  </sheetViews>
  <sheetFormatPr defaultColWidth="1.6640625" defaultRowHeight="10.199999999999999"/>
  <cols>
    <col min="1" max="1" width="1.77734375" style="51" customWidth="1"/>
    <col min="2" max="2" width="7.6640625" style="51" customWidth="1"/>
    <col min="3" max="19" width="7" style="51" customWidth="1"/>
    <col min="20" max="20" width="7.109375" style="51" customWidth="1"/>
    <col min="21" max="22" width="7" style="51" customWidth="1"/>
    <col min="23" max="23" width="1.77734375" style="51" customWidth="1"/>
    <col min="24" max="16384" width="1.6640625" style="51"/>
  </cols>
  <sheetData>
    <row r="1" spans="1:23" ht="10.050000000000001" customHeight="1">
      <c r="A1" s="94"/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  <c r="T1" s="471"/>
      <c r="U1" s="471"/>
      <c r="V1" s="471"/>
      <c r="W1" s="96"/>
    </row>
    <row r="2" spans="1:23" s="48" customFormat="1" ht="13.05" customHeight="1">
      <c r="A2" s="99"/>
      <c r="B2" s="480" t="s">
        <v>23</v>
      </c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97"/>
    </row>
    <row r="3" spans="1:23" s="48" customFormat="1" ht="13.05" customHeight="1">
      <c r="A3" s="99"/>
      <c r="B3" s="481" t="s">
        <v>196</v>
      </c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1"/>
      <c r="W3" s="97"/>
    </row>
    <row r="4" spans="1:23" s="48" customFormat="1" ht="13.05" customHeight="1">
      <c r="A4" s="99"/>
      <c r="B4" s="472" t="s">
        <v>160</v>
      </c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3"/>
      <c r="R4" s="47" t="s">
        <v>45</v>
      </c>
      <c r="S4" s="47"/>
      <c r="T4" s="196">
        <f>('QUADRO I'!R4)+1</f>
        <v>3</v>
      </c>
      <c r="U4" s="190"/>
      <c r="V4" s="102"/>
      <c r="W4" s="97"/>
    </row>
    <row r="5" spans="1:23" s="48" customFormat="1" ht="13.05" customHeight="1">
      <c r="A5" s="99"/>
      <c r="B5" s="482" t="s">
        <v>220</v>
      </c>
      <c r="C5" s="482"/>
      <c r="D5" s="474">
        <f>('QUADRO I'!$D$5)</f>
        <v>0</v>
      </c>
      <c r="E5" s="474"/>
      <c r="F5" s="474"/>
      <c r="G5" s="474"/>
      <c r="H5" s="474"/>
      <c r="I5" s="474"/>
      <c r="J5" s="474"/>
      <c r="K5" s="474"/>
      <c r="L5" s="474"/>
      <c r="M5" s="474"/>
      <c r="N5" s="474"/>
      <c r="O5" s="474"/>
      <c r="P5" s="474"/>
      <c r="Q5" s="475"/>
      <c r="R5" s="478" t="s">
        <v>93</v>
      </c>
      <c r="S5" s="479"/>
      <c r="T5" s="479"/>
      <c r="U5" s="479"/>
      <c r="V5" s="479"/>
      <c r="W5" s="97"/>
    </row>
    <row r="6" spans="1:23" ht="13.05" customHeight="1">
      <c r="A6" s="100"/>
      <c r="B6" s="483"/>
      <c r="C6" s="483"/>
      <c r="D6" s="476"/>
      <c r="E6" s="476"/>
      <c r="F6" s="476"/>
      <c r="G6" s="476"/>
      <c r="H6" s="476"/>
      <c r="I6" s="476"/>
      <c r="J6" s="476"/>
      <c r="K6" s="476"/>
      <c r="L6" s="476"/>
      <c r="M6" s="476"/>
      <c r="N6" s="476"/>
      <c r="O6" s="476"/>
      <c r="P6" s="476"/>
      <c r="Q6" s="477"/>
      <c r="R6" s="83" t="s">
        <v>195</v>
      </c>
      <c r="S6" s="83"/>
      <c r="T6" s="197">
        <f>('QUADRO I'!$R$6)</f>
        <v>0</v>
      </c>
      <c r="U6" s="190"/>
      <c r="V6" s="191"/>
      <c r="W6" s="54"/>
    </row>
    <row r="7" spans="1:23" ht="13.05" customHeight="1">
      <c r="A7" s="100"/>
      <c r="B7" s="491" t="s">
        <v>24</v>
      </c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492"/>
      <c r="N7" s="486" t="s">
        <v>89</v>
      </c>
      <c r="O7" s="487"/>
      <c r="P7" s="487"/>
      <c r="Q7" s="487"/>
      <c r="R7" s="487"/>
      <c r="S7" s="487"/>
      <c r="T7" s="487"/>
      <c r="U7" s="487"/>
      <c r="V7" s="487"/>
      <c r="W7" s="54"/>
    </row>
    <row r="8" spans="1:23" ht="13.05" customHeight="1">
      <c r="A8" s="100"/>
      <c r="B8" s="26" t="s">
        <v>46</v>
      </c>
      <c r="C8" s="228">
        <f>('QUADRO I'!$C$8)</f>
        <v>0</v>
      </c>
      <c r="D8" s="95"/>
      <c r="E8" s="95"/>
      <c r="F8" s="95"/>
      <c r="G8" s="95"/>
      <c r="H8" s="95"/>
      <c r="I8" s="95"/>
      <c r="J8" s="95"/>
      <c r="K8" s="189"/>
      <c r="L8" s="228"/>
      <c r="M8" s="96"/>
      <c r="N8" s="187" t="s">
        <v>46</v>
      </c>
      <c r="O8" s="228">
        <f>('QUADRO I'!$N$8)</f>
        <v>0</v>
      </c>
      <c r="P8" s="95"/>
      <c r="Q8" s="95"/>
      <c r="R8" s="95"/>
      <c r="S8" s="95"/>
      <c r="T8" s="95"/>
      <c r="U8" s="95"/>
      <c r="V8" s="95"/>
      <c r="W8" s="54"/>
    </row>
    <row r="9" spans="1:23" ht="13.05" customHeight="1">
      <c r="A9" s="100"/>
      <c r="B9" s="12" t="s">
        <v>90</v>
      </c>
      <c r="C9" s="53"/>
      <c r="D9" s="53"/>
      <c r="E9" s="53"/>
      <c r="F9" s="53"/>
      <c r="G9" s="53"/>
      <c r="H9" s="53"/>
      <c r="I9" s="53"/>
      <c r="J9" s="53"/>
      <c r="K9" s="55"/>
      <c r="L9" s="53"/>
      <c r="M9" s="54"/>
      <c r="N9" s="11" t="s">
        <v>90</v>
      </c>
      <c r="O9" s="53"/>
      <c r="P9" s="53"/>
      <c r="Q9" s="53"/>
      <c r="R9" s="53"/>
      <c r="S9" s="53"/>
      <c r="T9" s="53"/>
      <c r="U9" s="53"/>
      <c r="V9" s="53"/>
      <c r="W9" s="54"/>
    </row>
    <row r="10" spans="1:23" ht="13.05" customHeight="1">
      <c r="A10" s="100"/>
      <c r="B10" s="13" t="s">
        <v>193</v>
      </c>
      <c r="C10" s="73">
        <f>('QUADRO I'!$C$10)</f>
        <v>0</v>
      </c>
      <c r="D10" s="50"/>
      <c r="E10" s="50"/>
      <c r="F10" s="50"/>
      <c r="G10" s="50"/>
      <c r="H10" s="50"/>
      <c r="I10" s="50"/>
      <c r="J10" s="50"/>
      <c r="K10" s="56"/>
      <c r="L10" s="73"/>
      <c r="M10" s="130"/>
      <c r="N10" s="6" t="s">
        <v>193</v>
      </c>
      <c r="O10" s="136">
        <f>('QUADRO I'!$N$10)</f>
        <v>0</v>
      </c>
      <c r="P10" s="50"/>
      <c r="Q10" s="50"/>
      <c r="R10" s="50"/>
      <c r="S10" s="126" t="str">
        <f>('QUADRO I'!$Q$10)</f>
        <v>Registro no CREA:</v>
      </c>
      <c r="T10" s="61"/>
      <c r="U10" s="131">
        <f>('QUADRO I'!$S$10)</f>
        <v>0</v>
      </c>
      <c r="V10" s="50"/>
      <c r="W10" s="54"/>
    </row>
    <row r="11" spans="1:23" s="64" customFormat="1" ht="13.05" customHeight="1">
      <c r="A11" s="65"/>
      <c r="B11" s="484" t="s">
        <v>227</v>
      </c>
      <c r="C11" s="503" t="s">
        <v>25</v>
      </c>
      <c r="D11" s="504"/>
      <c r="E11" s="504"/>
      <c r="F11" s="504"/>
      <c r="G11" s="504"/>
      <c r="H11" s="504"/>
      <c r="I11" s="504"/>
      <c r="J11" s="504"/>
      <c r="K11" s="504"/>
      <c r="L11" s="504"/>
      <c r="M11" s="505"/>
      <c r="N11" s="488" t="s">
        <v>230</v>
      </c>
      <c r="O11" s="498" t="s">
        <v>26</v>
      </c>
      <c r="P11" s="499"/>
      <c r="Q11" s="499"/>
      <c r="R11" s="499"/>
      <c r="S11" s="500"/>
      <c r="T11" s="465" t="s">
        <v>106</v>
      </c>
      <c r="U11" s="466"/>
      <c r="V11" s="493" t="s">
        <v>231</v>
      </c>
      <c r="W11" s="98"/>
    </row>
    <row r="12" spans="1:23" s="64" customFormat="1" ht="13.05" customHeight="1">
      <c r="A12" s="65"/>
      <c r="B12" s="506"/>
      <c r="C12" s="503" t="s">
        <v>27</v>
      </c>
      <c r="D12" s="504"/>
      <c r="E12" s="504"/>
      <c r="F12" s="504"/>
      <c r="G12" s="505"/>
      <c r="H12" s="498" t="s">
        <v>28</v>
      </c>
      <c r="I12" s="499"/>
      <c r="J12" s="499"/>
      <c r="K12" s="499"/>
      <c r="L12" s="500"/>
      <c r="M12" s="488" t="s">
        <v>229</v>
      </c>
      <c r="N12" s="489"/>
      <c r="O12" s="498" t="s">
        <v>29</v>
      </c>
      <c r="P12" s="499"/>
      <c r="Q12" s="499"/>
      <c r="R12" s="499"/>
      <c r="S12" s="500"/>
      <c r="T12" s="467"/>
      <c r="U12" s="468"/>
      <c r="V12" s="494"/>
      <c r="W12" s="98"/>
    </row>
    <row r="13" spans="1:23" s="64" customFormat="1" ht="30" customHeight="1">
      <c r="A13" s="65"/>
      <c r="B13" s="506"/>
      <c r="C13" s="453" t="s">
        <v>97</v>
      </c>
      <c r="D13" s="447" t="s">
        <v>221</v>
      </c>
      <c r="E13" s="448"/>
      <c r="F13" s="496" t="s">
        <v>30</v>
      </c>
      <c r="G13" s="497"/>
      <c r="H13" s="453" t="s">
        <v>97</v>
      </c>
      <c r="I13" s="447" t="s">
        <v>221</v>
      </c>
      <c r="J13" s="448"/>
      <c r="K13" s="496" t="s">
        <v>30</v>
      </c>
      <c r="L13" s="497"/>
      <c r="M13" s="489"/>
      <c r="N13" s="489"/>
      <c r="O13" s="444" t="s">
        <v>109</v>
      </c>
      <c r="P13" s="447" t="s">
        <v>221</v>
      </c>
      <c r="Q13" s="448"/>
      <c r="R13" s="501" t="s">
        <v>30</v>
      </c>
      <c r="S13" s="502"/>
      <c r="T13" s="469"/>
      <c r="U13" s="470"/>
      <c r="V13" s="494"/>
      <c r="W13" s="98"/>
    </row>
    <row r="14" spans="1:23" s="64" customFormat="1" ht="49.95" customHeight="1">
      <c r="A14" s="65"/>
      <c r="B14" s="506"/>
      <c r="C14" s="454"/>
      <c r="D14" s="484" t="s">
        <v>102</v>
      </c>
      <c r="E14" s="453" t="s">
        <v>108</v>
      </c>
      <c r="F14" s="453" t="s">
        <v>103</v>
      </c>
      <c r="G14" s="453" t="s">
        <v>228</v>
      </c>
      <c r="H14" s="454"/>
      <c r="I14" s="484" t="s">
        <v>102</v>
      </c>
      <c r="J14" s="453" t="s">
        <v>108</v>
      </c>
      <c r="K14" s="453" t="s">
        <v>104</v>
      </c>
      <c r="L14" s="453" t="s">
        <v>285</v>
      </c>
      <c r="M14" s="489"/>
      <c r="N14" s="490"/>
      <c r="O14" s="444"/>
      <c r="P14" s="92" t="s">
        <v>110</v>
      </c>
      <c r="Q14" s="92" t="s">
        <v>108</v>
      </c>
      <c r="R14" s="453" t="s">
        <v>105</v>
      </c>
      <c r="S14" s="453" t="s">
        <v>286</v>
      </c>
      <c r="T14" s="453" t="s">
        <v>107</v>
      </c>
      <c r="U14" s="453" t="s">
        <v>287</v>
      </c>
      <c r="V14" s="494"/>
      <c r="W14" s="98"/>
    </row>
    <row r="15" spans="1:23" s="64" customFormat="1" ht="13.05" customHeight="1">
      <c r="A15" s="65"/>
      <c r="B15" s="485"/>
      <c r="C15" s="455"/>
      <c r="D15" s="485"/>
      <c r="E15" s="455"/>
      <c r="F15" s="455"/>
      <c r="G15" s="455"/>
      <c r="H15" s="455"/>
      <c r="I15" s="485"/>
      <c r="J15" s="455"/>
      <c r="K15" s="455"/>
      <c r="L15" s="455"/>
      <c r="M15" s="490"/>
      <c r="N15" s="393" t="s">
        <v>370</v>
      </c>
      <c r="O15" s="394" t="s">
        <v>371</v>
      </c>
      <c r="P15" s="394" t="s">
        <v>372</v>
      </c>
      <c r="Q15" s="394" t="s">
        <v>373</v>
      </c>
      <c r="R15" s="455"/>
      <c r="S15" s="455"/>
      <c r="T15" s="455"/>
      <c r="U15" s="455"/>
      <c r="V15" s="494"/>
      <c r="W15" s="98"/>
    </row>
    <row r="16" spans="1:23" s="64" customFormat="1" ht="13.05" customHeight="1">
      <c r="A16" s="65"/>
      <c r="B16" s="66">
        <v>19</v>
      </c>
      <c r="C16" s="66">
        <v>20</v>
      </c>
      <c r="D16" s="66">
        <v>21</v>
      </c>
      <c r="E16" s="66">
        <v>22</v>
      </c>
      <c r="F16" s="66">
        <v>23</v>
      </c>
      <c r="G16" s="66">
        <v>24</v>
      </c>
      <c r="H16" s="66">
        <v>25</v>
      </c>
      <c r="I16" s="66">
        <v>26</v>
      </c>
      <c r="J16" s="66">
        <v>27</v>
      </c>
      <c r="K16" s="66">
        <v>28</v>
      </c>
      <c r="L16" s="66">
        <v>29</v>
      </c>
      <c r="M16" s="66">
        <v>30</v>
      </c>
      <c r="N16" s="66">
        <v>31</v>
      </c>
      <c r="O16" s="15">
        <v>32</v>
      </c>
      <c r="P16" s="15">
        <v>33</v>
      </c>
      <c r="Q16" s="15">
        <v>34</v>
      </c>
      <c r="R16" s="15">
        <v>35</v>
      </c>
      <c r="S16" s="66">
        <v>36</v>
      </c>
      <c r="T16" s="66">
        <v>37</v>
      </c>
      <c r="U16" s="66">
        <v>38</v>
      </c>
      <c r="V16" s="495"/>
      <c r="W16" s="98"/>
    </row>
    <row r="17" spans="1:162" ht="13.05" customHeight="1">
      <c r="A17" s="101"/>
      <c r="B17" s="348"/>
      <c r="C17" s="335"/>
      <c r="D17" s="335"/>
      <c r="E17" s="335"/>
      <c r="F17" s="207">
        <f>SUM(C17+D17)</f>
        <v>0</v>
      </c>
      <c r="G17" s="207">
        <f>SUM(C17+E17)</f>
        <v>0</v>
      </c>
      <c r="H17" s="349"/>
      <c r="I17" s="335"/>
      <c r="J17" s="335"/>
      <c r="K17" s="207">
        <f>SUM(H17+I17)</f>
        <v>0</v>
      </c>
      <c r="L17" s="207">
        <f>SUM(H17+J17)</f>
        <v>0</v>
      </c>
      <c r="M17" s="207">
        <f>SUM(G17+L17)</f>
        <v>0</v>
      </c>
      <c r="N17" s="210" t="e">
        <f t="shared" ref="N17:N39" si="0">ROUND(M17/$M$40,5)</f>
        <v>#DIV/0!</v>
      </c>
      <c r="O17" s="273" t="e">
        <f>ROUND('QUADRO II'!N17*'QUADRO I'!$M$42,2)</f>
        <v>#DIV/0!</v>
      </c>
      <c r="P17" s="273" t="e">
        <f>ROUND('QUADRO II'!N17*'QUADRO I'!$N$42,2)</f>
        <v>#DIV/0!</v>
      </c>
      <c r="Q17" s="273" t="e">
        <f>ROUND('QUADRO II'!N17*'QUADRO I'!$O$42,2)</f>
        <v>#DIV/0!</v>
      </c>
      <c r="R17" s="273" t="e">
        <f>SUM(O17+P17)</f>
        <v>#DIV/0!</v>
      </c>
      <c r="S17" s="207" t="e">
        <f>SUM(O17+Q17)</f>
        <v>#DIV/0!</v>
      </c>
      <c r="T17" s="207" t="e">
        <f>SUM(F17+K17+R17)</f>
        <v>#DIV/0!</v>
      </c>
      <c r="U17" s="207" t="e">
        <f>SUM(M17+S17)</f>
        <v>#DIV/0!</v>
      </c>
      <c r="V17" s="349"/>
      <c r="W17" s="59"/>
      <c r="X17" s="52"/>
      <c r="Y17" s="52"/>
      <c r="Z17" s="52"/>
      <c r="AA17" s="52"/>
      <c r="AB17" s="52"/>
      <c r="AC17" s="52"/>
      <c r="AD17" s="60"/>
      <c r="AE17" s="52"/>
      <c r="AF17" s="52"/>
      <c r="AG17" s="52"/>
      <c r="AH17" s="52"/>
      <c r="AI17" s="52"/>
      <c r="AJ17" s="52"/>
      <c r="AK17" s="52"/>
      <c r="AL17" s="60"/>
      <c r="AM17" s="52"/>
      <c r="AN17" s="52"/>
      <c r="AO17" s="52"/>
      <c r="AP17" s="52"/>
      <c r="AQ17" s="52"/>
      <c r="AR17" s="52"/>
      <c r="AS17" s="52"/>
      <c r="AT17" s="60"/>
      <c r="AU17" s="52"/>
      <c r="AV17" s="52"/>
      <c r="AW17" s="52"/>
      <c r="AX17" s="52"/>
      <c r="AY17" s="52"/>
      <c r="AZ17" s="52"/>
      <c r="BA17" s="52"/>
      <c r="BB17" s="60"/>
      <c r="BC17" s="52"/>
      <c r="BD17" s="52"/>
      <c r="BE17" s="52"/>
      <c r="BF17" s="52"/>
      <c r="BG17" s="52"/>
      <c r="BH17" s="52"/>
      <c r="BI17" s="52"/>
      <c r="BJ17" s="60"/>
      <c r="BK17" s="52"/>
      <c r="BL17" s="52"/>
      <c r="BM17" s="52"/>
      <c r="BN17" s="52"/>
      <c r="BO17" s="52"/>
      <c r="BP17" s="52"/>
      <c r="BQ17" s="52"/>
      <c r="BR17" s="60"/>
      <c r="BS17" s="52"/>
      <c r="BT17" s="52"/>
      <c r="BU17" s="52"/>
      <c r="BV17" s="52"/>
      <c r="BW17" s="52"/>
      <c r="BX17" s="52"/>
      <c r="BY17" s="52"/>
      <c r="BZ17" s="60"/>
      <c r="CA17" s="52"/>
      <c r="CB17" s="52"/>
      <c r="CC17" s="52"/>
      <c r="CD17" s="52"/>
      <c r="CE17" s="52"/>
      <c r="CF17" s="52"/>
      <c r="CG17" s="52"/>
      <c r="CH17" s="60"/>
      <c r="CI17" s="52"/>
      <c r="CJ17" s="52"/>
      <c r="CK17" s="52"/>
      <c r="CL17" s="52"/>
      <c r="CM17" s="52"/>
      <c r="CN17" s="52"/>
      <c r="CO17" s="52"/>
      <c r="CP17" s="60"/>
      <c r="CQ17" s="52"/>
      <c r="CR17" s="52"/>
      <c r="CS17" s="52"/>
      <c r="CT17" s="52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</row>
    <row r="18" spans="1:162" ht="13.05" customHeight="1">
      <c r="A18" s="101"/>
      <c r="B18" s="348"/>
      <c r="C18" s="335"/>
      <c r="D18" s="335"/>
      <c r="E18" s="335"/>
      <c r="F18" s="207">
        <f>SUM(C18+D18)</f>
        <v>0</v>
      </c>
      <c r="G18" s="207">
        <f>SUM(C18+E18)</f>
        <v>0</v>
      </c>
      <c r="H18" s="349"/>
      <c r="I18" s="335"/>
      <c r="J18" s="335"/>
      <c r="K18" s="207">
        <f>SUM(H18+I18)</f>
        <v>0</v>
      </c>
      <c r="L18" s="207">
        <f>SUM(H18+J18)</f>
        <v>0</v>
      </c>
      <c r="M18" s="207">
        <f>SUM(G18+L18)</f>
        <v>0</v>
      </c>
      <c r="N18" s="210" t="e">
        <f t="shared" si="0"/>
        <v>#DIV/0!</v>
      </c>
      <c r="O18" s="273" t="e">
        <f>ROUND('QUADRO II'!N18*'QUADRO I'!$M$42,2)</f>
        <v>#DIV/0!</v>
      </c>
      <c r="P18" s="273" t="e">
        <f>ROUND('QUADRO II'!N18*'QUADRO I'!$N$42,2)</f>
        <v>#DIV/0!</v>
      </c>
      <c r="Q18" s="273" t="e">
        <f>ROUND('QUADRO II'!N18*'QUADRO I'!$O$42,2)</f>
        <v>#DIV/0!</v>
      </c>
      <c r="R18" s="273" t="e">
        <f>SUM(O18+P18)</f>
        <v>#DIV/0!</v>
      </c>
      <c r="S18" s="207" t="e">
        <f>SUM(O18+Q18)</f>
        <v>#DIV/0!</v>
      </c>
      <c r="T18" s="207" t="e">
        <f>SUM(F18+K18+R18)</f>
        <v>#DIV/0!</v>
      </c>
      <c r="U18" s="207" t="e">
        <f>SUM(M18+S18)</f>
        <v>#DIV/0!</v>
      </c>
      <c r="V18" s="349"/>
      <c r="W18" s="59"/>
      <c r="X18" s="52"/>
      <c r="Y18" s="52"/>
      <c r="Z18" s="52"/>
      <c r="AA18" s="52"/>
      <c r="AB18" s="52"/>
      <c r="AC18" s="52"/>
      <c r="AD18" s="60"/>
      <c r="AE18" s="52"/>
      <c r="AF18" s="52"/>
      <c r="AG18" s="52"/>
      <c r="AH18" s="52"/>
      <c r="AI18" s="52"/>
      <c r="AJ18" s="52"/>
      <c r="AK18" s="52"/>
      <c r="AL18" s="60"/>
      <c r="AM18" s="52"/>
      <c r="AN18" s="52"/>
      <c r="AO18" s="52"/>
      <c r="AP18" s="52"/>
      <c r="AQ18" s="52"/>
      <c r="AR18" s="52"/>
      <c r="AS18" s="52"/>
      <c r="AT18" s="60"/>
      <c r="AU18" s="52"/>
      <c r="AV18" s="52"/>
      <c r="AW18" s="52"/>
      <c r="AX18" s="52"/>
      <c r="AY18" s="52"/>
      <c r="AZ18" s="52"/>
      <c r="BA18" s="52"/>
      <c r="BB18" s="60"/>
      <c r="BC18" s="52"/>
      <c r="BD18" s="52"/>
      <c r="BE18" s="52"/>
      <c r="BF18" s="52"/>
      <c r="BG18" s="52"/>
      <c r="BH18" s="52"/>
      <c r="BI18" s="52"/>
      <c r="BJ18" s="60"/>
      <c r="BK18" s="52"/>
      <c r="BL18" s="52"/>
      <c r="BM18" s="52"/>
      <c r="BN18" s="52"/>
      <c r="BO18" s="52"/>
      <c r="BP18" s="52"/>
      <c r="BQ18" s="52"/>
      <c r="BR18" s="60"/>
      <c r="BS18" s="52"/>
      <c r="BT18" s="52"/>
      <c r="BU18" s="52"/>
      <c r="BV18" s="52"/>
      <c r="BW18" s="52"/>
      <c r="BX18" s="52"/>
      <c r="BY18" s="52"/>
      <c r="BZ18" s="60"/>
      <c r="CA18" s="52"/>
      <c r="CB18" s="52"/>
      <c r="CC18" s="52"/>
      <c r="CD18" s="52"/>
      <c r="CE18" s="52"/>
      <c r="CF18" s="52"/>
      <c r="CG18" s="52"/>
      <c r="CH18" s="60"/>
      <c r="CI18" s="52"/>
      <c r="CJ18" s="52"/>
      <c r="CK18" s="52"/>
      <c r="CL18" s="52"/>
      <c r="CM18" s="52"/>
      <c r="CN18" s="52"/>
      <c r="CO18" s="52"/>
      <c r="CP18" s="60"/>
      <c r="CQ18" s="52"/>
      <c r="CR18" s="52"/>
      <c r="CS18" s="52"/>
      <c r="CT18" s="52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</row>
    <row r="19" spans="1:162" ht="13.05" customHeight="1">
      <c r="A19" s="101"/>
      <c r="B19" s="348"/>
      <c r="C19" s="335"/>
      <c r="D19" s="335"/>
      <c r="E19" s="335"/>
      <c r="F19" s="207">
        <f t="shared" ref="F19:F39" si="1">SUM(C19+D19)</f>
        <v>0</v>
      </c>
      <c r="G19" s="207">
        <f t="shared" ref="G19:G39" si="2">SUM(C19+E19)</f>
        <v>0</v>
      </c>
      <c r="H19" s="349"/>
      <c r="I19" s="335"/>
      <c r="J19" s="335"/>
      <c r="K19" s="207">
        <f>SUM(H19+I19)</f>
        <v>0</v>
      </c>
      <c r="L19" s="207">
        <f t="shared" ref="L19:L39" si="3">SUM(H19+J19)</f>
        <v>0</v>
      </c>
      <c r="M19" s="207">
        <f t="shared" ref="M19:M39" si="4">SUM(G19+L19)</f>
        <v>0</v>
      </c>
      <c r="N19" s="210" t="e">
        <f t="shared" si="0"/>
        <v>#DIV/0!</v>
      </c>
      <c r="O19" s="273" t="e">
        <f>ROUND('QUADRO II'!N19*'QUADRO I'!$M$42,2)</f>
        <v>#DIV/0!</v>
      </c>
      <c r="P19" s="273" t="e">
        <f>ROUND('QUADRO II'!N19*'QUADRO I'!$N$42,2)</f>
        <v>#DIV/0!</v>
      </c>
      <c r="Q19" s="273" t="e">
        <f>ROUND('QUADRO II'!N19*'QUADRO I'!$O$42,2)</f>
        <v>#DIV/0!</v>
      </c>
      <c r="R19" s="273" t="e">
        <f t="shared" ref="R19:R39" si="5">SUM(O19+P19)</f>
        <v>#DIV/0!</v>
      </c>
      <c r="S19" s="207" t="e">
        <f t="shared" ref="S19:S39" si="6">SUM(O19+Q19)</f>
        <v>#DIV/0!</v>
      </c>
      <c r="T19" s="207" t="e">
        <f t="shared" ref="T19:T39" si="7">SUM(F19+K19+R19)</f>
        <v>#DIV/0!</v>
      </c>
      <c r="U19" s="207" t="e">
        <f t="shared" ref="U19:U39" si="8">SUM(M19+S19)</f>
        <v>#DIV/0!</v>
      </c>
      <c r="V19" s="349"/>
      <c r="W19" s="59"/>
      <c r="X19" s="52"/>
      <c r="Y19" s="52"/>
      <c r="Z19" s="52"/>
      <c r="AA19" s="52"/>
      <c r="AB19" s="52"/>
      <c r="AC19" s="52"/>
      <c r="AD19" s="60"/>
      <c r="AE19" s="52"/>
      <c r="AF19" s="52"/>
      <c r="AG19" s="52"/>
      <c r="AH19" s="52"/>
      <c r="AI19" s="52"/>
      <c r="AJ19" s="52"/>
      <c r="AK19" s="52"/>
      <c r="AL19" s="60"/>
      <c r="AM19" s="52"/>
      <c r="AN19" s="52"/>
      <c r="AO19" s="52"/>
      <c r="AP19" s="52"/>
      <c r="AQ19" s="52"/>
      <c r="AR19" s="52"/>
      <c r="AS19" s="52"/>
      <c r="AT19" s="60"/>
      <c r="AU19" s="52"/>
      <c r="AV19" s="52"/>
      <c r="AW19" s="52"/>
      <c r="AX19" s="52"/>
      <c r="AY19" s="52"/>
      <c r="AZ19" s="52"/>
      <c r="BA19" s="52"/>
      <c r="BB19" s="60"/>
      <c r="BC19" s="52"/>
      <c r="BD19" s="52"/>
      <c r="BE19" s="52"/>
      <c r="BF19" s="52"/>
      <c r="BG19" s="52"/>
      <c r="BH19" s="52"/>
      <c r="BI19" s="52"/>
      <c r="BJ19" s="60"/>
      <c r="BK19" s="52"/>
      <c r="BL19" s="52"/>
      <c r="BM19" s="52"/>
      <c r="BN19" s="52"/>
      <c r="BO19" s="52"/>
      <c r="BP19" s="52"/>
      <c r="BQ19" s="52"/>
      <c r="BR19" s="60"/>
      <c r="BS19" s="52"/>
      <c r="BT19" s="52"/>
      <c r="BU19" s="52"/>
      <c r="BV19" s="52"/>
      <c r="BW19" s="52"/>
      <c r="BX19" s="52"/>
      <c r="BY19" s="52"/>
      <c r="BZ19" s="60"/>
      <c r="CA19" s="52"/>
      <c r="CB19" s="52"/>
      <c r="CC19" s="52"/>
      <c r="CD19" s="52"/>
      <c r="CE19" s="52"/>
      <c r="CF19" s="52"/>
      <c r="CG19" s="52"/>
      <c r="CH19" s="60"/>
      <c r="CI19" s="52"/>
      <c r="CJ19" s="52"/>
      <c r="CK19" s="52"/>
      <c r="CL19" s="52"/>
      <c r="CM19" s="52"/>
      <c r="CN19" s="52"/>
      <c r="CO19" s="52"/>
      <c r="CP19" s="60"/>
      <c r="CQ19" s="52"/>
      <c r="CR19" s="52"/>
      <c r="CS19" s="52"/>
      <c r="CT19" s="52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</row>
    <row r="20" spans="1:162" ht="13.05" customHeight="1">
      <c r="A20" s="101"/>
      <c r="B20" s="348"/>
      <c r="C20" s="335"/>
      <c r="D20" s="335"/>
      <c r="E20" s="335"/>
      <c r="F20" s="207">
        <f t="shared" si="1"/>
        <v>0</v>
      </c>
      <c r="G20" s="207">
        <f t="shared" si="2"/>
        <v>0</v>
      </c>
      <c r="H20" s="349"/>
      <c r="I20" s="335"/>
      <c r="J20" s="335"/>
      <c r="K20" s="207">
        <f t="shared" ref="K20:K39" si="9">SUM(H20+I20)</f>
        <v>0</v>
      </c>
      <c r="L20" s="207">
        <f t="shared" si="3"/>
        <v>0</v>
      </c>
      <c r="M20" s="207">
        <f t="shared" si="4"/>
        <v>0</v>
      </c>
      <c r="N20" s="210" t="e">
        <f t="shared" si="0"/>
        <v>#DIV/0!</v>
      </c>
      <c r="O20" s="273" t="e">
        <f>ROUND('QUADRO II'!N20*'QUADRO I'!$M$42,2)</f>
        <v>#DIV/0!</v>
      </c>
      <c r="P20" s="273" t="e">
        <f>ROUND('QUADRO II'!N20*'QUADRO I'!$N$42,2)</f>
        <v>#DIV/0!</v>
      </c>
      <c r="Q20" s="273" t="e">
        <f>ROUND('QUADRO II'!N20*'QUADRO I'!$O$42,2)</f>
        <v>#DIV/0!</v>
      </c>
      <c r="R20" s="273" t="e">
        <f t="shared" si="5"/>
        <v>#DIV/0!</v>
      </c>
      <c r="S20" s="207" t="e">
        <f t="shared" si="6"/>
        <v>#DIV/0!</v>
      </c>
      <c r="T20" s="207" t="e">
        <f t="shared" si="7"/>
        <v>#DIV/0!</v>
      </c>
      <c r="U20" s="207" t="e">
        <f t="shared" si="8"/>
        <v>#DIV/0!</v>
      </c>
      <c r="V20" s="349"/>
      <c r="W20" s="59"/>
      <c r="X20" s="52"/>
      <c r="Y20" s="52"/>
      <c r="Z20" s="52"/>
      <c r="AA20" s="52"/>
      <c r="AB20" s="52"/>
      <c r="AC20" s="52"/>
      <c r="AD20" s="60"/>
      <c r="AE20" s="52"/>
      <c r="AF20" s="52"/>
      <c r="AG20" s="52"/>
      <c r="AH20" s="52"/>
      <c r="AI20" s="52"/>
      <c r="AJ20" s="52"/>
      <c r="AK20" s="52"/>
      <c r="AL20" s="60"/>
      <c r="AM20" s="52"/>
      <c r="AN20" s="52"/>
      <c r="AO20" s="52"/>
      <c r="AP20" s="52"/>
      <c r="AQ20" s="52"/>
      <c r="AR20" s="52"/>
      <c r="AS20" s="52"/>
      <c r="AT20" s="60"/>
      <c r="AU20" s="52"/>
      <c r="AV20" s="52"/>
      <c r="AW20" s="52"/>
      <c r="AX20" s="52"/>
      <c r="AY20" s="52"/>
      <c r="AZ20" s="52"/>
      <c r="BA20" s="52"/>
      <c r="BB20" s="60"/>
      <c r="BC20" s="52"/>
      <c r="BD20" s="52"/>
      <c r="BE20" s="52"/>
      <c r="BF20" s="52"/>
      <c r="BG20" s="52"/>
      <c r="BH20" s="52"/>
      <c r="BI20" s="52"/>
      <c r="BJ20" s="60"/>
      <c r="BK20" s="52"/>
      <c r="BL20" s="52"/>
      <c r="BM20" s="52"/>
      <c r="BN20" s="52"/>
      <c r="BO20" s="52"/>
      <c r="BP20" s="52"/>
      <c r="BQ20" s="52"/>
      <c r="BR20" s="60"/>
      <c r="BS20" s="52"/>
      <c r="BT20" s="52"/>
      <c r="BU20" s="52"/>
      <c r="BV20" s="52"/>
      <c r="BW20" s="52"/>
      <c r="BX20" s="52"/>
      <c r="BY20" s="52"/>
      <c r="BZ20" s="60"/>
      <c r="CA20" s="52"/>
      <c r="CB20" s="52"/>
      <c r="CC20" s="52"/>
      <c r="CD20" s="52"/>
      <c r="CE20" s="52"/>
      <c r="CF20" s="52"/>
      <c r="CG20" s="52"/>
      <c r="CH20" s="60"/>
      <c r="CI20" s="52"/>
      <c r="CJ20" s="52"/>
      <c r="CK20" s="52"/>
      <c r="CL20" s="52"/>
      <c r="CM20" s="52"/>
      <c r="CN20" s="52"/>
      <c r="CO20" s="52"/>
      <c r="CP20" s="60"/>
      <c r="CQ20" s="52"/>
      <c r="CR20" s="52"/>
      <c r="CS20" s="52"/>
      <c r="CT20" s="52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</row>
    <row r="21" spans="1:162" ht="13.05" customHeight="1">
      <c r="A21" s="101"/>
      <c r="B21" s="348"/>
      <c r="C21" s="335"/>
      <c r="D21" s="335"/>
      <c r="E21" s="335"/>
      <c r="F21" s="207">
        <f t="shared" si="1"/>
        <v>0</v>
      </c>
      <c r="G21" s="207">
        <f t="shared" si="2"/>
        <v>0</v>
      </c>
      <c r="H21" s="349"/>
      <c r="I21" s="335"/>
      <c r="J21" s="335"/>
      <c r="K21" s="207">
        <f t="shared" si="9"/>
        <v>0</v>
      </c>
      <c r="L21" s="207">
        <f t="shared" si="3"/>
        <v>0</v>
      </c>
      <c r="M21" s="207">
        <f t="shared" si="4"/>
        <v>0</v>
      </c>
      <c r="N21" s="210" t="e">
        <f t="shared" si="0"/>
        <v>#DIV/0!</v>
      </c>
      <c r="O21" s="273" t="e">
        <f>ROUND('QUADRO II'!N21*'QUADRO I'!$M$42,2)</f>
        <v>#DIV/0!</v>
      </c>
      <c r="P21" s="273" t="e">
        <f>ROUND('QUADRO II'!N21*'QUADRO I'!$N$42,2)</f>
        <v>#DIV/0!</v>
      </c>
      <c r="Q21" s="273" t="e">
        <f>ROUND('QUADRO II'!N21*'QUADRO I'!$O$42,2)</f>
        <v>#DIV/0!</v>
      </c>
      <c r="R21" s="273" t="e">
        <f t="shared" si="5"/>
        <v>#DIV/0!</v>
      </c>
      <c r="S21" s="207" t="e">
        <f t="shared" si="6"/>
        <v>#DIV/0!</v>
      </c>
      <c r="T21" s="207" t="e">
        <f t="shared" si="7"/>
        <v>#DIV/0!</v>
      </c>
      <c r="U21" s="207" t="e">
        <f t="shared" si="8"/>
        <v>#DIV/0!</v>
      </c>
      <c r="V21" s="349"/>
      <c r="W21" s="59"/>
      <c r="X21" s="52"/>
      <c r="Y21" s="52"/>
      <c r="Z21" s="52"/>
      <c r="AA21" s="52"/>
      <c r="AB21" s="52"/>
      <c r="AC21" s="52"/>
      <c r="AD21" s="60"/>
      <c r="AE21" s="52"/>
      <c r="AF21" s="52"/>
      <c r="AG21" s="52"/>
      <c r="AH21" s="52"/>
      <c r="AI21" s="52"/>
      <c r="AJ21" s="52"/>
      <c r="AK21" s="52"/>
      <c r="AL21" s="60"/>
      <c r="AM21" s="52"/>
      <c r="AN21" s="52"/>
      <c r="AO21" s="52"/>
      <c r="AP21" s="52"/>
      <c r="AQ21" s="52"/>
      <c r="AR21" s="52"/>
      <c r="AS21" s="52"/>
      <c r="AT21" s="60"/>
      <c r="AU21" s="52"/>
      <c r="AV21" s="52"/>
      <c r="AW21" s="52"/>
      <c r="AX21" s="52"/>
      <c r="AY21" s="52"/>
      <c r="AZ21" s="52"/>
      <c r="BA21" s="52"/>
      <c r="BB21" s="60"/>
      <c r="BC21" s="52"/>
      <c r="BD21" s="52"/>
      <c r="BE21" s="52"/>
      <c r="BF21" s="52"/>
      <c r="BG21" s="52"/>
      <c r="BH21" s="52"/>
      <c r="BI21" s="52"/>
      <c r="BJ21" s="60"/>
      <c r="BK21" s="52"/>
      <c r="BL21" s="52"/>
      <c r="BM21" s="52"/>
      <c r="BN21" s="52"/>
      <c r="BO21" s="52"/>
      <c r="BP21" s="52"/>
      <c r="BQ21" s="52"/>
      <c r="BR21" s="60"/>
      <c r="BS21" s="52"/>
      <c r="BT21" s="52"/>
      <c r="BU21" s="52"/>
      <c r="BV21" s="52"/>
      <c r="BW21" s="52"/>
      <c r="BX21" s="52"/>
      <c r="BY21" s="52"/>
      <c r="BZ21" s="60"/>
      <c r="CA21" s="52"/>
      <c r="CB21" s="52"/>
      <c r="CC21" s="52"/>
      <c r="CD21" s="52"/>
      <c r="CE21" s="52"/>
      <c r="CF21" s="52"/>
      <c r="CG21" s="52"/>
      <c r="CH21" s="60"/>
      <c r="CI21" s="52"/>
      <c r="CJ21" s="52"/>
      <c r="CK21" s="52"/>
      <c r="CL21" s="52"/>
      <c r="CM21" s="52"/>
      <c r="CN21" s="52"/>
      <c r="CO21" s="52"/>
      <c r="CP21" s="60"/>
      <c r="CQ21" s="52"/>
      <c r="CR21" s="52"/>
      <c r="CS21" s="52"/>
      <c r="CT21" s="52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</row>
    <row r="22" spans="1:162" ht="13.05" customHeight="1">
      <c r="A22" s="101"/>
      <c r="B22" s="348"/>
      <c r="C22" s="335"/>
      <c r="D22" s="335"/>
      <c r="E22" s="335"/>
      <c r="F22" s="207">
        <f t="shared" si="1"/>
        <v>0</v>
      </c>
      <c r="G22" s="207">
        <f t="shared" si="2"/>
        <v>0</v>
      </c>
      <c r="H22" s="349"/>
      <c r="I22" s="335"/>
      <c r="J22" s="335"/>
      <c r="K22" s="207">
        <f t="shared" si="9"/>
        <v>0</v>
      </c>
      <c r="L22" s="207">
        <f t="shared" si="3"/>
        <v>0</v>
      </c>
      <c r="M22" s="207">
        <f t="shared" si="4"/>
        <v>0</v>
      </c>
      <c r="N22" s="210" t="e">
        <f t="shared" si="0"/>
        <v>#DIV/0!</v>
      </c>
      <c r="O22" s="273" t="e">
        <f>ROUND('QUADRO II'!N22*'QUADRO I'!$M$42,2)</f>
        <v>#DIV/0!</v>
      </c>
      <c r="P22" s="273" t="e">
        <f>ROUND('QUADRO II'!N22*'QUADRO I'!$N$42,2)</f>
        <v>#DIV/0!</v>
      </c>
      <c r="Q22" s="273" t="e">
        <f>ROUND('QUADRO II'!N22*'QUADRO I'!$O$42,2)</f>
        <v>#DIV/0!</v>
      </c>
      <c r="R22" s="273" t="e">
        <f t="shared" si="5"/>
        <v>#DIV/0!</v>
      </c>
      <c r="S22" s="207" t="e">
        <f t="shared" si="6"/>
        <v>#DIV/0!</v>
      </c>
      <c r="T22" s="207" t="e">
        <f t="shared" si="7"/>
        <v>#DIV/0!</v>
      </c>
      <c r="U22" s="207" t="e">
        <f t="shared" si="8"/>
        <v>#DIV/0!</v>
      </c>
      <c r="V22" s="349"/>
      <c r="W22" s="59"/>
      <c r="X22" s="52"/>
      <c r="Y22" s="52"/>
      <c r="Z22" s="52"/>
      <c r="AA22" s="52"/>
      <c r="AB22" s="52"/>
      <c r="AC22" s="52"/>
      <c r="AD22" s="60"/>
      <c r="AE22" s="52"/>
      <c r="AF22" s="52"/>
      <c r="AG22" s="52"/>
      <c r="AH22" s="52"/>
      <c r="AI22" s="52"/>
      <c r="AJ22" s="52"/>
      <c r="AK22" s="52"/>
      <c r="AL22" s="60"/>
      <c r="AM22" s="52"/>
      <c r="AN22" s="52"/>
      <c r="AO22" s="52"/>
      <c r="AP22" s="52"/>
      <c r="AQ22" s="52"/>
      <c r="AR22" s="52"/>
      <c r="AS22" s="52"/>
      <c r="AT22" s="60"/>
      <c r="AU22" s="52"/>
      <c r="AV22" s="52"/>
      <c r="AW22" s="52"/>
      <c r="AX22" s="52"/>
      <c r="AY22" s="52"/>
      <c r="AZ22" s="52"/>
      <c r="BA22" s="52"/>
      <c r="BB22" s="60"/>
      <c r="BC22" s="52"/>
      <c r="BD22" s="52"/>
      <c r="BE22" s="52"/>
      <c r="BF22" s="52"/>
      <c r="BG22" s="52"/>
      <c r="BH22" s="52"/>
      <c r="BI22" s="52"/>
      <c r="BJ22" s="60"/>
      <c r="BK22" s="52"/>
      <c r="BL22" s="52"/>
      <c r="BM22" s="52"/>
      <c r="BN22" s="52"/>
      <c r="BO22" s="52"/>
      <c r="BP22" s="52"/>
      <c r="BQ22" s="52"/>
      <c r="BR22" s="60"/>
      <c r="BS22" s="52"/>
      <c r="BT22" s="52"/>
      <c r="BU22" s="52"/>
      <c r="BV22" s="52"/>
      <c r="BW22" s="52"/>
      <c r="BX22" s="52"/>
      <c r="BY22" s="52"/>
      <c r="BZ22" s="60"/>
      <c r="CA22" s="52"/>
      <c r="CB22" s="52"/>
      <c r="CC22" s="52"/>
      <c r="CD22" s="52"/>
      <c r="CE22" s="52"/>
      <c r="CF22" s="52"/>
      <c r="CG22" s="52"/>
      <c r="CH22" s="60"/>
      <c r="CI22" s="52"/>
      <c r="CJ22" s="52"/>
      <c r="CK22" s="52"/>
      <c r="CL22" s="52"/>
      <c r="CM22" s="52"/>
      <c r="CN22" s="52"/>
      <c r="CO22" s="52"/>
      <c r="CP22" s="60"/>
      <c r="CQ22" s="52"/>
      <c r="CR22" s="52"/>
      <c r="CS22" s="52"/>
      <c r="CT22" s="52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</row>
    <row r="23" spans="1:162" ht="13.05" customHeight="1">
      <c r="A23" s="101"/>
      <c r="B23" s="348"/>
      <c r="C23" s="335"/>
      <c r="D23" s="335"/>
      <c r="E23" s="335"/>
      <c r="F23" s="207">
        <f t="shared" si="1"/>
        <v>0</v>
      </c>
      <c r="G23" s="207">
        <f t="shared" si="2"/>
        <v>0</v>
      </c>
      <c r="H23" s="349"/>
      <c r="I23" s="335"/>
      <c r="J23" s="335"/>
      <c r="K23" s="207">
        <f t="shared" si="9"/>
        <v>0</v>
      </c>
      <c r="L23" s="207">
        <f t="shared" si="3"/>
        <v>0</v>
      </c>
      <c r="M23" s="207">
        <f t="shared" si="4"/>
        <v>0</v>
      </c>
      <c r="N23" s="210" t="e">
        <f t="shared" si="0"/>
        <v>#DIV/0!</v>
      </c>
      <c r="O23" s="273" t="e">
        <f>ROUND('QUADRO II'!N23*'QUADRO I'!$M$42,2)</f>
        <v>#DIV/0!</v>
      </c>
      <c r="P23" s="273" t="e">
        <f>ROUND('QUADRO II'!N23*'QUADRO I'!$N$42,2)</f>
        <v>#DIV/0!</v>
      </c>
      <c r="Q23" s="273" t="e">
        <f>ROUND('QUADRO II'!N23*'QUADRO I'!$O$42,2)</f>
        <v>#DIV/0!</v>
      </c>
      <c r="R23" s="273" t="e">
        <f t="shared" si="5"/>
        <v>#DIV/0!</v>
      </c>
      <c r="S23" s="207" t="e">
        <f t="shared" si="6"/>
        <v>#DIV/0!</v>
      </c>
      <c r="T23" s="207" t="e">
        <f t="shared" si="7"/>
        <v>#DIV/0!</v>
      </c>
      <c r="U23" s="207" t="e">
        <f t="shared" si="8"/>
        <v>#DIV/0!</v>
      </c>
      <c r="V23" s="349"/>
      <c r="W23" s="59"/>
      <c r="X23" s="52"/>
      <c r="Y23" s="52"/>
      <c r="Z23" s="52"/>
      <c r="AA23" s="52"/>
      <c r="AB23" s="52"/>
      <c r="AC23" s="52"/>
      <c r="AD23" s="60"/>
      <c r="AE23" s="52"/>
      <c r="AF23" s="52"/>
      <c r="AG23" s="52"/>
      <c r="AH23" s="52"/>
      <c r="AI23" s="52"/>
      <c r="AJ23" s="52"/>
      <c r="AK23" s="52"/>
      <c r="AL23" s="60"/>
      <c r="AM23" s="52"/>
      <c r="AN23" s="52"/>
      <c r="AO23" s="52"/>
      <c r="AP23" s="52"/>
      <c r="AQ23" s="52"/>
      <c r="AR23" s="52"/>
      <c r="AS23" s="52"/>
      <c r="AT23" s="60"/>
      <c r="AU23" s="52"/>
      <c r="AV23" s="52"/>
      <c r="AW23" s="52"/>
      <c r="AX23" s="52"/>
      <c r="AY23" s="52"/>
      <c r="AZ23" s="52"/>
      <c r="BA23" s="52"/>
      <c r="BB23" s="60"/>
      <c r="BC23" s="52"/>
      <c r="BD23" s="52"/>
      <c r="BE23" s="52"/>
      <c r="BF23" s="52"/>
      <c r="BG23" s="52"/>
      <c r="BH23" s="52"/>
      <c r="BI23" s="52"/>
      <c r="BJ23" s="60"/>
      <c r="BK23" s="52"/>
      <c r="BL23" s="52"/>
      <c r="BM23" s="52"/>
      <c r="BN23" s="52"/>
      <c r="BO23" s="52"/>
      <c r="BP23" s="52"/>
      <c r="BQ23" s="52"/>
      <c r="BR23" s="60"/>
      <c r="BS23" s="52"/>
      <c r="BT23" s="52"/>
      <c r="BU23" s="52"/>
      <c r="BV23" s="52"/>
      <c r="BW23" s="52"/>
      <c r="BX23" s="52"/>
      <c r="BY23" s="52"/>
      <c r="BZ23" s="60"/>
      <c r="CA23" s="52"/>
      <c r="CB23" s="52"/>
      <c r="CC23" s="52"/>
      <c r="CD23" s="52"/>
      <c r="CE23" s="52"/>
      <c r="CF23" s="52"/>
      <c r="CG23" s="52"/>
      <c r="CH23" s="60"/>
      <c r="CI23" s="52"/>
      <c r="CJ23" s="52"/>
      <c r="CK23" s="52"/>
      <c r="CL23" s="52"/>
      <c r="CM23" s="52"/>
      <c r="CN23" s="52"/>
      <c r="CO23" s="52"/>
      <c r="CP23" s="60"/>
      <c r="CQ23" s="52"/>
      <c r="CR23" s="52"/>
      <c r="CS23" s="52"/>
      <c r="CT23" s="52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</row>
    <row r="24" spans="1:162" ht="13.05" customHeight="1">
      <c r="A24" s="101"/>
      <c r="B24" s="348"/>
      <c r="C24" s="335"/>
      <c r="D24" s="335"/>
      <c r="E24" s="335"/>
      <c r="F24" s="207">
        <f t="shared" si="1"/>
        <v>0</v>
      </c>
      <c r="G24" s="207">
        <f t="shared" si="2"/>
        <v>0</v>
      </c>
      <c r="H24" s="349"/>
      <c r="I24" s="335"/>
      <c r="J24" s="335"/>
      <c r="K24" s="207">
        <f t="shared" si="9"/>
        <v>0</v>
      </c>
      <c r="L24" s="207">
        <f t="shared" si="3"/>
        <v>0</v>
      </c>
      <c r="M24" s="207">
        <f t="shared" si="4"/>
        <v>0</v>
      </c>
      <c r="N24" s="210" t="e">
        <f t="shared" si="0"/>
        <v>#DIV/0!</v>
      </c>
      <c r="O24" s="273" t="e">
        <f>ROUND('QUADRO II'!N24*'QUADRO I'!$M$42,2)</f>
        <v>#DIV/0!</v>
      </c>
      <c r="P24" s="273" t="e">
        <f>ROUND('QUADRO II'!N24*'QUADRO I'!$N$42,2)</f>
        <v>#DIV/0!</v>
      </c>
      <c r="Q24" s="273" t="e">
        <f>ROUND('QUADRO II'!N24*'QUADRO I'!$O$42,2)</f>
        <v>#DIV/0!</v>
      </c>
      <c r="R24" s="273" t="e">
        <f t="shared" si="5"/>
        <v>#DIV/0!</v>
      </c>
      <c r="S24" s="207" t="e">
        <f t="shared" si="6"/>
        <v>#DIV/0!</v>
      </c>
      <c r="T24" s="207" t="e">
        <f t="shared" si="7"/>
        <v>#DIV/0!</v>
      </c>
      <c r="U24" s="207" t="e">
        <f t="shared" si="8"/>
        <v>#DIV/0!</v>
      </c>
      <c r="V24" s="349"/>
      <c r="W24" s="59"/>
      <c r="X24" s="52"/>
      <c r="Y24" s="52"/>
      <c r="Z24" s="52"/>
      <c r="AA24" s="52"/>
      <c r="AB24" s="52"/>
      <c r="AC24" s="52"/>
      <c r="AD24" s="60"/>
      <c r="AE24" s="52"/>
      <c r="AF24" s="52"/>
      <c r="AG24" s="52"/>
      <c r="AH24" s="52"/>
      <c r="AI24" s="52"/>
      <c r="AJ24" s="52"/>
      <c r="AK24" s="52"/>
      <c r="AL24" s="60"/>
      <c r="AM24" s="52"/>
      <c r="AN24" s="52"/>
      <c r="AO24" s="52"/>
      <c r="AP24" s="52"/>
      <c r="AQ24" s="52"/>
      <c r="AR24" s="52"/>
      <c r="AS24" s="52"/>
      <c r="AT24" s="60"/>
      <c r="AU24" s="52"/>
      <c r="AV24" s="52"/>
      <c r="AW24" s="52"/>
      <c r="AX24" s="52"/>
      <c r="AY24" s="52"/>
      <c r="AZ24" s="52"/>
      <c r="BA24" s="52"/>
      <c r="BB24" s="60"/>
      <c r="BC24" s="52"/>
      <c r="BD24" s="52"/>
      <c r="BE24" s="52"/>
      <c r="BF24" s="52"/>
      <c r="BG24" s="52"/>
      <c r="BH24" s="52"/>
      <c r="BI24" s="52"/>
      <c r="BJ24" s="60"/>
      <c r="BK24" s="52"/>
      <c r="BL24" s="52"/>
      <c r="BM24" s="52"/>
      <c r="BN24" s="52"/>
      <c r="BO24" s="52"/>
      <c r="BP24" s="52"/>
      <c r="BQ24" s="52"/>
      <c r="BR24" s="60"/>
      <c r="BS24" s="52"/>
      <c r="BT24" s="52"/>
      <c r="BU24" s="52"/>
      <c r="BV24" s="52"/>
      <c r="BW24" s="52"/>
      <c r="BX24" s="52"/>
      <c r="BY24" s="52"/>
      <c r="BZ24" s="60"/>
      <c r="CA24" s="52"/>
      <c r="CB24" s="52"/>
      <c r="CC24" s="52"/>
      <c r="CD24" s="52"/>
      <c r="CE24" s="52"/>
      <c r="CF24" s="52"/>
      <c r="CG24" s="52"/>
      <c r="CH24" s="60"/>
      <c r="CI24" s="52"/>
      <c r="CJ24" s="52"/>
      <c r="CK24" s="52"/>
      <c r="CL24" s="52"/>
      <c r="CM24" s="52"/>
      <c r="CN24" s="52"/>
      <c r="CO24" s="52"/>
      <c r="CP24" s="60"/>
      <c r="CQ24" s="52"/>
      <c r="CR24" s="52"/>
      <c r="CS24" s="52"/>
      <c r="CT24" s="52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</row>
    <row r="25" spans="1:162" ht="13.05" customHeight="1">
      <c r="A25" s="101"/>
      <c r="B25" s="348"/>
      <c r="C25" s="335"/>
      <c r="D25" s="335"/>
      <c r="E25" s="335"/>
      <c r="F25" s="207">
        <f t="shared" si="1"/>
        <v>0</v>
      </c>
      <c r="G25" s="207">
        <f t="shared" si="2"/>
        <v>0</v>
      </c>
      <c r="H25" s="349"/>
      <c r="I25" s="335"/>
      <c r="J25" s="335"/>
      <c r="K25" s="207">
        <f t="shared" si="9"/>
        <v>0</v>
      </c>
      <c r="L25" s="207">
        <f t="shared" si="3"/>
        <v>0</v>
      </c>
      <c r="M25" s="207">
        <f t="shared" si="4"/>
        <v>0</v>
      </c>
      <c r="N25" s="210" t="e">
        <f t="shared" si="0"/>
        <v>#DIV/0!</v>
      </c>
      <c r="O25" s="273" t="e">
        <f>ROUND('QUADRO II'!N25*'QUADRO I'!$M$42,2)</f>
        <v>#DIV/0!</v>
      </c>
      <c r="P25" s="273" t="e">
        <f>ROUND('QUADRO II'!N25*'QUADRO I'!$N$42,2)</f>
        <v>#DIV/0!</v>
      </c>
      <c r="Q25" s="273" t="e">
        <f>ROUND('QUADRO II'!N25*'QUADRO I'!$O$42,2)</f>
        <v>#DIV/0!</v>
      </c>
      <c r="R25" s="273" t="e">
        <f t="shared" si="5"/>
        <v>#DIV/0!</v>
      </c>
      <c r="S25" s="207" t="e">
        <f t="shared" si="6"/>
        <v>#DIV/0!</v>
      </c>
      <c r="T25" s="207" t="e">
        <f t="shared" si="7"/>
        <v>#DIV/0!</v>
      </c>
      <c r="U25" s="207" t="e">
        <f t="shared" si="8"/>
        <v>#DIV/0!</v>
      </c>
      <c r="V25" s="349"/>
      <c r="W25" s="59"/>
      <c r="X25" s="52"/>
      <c r="Y25" s="52"/>
      <c r="Z25" s="52"/>
      <c r="AA25" s="52"/>
      <c r="AB25" s="52"/>
      <c r="AC25" s="52"/>
      <c r="AD25" s="60"/>
      <c r="AE25" s="52"/>
      <c r="AF25" s="52"/>
      <c r="AG25" s="52"/>
      <c r="AH25" s="52"/>
      <c r="AI25" s="52"/>
      <c r="AJ25" s="52"/>
      <c r="AK25" s="52"/>
      <c r="AL25" s="60"/>
      <c r="AM25" s="52"/>
      <c r="AN25" s="52"/>
      <c r="AO25" s="52"/>
      <c r="AP25" s="52"/>
      <c r="AQ25" s="52"/>
      <c r="AR25" s="52"/>
      <c r="AS25" s="52"/>
      <c r="AT25" s="60"/>
      <c r="AU25" s="52"/>
      <c r="AV25" s="52"/>
      <c r="AW25" s="52"/>
      <c r="AX25" s="52"/>
      <c r="AY25" s="52"/>
      <c r="AZ25" s="52"/>
      <c r="BA25" s="52"/>
      <c r="BB25" s="60"/>
      <c r="BC25" s="52"/>
      <c r="BD25" s="52"/>
      <c r="BE25" s="52"/>
      <c r="BF25" s="52"/>
      <c r="BG25" s="52"/>
      <c r="BH25" s="52"/>
      <c r="BI25" s="52"/>
      <c r="BJ25" s="60"/>
      <c r="BK25" s="52"/>
      <c r="BL25" s="52"/>
      <c r="BM25" s="52"/>
      <c r="BN25" s="52"/>
      <c r="BO25" s="52"/>
      <c r="BP25" s="52"/>
      <c r="BQ25" s="52"/>
      <c r="BR25" s="60"/>
      <c r="BS25" s="52"/>
      <c r="BT25" s="52"/>
      <c r="BU25" s="52"/>
      <c r="BV25" s="52"/>
      <c r="BW25" s="52"/>
      <c r="BX25" s="52"/>
      <c r="BY25" s="52"/>
      <c r="BZ25" s="60"/>
      <c r="CA25" s="52"/>
      <c r="CB25" s="52"/>
      <c r="CC25" s="52"/>
      <c r="CD25" s="52"/>
      <c r="CE25" s="52"/>
      <c r="CF25" s="52"/>
      <c r="CG25" s="52"/>
      <c r="CH25" s="60"/>
      <c r="CI25" s="52"/>
      <c r="CJ25" s="52"/>
      <c r="CK25" s="52"/>
      <c r="CL25" s="52"/>
      <c r="CM25" s="52"/>
      <c r="CN25" s="52"/>
      <c r="CO25" s="52"/>
      <c r="CP25" s="60"/>
      <c r="CQ25" s="52"/>
      <c r="CR25" s="52"/>
      <c r="CS25" s="52"/>
      <c r="CT25" s="52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</row>
    <row r="26" spans="1:162" ht="13.05" customHeight="1">
      <c r="A26" s="101"/>
      <c r="B26" s="348"/>
      <c r="C26" s="335"/>
      <c r="D26" s="335"/>
      <c r="E26" s="335"/>
      <c r="F26" s="207">
        <f t="shared" si="1"/>
        <v>0</v>
      </c>
      <c r="G26" s="207">
        <f t="shared" si="2"/>
        <v>0</v>
      </c>
      <c r="H26" s="349"/>
      <c r="I26" s="335"/>
      <c r="J26" s="335"/>
      <c r="K26" s="207">
        <f t="shared" si="9"/>
        <v>0</v>
      </c>
      <c r="L26" s="207">
        <f t="shared" si="3"/>
        <v>0</v>
      </c>
      <c r="M26" s="207">
        <f t="shared" si="4"/>
        <v>0</v>
      </c>
      <c r="N26" s="210" t="e">
        <f t="shared" si="0"/>
        <v>#DIV/0!</v>
      </c>
      <c r="O26" s="273" t="e">
        <f>ROUND('QUADRO II'!N26*'QUADRO I'!$M$42,2)</f>
        <v>#DIV/0!</v>
      </c>
      <c r="P26" s="273" t="e">
        <f>ROUND('QUADRO II'!N26*'QUADRO I'!$N$42,2)</f>
        <v>#DIV/0!</v>
      </c>
      <c r="Q26" s="273" t="e">
        <f>ROUND('QUADRO II'!N26*'QUADRO I'!$O$42,2)</f>
        <v>#DIV/0!</v>
      </c>
      <c r="R26" s="273" t="e">
        <f t="shared" si="5"/>
        <v>#DIV/0!</v>
      </c>
      <c r="S26" s="207" t="e">
        <f t="shared" si="6"/>
        <v>#DIV/0!</v>
      </c>
      <c r="T26" s="207" t="e">
        <f t="shared" si="7"/>
        <v>#DIV/0!</v>
      </c>
      <c r="U26" s="207" t="e">
        <f t="shared" si="8"/>
        <v>#DIV/0!</v>
      </c>
      <c r="V26" s="349"/>
      <c r="W26" s="59"/>
      <c r="X26" s="52"/>
      <c r="Y26" s="52"/>
      <c r="Z26" s="52"/>
      <c r="AA26" s="52"/>
      <c r="AB26" s="52"/>
      <c r="AC26" s="52"/>
      <c r="AD26" s="60"/>
      <c r="AE26" s="52"/>
      <c r="AF26" s="52"/>
      <c r="AG26" s="52"/>
      <c r="AH26" s="52"/>
      <c r="AI26" s="52"/>
      <c r="AJ26" s="52"/>
      <c r="AK26" s="52"/>
      <c r="AL26" s="60"/>
      <c r="AM26" s="52"/>
      <c r="AN26" s="52"/>
      <c r="AO26" s="52"/>
      <c r="AP26" s="52"/>
      <c r="AQ26" s="52"/>
      <c r="AR26" s="52"/>
      <c r="AS26" s="52"/>
      <c r="AT26" s="60"/>
      <c r="AU26" s="52"/>
      <c r="AV26" s="52"/>
      <c r="AW26" s="52"/>
      <c r="AX26" s="52"/>
      <c r="AY26" s="52"/>
      <c r="AZ26" s="52"/>
      <c r="BA26" s="52"/>
      <c r="BB26" s="60"/>
      <c r="BC26" s="52"/>
      <c r="BD26" s="52"/>
      <c r="BE26" s="52"/>
      <c r="BF26" s="52"/>
      <c r="BG26" s="52"/>
      <c r="BH26" s="52"/>
      <c r="BI26" s="52"/>
      <c r="BJ26" s="60"/>
      <c r="BK26" s="52"/>
      <c r="BL26" s="52"/>
      <c r="BM26" s="52"/>
      <c r="BN26" s="52"/>
      <c r="BO26" s="52"/>
      <c r="BP26" s="52"/>
      <c r="BQ26" s="52"/>
      <c r="BR26" s="60"/>
      <c r="BS26" s="52"/>
      <c r="BT26" s="52"/>
      <c r="BU26" s="52"/>
      <c r="BV26" s="52"/>
      <c r="BW26" s="52"/>
      <c r="BX26" s="52"/>
      <c r="BY26" s="52"/>
      <c r="BZ26" s="60"/>
      <c r="CA26" s="52"/>
      <c r="CB26" s="52"/>
      <c r="CC26" s="52"/>
      <c r="CD26" s="52"/>
      <c r="CE26" s="52"/>
      <c r="CF26" s="52"/>
      <c r="CG26" s="52"/>
      <c r="CH26" s="60"/>
      <c r="CI26" s="52"/>
      <c r="CJ26" s="52"/>
      <c r="CK26" s="52"/>
      <c r="CL26" s="52"/>
      <c r="CM26" s="52"/>
      <c r="CN26" s="52"/>
      <c r="CO26" s="52"/>
      <c r="CP26" s="60"/>
      <c r="CQ26" s="52"/>
      <c r="CR26" s="52"/>
      <c r="CS26" s="52"/>
      <c r="CT26" s="52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</row>
    <row r="27" spans="1:162" ht="13.05" customHeight="1">
      <c r="A27" s="101"/>
      <c r="B27" s="348"/>
      <c r="C27" s="335"/>
      <c r="D27" s="335"/>
      <c r="E27" s="335"/>
      <c r="F27" s="207">
        <f t="shared" si="1"/>
        <v>0</v>
      </c>
      <c r="G27" s="207">
        <f t="shared" si="2"/>
        <v>0</v>
      </c>
      <c r="H27" s="349"/>
      <c r="I27" s="335"/>
      <c r="J27" s="335"/>
      <c r="K27" s="207">
        <f t="shared" si="9"/>
        <v>0</v>
      </c>
      <c r="L27" s="207">
        <f t="shared" si="3"/>
        <v>0</v>
      </c>
      <c r="M27" s="207">
        <f t="shared" si="4"/>
        <v>0</v>
      </c>
      <c r="N27" s="210" t="e">
        <f t="shared" si="0"/>
        <v>#DIV/0!</v>
      </c>
      <c r="O27" s="273" t="e">
        <f>ROUND('QUADRO II'!N27*'QUADRO I'!$M$42,2)</f>
        <v>#DIV/0!</v>
      </c>
      <c r="P27" s="273" t="e">
        <f>ROUND('QUADRO II'!N27*'QUADRO I'!$N$42,2)</f>
        <v>#DIV/0!</v>
      </c>
      <c r="Q27" s="273" t="e">
        <f>ROUND('QUADRO II'!N27*'QUADRO I'!$O$42,2)</f>
        <v>#DIV/0!</v>
      </c>
      <c r="R27" s="273" t="e">
        <f t="shared" si="5"/>
        <v>#DIV/0!</v>
      </c>
      <c r="S27" s="207" t="e">
        <f t="shared" si="6"/>
        <v>#DIV/0!</v>
      </c>
      <c r="T27" s="207" t="e">
        <f t="shared" si="7"/>
        <v>#DIV/0!</v>
      </c>
      <c r="U27" s="207" t="e">
        <f t="shared" si="8"/>
        <v>#DIV/0!</v>
      </c>
      <c r="V27" s="349"/>
      <c r="W27" s="59"/>
      <c r="X27" s="52"/>
      <c r="Y27" s="52"/>
      <c r="Z27" s="52"/>
      <c r="AA27" s="52"/>
      <c r="AB27" s="52"/>
      <c r="AC27" s="52"/>
      <c r="AD27" s="60"/>
      <c r="AE27" s="52"/>
      <c r="AF27" s="52"/>
      <c r="AG27" s="52"/>
      <c r="AH27" s="52"/>
      <c r="AI27" s="52"/>
      <c r="AJ27" s="52"/>
      <c r="AK27" s="52"/>
      <c r="AL27" s="60"/>
      <c r="AM27" s="52"/>
      <c r="AN27" s="52"/>
      <c r="AO27" s="52"/>
      <c r="AP27" s="52"/>
      <c r="AQ27" s="52"/>
      <c r="AR27" s="52"/>
      <c r="AS27" s="52"/>
      <c r="AT27" s="60"/>
      <c r="AU27" s="52"/>
      <c r="AV27" s="52"/>
      <c r="AW27" s="52"/>
      <c r="AX27" s="52"/>
      <c r="AY27" s="52"/>
      <c r="AZ27" s="52"/>
      <c r="BA27" s="52"/>
      <c r="BB27" s="60"/>
      <c r="BC27" s="52"/>
      <c r="BD27" s="52"/>
      <c r="BE27" s="52"/>
      <c r="BF27" s="52"/>
      <c r="BG27" s="52"/>
      <c r="BH27" s="52"/>
      <c r="BI27" s="52"/>
      <c r="BJ27" s="60"/>
      <c r="BK27" s="52"/>
      <c r="BL27" s="52"/>
      <c r="BM27" s="52"/>
      <c r="BN27" s="52"/>
      <c r="BO27" s="52"/>
      <c r="BP27" s="52"/>
      <c r="BQ27" s="52"/>
      <c r="BR27" s="60"/>
      <c r="BS27" s="52"/>
      <c r="BT27" s="52"/>
      <c r="BU27" s="52"/>
      <c r="BV27" s="52"/>
      <c r="BW27" s="52"/>
      <c r="BX27" s="52"/>
      <c r="BY27" s="52"/>
      <c r="BZ27" s="60"/>
      <c r="CA27" s="52"/>
      <c r="CB27" s="52"/>
      <c r="CC27" s="52"/>
      <c r="CD27" s="52"/>
      <c r="CE27" s="52"/>
      <c r="CF27" s="52"/>
      <c r="CG27" s="52"/>
      <c r="CH27" s="60"/>
      <c r="CI27" s="52"/>
      <c r="CJ27" s="52"/>
      <c r="CK27" s="52"/>
      <c r="CL27" s="52"/>
      <c r="CM27" s="52"/>
      <c r="CN27" s="52"/>
      <c r="CO27" s="52"/>
      <c r="CP27" s="60"/>
      <c r="CQ27" s="52"/>
      <c r="CR27" s="52"/>
      <c r="CS27" s="52"/>
      <c r="CT27" s="52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</row>
    <row r="28" spans="1:162" ht="13.05" customHeight="1">
      <c r="A28" s="101"/>
      <c r="B28" s="348"/>
      <c r="C28" s="335"/>
      <c r="D28" s="335"/>
      <c r="E28" s="335"/>
      <c r="F28" s="207">
        <f t="shared" si="1"/>
        <v>0</v>
      </c>
      <c r="G28" s="207">
        <f t="shared" si="2"/>
        <v>0</v>
      </c>
      <c r="H28" s="349"/>
      <c r="I28" s="335"/>
      <c r="J28" s="335"/>
      <c r="K28" s="207">
        <f t="shared" si="9"/>
        <v>0</v>
      </c>
      <c r="L28" s="207">
        <f t="shared" si="3"/>
        <v>0</v>
      </c>
      <c r="M28" s="207">
        <f t="shared" si="4"/>
        <v>0</v>
      </c>
      <c r="N28" s="210" t="e">
        <f t="shared" si="0"/>
        <v>#DIV/0!</v>
      </c>
      <c r="O28" s="273" t="e">
        <f>ROUND('QUADRO II'!N28*'QUADRO I'!$M$42,2)</f>
        <v>#DIV/0!</v>
      </c>
      <c r="P28" s="273" t="e">
        <f>ROUND('QUADRO II'!N28*'QUADRO I'!$N$42,2)</f>
        <v>#DIV/0!</v>
      </c>
      <c r="Q28" s="273" t="e">
        <f>ROUND('QUADRO II'!N28*'QUADRO I'!$O$42,2)</f>
        <v>#DIV/0!</v>
      </c>
      <c r="R28" s="273" t="e">
        <f t="shared" si="5"/>
        <v>#DIV/0!</v>
      </c>
      <c r="S28" s="207" t="e">
        <f t="shared" si="6"/>
        <v>#DIV/0!</v>
      </c>
      <c r="T28" s="207" t="e">
        <f t="shared" si="7"/>
        <v>#DIV/0!</v>
      </c>
      <c r="U28" s="207" t="e">
        <f t="shared" si="8"/>
        <v>#DIV/0!</v>
      </c>
      <c r="V28" s="349"/>
      <c r="W28" s="59"/>
      <c r="X28" s="52"/>
      <c r="Y28" s="52"/>
      <c r="Z28" s="52"/>
      <c r="AA28" s="52"/>
      <c r="AB28" s="52"/>
      <c r="AC28" s="52"/>
      <c r="AD28" s="60"/>
      <c r="AE28" s="52"/>
      <c r="AF28" s="52"/>
      <c r="AG28" s="52"/>
      <c r="AH28" s="52"/>
      <c r="AI28" s="52"/>
      <c r="AJ28" s="52"/>
      <c r="AK28" s="52"/>
      <c r="AL28" s="60"/>
      <c r="AM28" s="52"/>
      <c r="AN28" s="52"/>
      <c r="AO28" s="52"/>
      <c r="AP28" s="52"/>
      <c r="AQ28" s="52"/>
      <c r="AR28" s="52"/>
      <c r="AS28" s="52"/>
      <c r="AT28" s="60"/>
      <c r="AU28" s="52"/>
      <c r="AV28" s="52"/>
      <c r="AW28" s="52"/>
      <c r="AX28" s="52"/>
      <c r="AY28" s="52"/>
      <c r="AZ28" s="52"/>
      <c r="BA28" s="52"/>
      <c r="BB28" s="60"/>
      <c r="BC28" s="52"/>
      <c r="BD28" s="52"/>
      <c r="BE28" s="52"/>
      <c r="BF28" s="52"/>
      <c r="BG28" s="52"/>
      <c r="BH28" s="52"/>
      <c r="BI28" s="52"/>
      <c r="BJ28" s="60"/>
      <c r="BK28" s="52"/>
      <c r="BL28" s="52"/>
      <c r="BM28" s="52"/>
      <c r="BN28" s="52"/>
      <c r="BO28" s="52"/>
      <c r="BP28" s="52"/>
      <c r="BQ28" s="52"/>
      <c r="BR28" s="60"/>
      <c r="BS28" s="52"/>
      <c r="BT28" s="52"/>
      <c r="BU28" s="52"/>
      <c r="BV28" s="52"/>
      <c r="BW28" s="52"/>
      <c r="BX28" s="52"/>
      <c r="BY28" s="52"/>
      <c r="BZ28" s="60"/>
      <c r="CA28" s="52"/>
      <c r="CB28" s="52"/>
      <c r="CC28" s="52"/>
      <c r="CD28" s="52"/>
      <c r="CE28" s="52"/>
      <c r="CF28" s="52"/>
      <c r="CG28" s="52"/>
      <c r="CH28" s="60"/>
      <c r="CI28" s="52"/>
      <c r="CJ28" s="52"/>
      <c r="CK28" s="52"/>
      <c r="CL28" s="52"/>
      <c r="CM28" s="52"/>
      <c r="CN28" s="52"/>
      <c r="CO28" s="52"/>
      <c r="CP28" s="60"/>
      <c r="CQ28" s="52"/>
      <c r="CR28" s="52"/>
      <c r="CS28" s="52"/>
      <c r="CT28" s="52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</row>
    <row r="29" spans="1:162" ht="13.05" customHeight="1">
      <c r="A29" s="101"/>
      <c r="B29" s="348"/>
      <c r="C29" s="335"/>
      <c r="D29" s="335"/>
      <c r="E29" s="335"/>
      <c r="F29" s="207">
        <f t="shared" si="1"/>
        <v>0</v>
      </c>
      <c r="G29" s="207">
        <f t="shared" si="2"/>
        <v>0</v>
      </c>
      <c r="H29" s="349"/>
      <c r="I29" s="335"/>
      <c r="J29" s="335"/>
      <c r="K29" s="207">
        <f t="shared" si="9"/>
        <v>0</v>
      </c>
      <c r="L29" s="207">
        <f t="shared" si="3"/>
        <v>0</v>
      </c>
      <c r="M29" s="207">
        <f t="shared" si="4"/>
        <v>0</v>
      </c>
      <c r="N29" s="210" t="e">
        <f t="shared" si="0"/>
        <v>#DIV/0!</v>
      </c>
      <c r="O29" s="273" t="e">
        <f>ROUND('QUADRO II'!N29*'QUADRO I'!$M$42,2)</f>
        <v>#DIV/0!</v>
      </c>
      <c r="P29" s="273" t="e">
        <f>ROUND('QUADRO II'!N29*'QUADRO I'!$N$42,2)</f>
        <v>#DIV/0!</v>
      </c>
      <c r="Q29" s="273" t="e">
        <f>ROUND('QUADRO II'!N29*'QUADRO I'!$O$42,2)</f>
        <v>#DIV/0!</v>
      </c>
      <c r="R29" s="273" t="e">
        <f t="shared" si="5"/>
        <v>#DIV/0!</v>
      </c>
      <c r="S29" s="207" t="e">
        <f t="shared" si="6"/>
        <v>#DIV/0!</v>
      </c>
      <c r="T29" s="207" t="e">
        <f t="shared" si="7"/>
        <v>#DIV/0!</v>
      </c>
      <c r="U29" s="207" t="e">
        <f t="shared" si="8"/>
        <v>#DIV/0!</v>
      </c>
      <c r="V29" s="349"/>
      <c r="W29" s="59"/>
      <c r="X29" s="52"/>
      <c r="Y29" s="52"/>
      <c r="Z29" s="52"/>
      <c r="AA29" s="52"/>
      <c r="AB29" s="52"/>
      <c r="AC29" s="52"/>
      <c r="AD29" s="60"/>
      <c r="AE29" s="52"/>
      <c r="AF29" s="52"/>
      <c r="AG29" s="52"/>
      <c r="AH29" s="52"/>
      <c r="AI29" s="52"/>
      <c r="AJ29" s="52"/>
      <c r="AK29" s="52"/>
      <c r="AL29" s="60"/>
      <c r="AM29" s="52"/>
      <c r="AN29" s="52"/>
      <c r="AO29" s="52"/>
      <c r="AP29" s="52"/>
      <c r="AQ29" s="52"/>
      <c r="AR29" s="52"/>
      <c r="AS29" s="52"/>
      <c r="AT29" s="60"/>
      <c r="AU29" s="52"/>
      <c r="AV29" s="52"/>
      <c r="AW29" s="52"/>
      <c r="AX29" s="52"/>
      <c r="AY29" s="52"/>
      <c r="AZ29" s="52"/>
      <c r="BA29" s="52"/>
      <c r="BB29" s="60"/>
      <c r="BC29" s="52"/>
      <c r="BD29" s="52"/>
      <c r="BE29" s="52"/>
      <c r="BF29" s="52"/>
      <c r="BG29" s="52"/>
      <c r="BH29" s="52"/>
      <c r="BI29" s="52"/>
      <c r="BJ29" s="60"/>
      <c r="BK29" s="52"/>
      <c r="BL29" s="52"/>
      <c r="BM29" s="52"/>
      <c r="BN29" s="52"/>
      <c r="BO29" s="52"/>
      <c r="BP29" s="52"/>
      <c r="BQ29" s="52"/>
      <c r="BR29" s="60"/>
      <c r="BS29" s="52"/>
      <c r="BT29" s="52"/>
      <c r="BU29" s="52"/>
      <c r="BV29" s="52"/>
      <c r="BW29" s="52"/>
      <c r="BX29" s="52"/>
      <c r="BY29" s="52"/>
      <c r="BZ29" s="60"/>
      <c r="CA29" s="52"/>
      <c r="CB29" s="52"/>
      <c r="CC29" s="52"/>
      <c r="CD29" s="52"/>
      <c r="CE29" s="52"/>
      <c r="CF29" s="52"/>
      <c r="CG29" s="52"/>
      <c r="CH29" s="60"/>
      <c r="CI29" s="52"/>
      <c r="CJ29" s="52"/>
      <c r="CK29" s="52"/>
      <c r="CL29" s="52"/>
      <c r="CM29" s="52"/>
      <c r="CN29" s="52"/>
      <c r="CO29" s="52"/>
      <c r="CP29" s="60"/>
      <c r="CQ29" s="52"/>
      <c r="CR29" s="52"/>
      <c r="CS29" s="52"/>
      <c r="CT29" s="52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</row>
    <row r="30" spans="1:162" ht="13.05" customHeight="1">
      <c r="A30" s="101"/>
      <c r="B30" s="348"/>
      <c r="C30" s="335"/>
      <c r="D30" s="335"/>
      <c r="E30" s="335"/>
      <c r="F30" s="207">
        <f t="shared" si="1"/>
        <v>0</v>
      </c>
      <c r="G30" s="207">
        <f t="shared" si="2"/>
        <v>0</v>
      </c>
      <c r="H30" s="349"/>
      <c r="I30" s="335"/>
      <c r="J30" s="335"/>
      <c r="K30" s="207">
        <f t="shared" si="9"/>
        <v>0</v>
      </c>
      <c r="L30" s="207">
        <f t="shared" si="3"/>
        <v>0</v>
      </c>
      <c r="M30" s="207">
        <f t="shared" si="4"/>
        <v>0</v>
      </c>
      <c r="N30" s="210" t="e">
        <f t="shared" si="0"/>
        <v>#DIV/0!</v>
      </c>
      <c r="O30" s="273" t="e">
        <f>ROUND('QUADRO II'!N30*'QUADRO I'!$M$42,2)</f>
        <v>#DIV/0!</v>
      </c>
      <c r="P30" s="273" t="e">
        <f>ROUND('QUADRO II'!N30*'QUADRO I'!$N$42,2)</f>
        <v>#DIV/0!</v>
      </c>
      <c r="Q30" s="273" t="e">
        <f>ROUND('QUADRO II'!N30*'QUADRO I'!$O$42,2)</f>
        <v>#DIV/0!</v>
      </c>
      <c r="R30" s="273" t="e">
        <f t="shared" si="5"/>
        <v>#DIV/0!</v>
      </c>
      <c r="S30" s="207" t="e">
        <f t="shared" si="6"/>
        <v>#DIV/0!</v>
      </c>
      <c r="T30" s="207" t="e">
        <f t="shared" si="7"/>
        <v>#DIV/0!</v>
      </c>
      <c r="U30" s="207" t="e">
        <f t="shared" si="8"/>
        <v>#DIV/0!</v>
      </c>
      <c r="V30" s="349"/>
      <c r="W30" s="59"/>
      <c r="X30" s="52"/>
      <c r="Y30" s="52"/>
      <c r="Z30" s="52"/>
      <c r="AA30" s="52"/>
      <c r="AB30" s="52"/>
      <c r="AC30" s="52"/>
      <c r="AD30" s="60"/>
      <c r="AE30" s="52"/>
      <c r="AF30" s="52"/>
      <c r="AG30" s="52"/>
      <c r="AH30" s="52"/>
      <c r="AI30" s="52"/>
      <c r="AJ30" s="52"/>
      <c r="AK30" s="52"/>
      <c r="AL30" s="60"/>
      <c r="AM30" s="52"/>
      <c r="AN30" s="52"/>
      <c r="AO30" s="52"/>
      <c r="AP30" s="52"/>
      <c r="AQ30" s="52"/>
      <c r="AR30" s="52"/>
      <c r="AS30" s="52"/>
      <c r="AT30" s="60"/>
      <c r="AU30" s="52"/>
      <c r="AV30" s="52"/>
      <c r="AW30" s="52"/>
      <c r="AX30" s="52"/>
      <c r="AY30" s="52"/>
      <c r="AZ30" s="52"/>
      <c r="BA30" s="52"/>
      <c r="BB30" s="60"/>
      <c r="BC30" s="52"/>
      <c r="BD30" s="52"/>
      <c r="BE30" s="52"/>
      <c r="BF30" s="52"/>
      <c r="BG30" s="52"/>
      <c r="BH30" s="52"/>
      <c r="BI30" s="52"/>
      <c r="BJ30" s="60"/>
      <c r="BK30" s="52"/>
      <c r="BL30" s="52"/>
      <c r="BM30" s="52"/>
      <c r="BN30" s="52"/>
      <c r="BO30" s="52"/>
      <c r="BP30" s="52"/>
      <c r="BQ30" s="52"/>
      <c r="BR30" s="60"/>
      <c r="BS30" s="52"/>
      <c r="BT30" s="52"/>
      <c r="BU30" s="52"/>
      <c r="BV30" s="52"/>
      <c r="BW30" s="52"/>
      <c r="BX30" s="52"/>
      <c r="BY30" s="52"/>
      <c r="BZ30" s="60"/>
      <c r="CA30" s="52"/>
      <c r="CB30" s="52"/>
      <c r="CC30" s="52"/>
      <c r="CD30" s="52"/>
      <c r="CE30" s="52"/>
      <c r="CF30" s="52"/>
      <c r="CG30" s="52"/>
      <c r="CH30" s="60"/>
      <c r="CI30" s="52"/>
      <c r="CJ30" s="52"/>
      <c r="CK30" s="52"/>
      <c r="CL30" s="52"/>
      <c r="CM30" s="52"/>
      <c r="CN30" s="52"/>
      <c r="CO30" s="52"/>
      <c r="CP30" s="60"/>
      <c r="CQ30" s="52"/>
      <c r="CR30" s="52"/>
      <c r="CS30" s="52"/>
      <c r="CT30" s="52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</row>
    <row r="31" spans="1:162" ht="13.05" customHeight="1">
      <c r="A31" s="101"/>
      <c r="B31" s="348"/>
      <c r="C31" s="335"/>
      <c r="D31" s="335"/>
      <c r="E31" s="335"/>
      <c r="F31" s="207">
        <f t="shared" si="1"/>
        <v>0</v>
      </c>
      <c r="G31" s="207">
        <f t="shared" si="2"/>
        <v>0</v>
      </c>
      <c r="H31" s="349"/>
      <c r="I31" s="335"/>
      <c r="J31" s="335"/>
      <c r="K31" s="207">
        <f t="shared" si="9"/>
        <v>0</v>
      </c>
      <c r="L31" s="207">
        <f t="shared" si="3"/>
        <v>0</v>
      </c>
      <c r="M31" s="207">
        <f t="shared" si="4"/>
        <v>0</v>
      </c>
      <c r="N31" s="210" t="e">
        <f t="shared" si="0"/>
        <v>#DIV/0!</v>
      </c>
      <c r="O31" s="273" t="e">
        <f>ROUND('QUADRO II'!N31*'QUADRO I'!$M$42,2)</f>
        <v>#DIV/0!</v>
      </c>
      <c r="P31" s="273" t="e">
        <f>ROUND('QUADRO II'!N31*'QUADRO I'!$N$42,2)</f>
        <v>#DIV/0!</v>
      </c>
      <c r="Q31" s="273" t="e">
        <f>ROUND('QUADRO II'!N31*'QUADRO I'!$O$42,2)</f>
        <v>#DIV/0!</v>
      </c>
      <c r="R31" s="273" t="e">
        <f t="shared" si="5"/>
        <v>#DIV/0!</v>
      </c>
      <c r="S31" s="207" t="e">
        <f t="shared" si="6"/>
        <v>#DIV/0!</v>
      </c>
      <c r="T31" s="207" t="e">
        <f t="shared" si="7"/>
        <v>#DIV/0!</v>
      </c>
      <c r="U31" s="207" t="e">
        <f t="shared" si="8"/>
        <v>#DIV/0!</v>
      </c>
      <c r="V31" s="349"/>
      <c r="W31" s="59"/>
      <c r="X31" s="52"/>
      <c r="Y31" s="52"/>
      <c r="Z31" s="52"/>
      <c r="AA31" s="52"/>
      <c r="AB31" s="52"/>
      <c r="AC31" s="52"/>
      <c r="AD31" s="60"/>
      <c r="AE31" s="52"/>
      <c r="AF31" s="52"/>
      <c r="AG31" s="52"/>
      <c r="AH31" s="52"/>
      <c r="AI31" s="52"/>
      <c r="AJ31" s="52"/>
      <c r="AK31" s="52"/>
      <c r="AL31" s="60"/>
      <c r="AM31" s="52"/>
      <c r="AN31" s="52"/>
      <c r="AO31" s="52"/>
      <c r="AP31" s="52"/>
      <c r="AQ31" s="52"/>
      <c r="AR31" s="52"/>
      <c r="AS31" s="52"/>
      <c r="AT31" s="60"/>
      <c r="AU31" s="52"/>
      <c r="AV31" s="52"/>
      <c r="AW31" s="52"/>
      <c r="AX31" s="52"/>
      <c r="AY31" s="52"/>
      <c r="AZ31" s="52"/>
      <c r="BA31" s="52"/>
      <c r="BB31" s="60"/>
      <c r="BC31" s="52"/>
      <c r="BD31" s="52"/>
      <c r="BE31" s="52"/>
      <c r="BF31" s="52"/>
      <c r="BG31" s="52"/>
      <c r="BH31" s="52"/>
      <c r="BI31" s="52"/>
      <c r="BJ31" s="60"/>
      <c r="BK31" s="52"/>
      <c r="BL31" s="52"/>
      <c r="BM31" s="52"/>
      <c r="BN31" s="52"/>
      <c r="BO31" s="52"/>
      <c r="BP31" s="52"/>
      <c r="BQ31" s="52"/>
      <c r="BR31" s="60"/>
      <c r="BS31" s="52"/>
      <c r="BT31" s="52"/>
      <c r="BU31" s="52"/>
      <c r="BV31" s="52"/>
      <c r="BW31" s="52"/>
      <c r="BX31" s="52"/>
      <c r="BY31" s="52"/>
      <c r="BZ31" s="60"/>
      <c r="CA31" s="52"/>
      <c r="CB31" s="52"/>
      <c r="CC31" s="52"/>
      <c r="CD31" s="52"/>
      <c r="CE31" s="52"/>
      <c r="CF31" s="52"/>
      <c r="CG31" s="52"/>
      <c r="CH31" s="60"/>
      <c r="CI31" s="52"/>
      <c r="CJ31" s="52"/>
      <c r="CK31" s="52"/>
      <c r="CL31" s="52"/>
      <c r="CM31" s="52"/>
      <c r="CN31" s="52"/>
      <c r="CO31" s="52"/>
      <c r="CP31" s="60"/>
      <c r="CQ31" s="52"/>
      <c r="CR31" s="52"/>
      <c r="CS31" s="52"/>
      <c r="CT31" s="52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</row>
    <row r="32" spans="1:162" ht="13.05" customHeight="1">
      <c r="A32" s="101"/>
      <c r="B32" s="348"/>
      <c r="C32" s="335"/>
      <c r="D32" s="335"/>
      <c r="E32" s="335"/>
      <c r="F32" s="207">
        <f t="shared" si="1"/>
        <v>0</v>
      </c>
      <c r="G32" s="207">
        <f t="shared" si="2"/>
        <v>0</v>
      </c>
      <c r="H32" s="349"/>
      <c r="I32" s="335"/>
      <c r="J32" s="335"/>
      <c r="K32" s="207">
        <f t="shared" si="9"/>
        <v>0</v>
      </c>
      <c r="L32" s="207">
        <f t="shared" si="3"/>
        <v>0</v>
      </c>
      <c r="M32" s="207">
        <f t="shared" si="4"/>
        <v>0</v>
      </c>
      <c r="N32" s="210" t="e">
        <f t="shared" si="0"/>
        <v>#DIV/0!</v>
      </c>
      <c r="O32" s="273" t="e">
        <f>ROUND('QUADRO II'!N32*'QUADRO I'!$M$42,2)</f>
        <v>#DIV/0!</v>
      </c>
      <c r="P32" s="273" t="e">
        <f>ROUND('QUADRO II'!N32*'QUADRO I'!$N$42,2)</f>
        <v>#DIV/0!</v>
      </c>
      <c r="Q32" s="273" t="e">
        <f>ROUND('QUADRO II'!N32*'QUADRO I'!$O$42,2)</f>
        <v>#DIV/0!</v>
      </c>
      <c r="R32" s="273" t="e">
        <f t="shared" si="5"/>
        <v>#DIV/0!</v>
      </c>
      <c r="S32" s="207" t="e">
        <f t="shared" si="6"/>
        <v>#DIV/0!</v>
      </c>
      <c r="T32" s="207" t="e">
        <f t="shared" si="7"/>
        <v>#DIV/0!</v>
      </c>
      <c r="U32" s="207" t="e">
        <f t="shared" si="8"/>
        <v>#DIV/0!</v>
      </c>
      <c r="V32" s="349"/>
      <c r="W32" s="59"/>
      <c r="X32" s="52"/>
      <c r="Y32" s="52"/>
      <c r="Z32" s="52"/>
      <c r="AA32" s="52"/>
      <c r="AB32" s="52"/>
      <c r="AC32" s="52"/>
      <c r="AD32" s="60"/>
      <c r="AE32" s="52"/>
      <c r="AF32" s="52"/>
      <c r="AG32" s="52"/>
      <c r="AH32" s="52"/>
      <c r="AI32" s="52"/>
      <c r="AJ32" s="52"/>
      <c r="AK32" s="52"/>
      <c r="AL32" s="60"/>
      <c r="AM32" s="52"/>
      <c r="AN32" s="52"/>
      <c r="AO32" s="52"/>
      <c r="AP32" s="52"/>
      <c r="AQ32" s="52"/>
      <c r="AR32" s="52"/>
      <c r="AS32" s="52"/>
      <c r="AT32" s="60"/>
      <c r="AU32" s="52"/>
      <c r="AV32" s="52"/>
      <c r="AW32" s="52"/>
      <c r="AX32" s="52"/>
      <c r="AY32" s="52"/>
      <c r="AZ32" s="52"/>
      <c r="BA32" s="52"/>
      <c r="BB32" s="60"/>
      <c r="BC32" s="52"/>
      <c r="BD32" s="52"/>
      <c r="BE32" s="52"/>
      <c r="BF32" s="52"/>
      <c r="BG32" s="52"/>
      <c r="BH32" s="52"/>
      <c r="BI32" s="52"/>
      <c r="BJ32" s="60"/>
      <c r="BK32" s="52"/>
      <c r="BL32" s="52"/>
      <c r="BM32" s="52"/>
      <c r="BN32" s="52"/>
      <c r="BO32" s="52"/>
      <c r="BP32" s="52"/>
      <c r="BQ32" s="52"/>
      <c r="BR32" s="60"/>
      <c r="BS32" s="52"/>
      <c r="BT32" s="52"/>
      <c r="BU32" s="52"/>
      <c r="BV32" s="52"/>
      <c r="BW32" s="52"/>
      <c r="BX32" s="52"/>
      <c r="BY32" s="52"/>
      <c r="BZ32" s="60"/>
      <c r="CA32" s="52"/>
      <c r="CB32" s="52"/>
      <c r="CC32" s="52"/>
      <c r="CD32" s="52"/>
      <c r="CE32" s="52"/>
      <c r="CF32" s="52"/>
      <c r="CG32" s="52"/>
      <c r="CH32" s="60"/>
      <c r="CI32" s="52"/>
      <c r="CJ32" s="52"/>
      <c r="CK32" s="52"/>
      <c r="CL32" s="52"/>
      <c r="CM32" s="52"/>
      <c r="CN32" s="52"/>
      <c r="CO32" s="52"/>
      <c r="CP32" s="60"/>
      <c r="CQ32" s="52"/>
      <c r="CR32" s="52"/>
      <c r="CS32" s="52"/>
      <c r="CT32" s="52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</row>
    <row r="33" spans="1:162" ht="13.05" customHeight="1">
      <c r="A33" s="101"/>
      <c r="B33" s="348"/>
      <c r="C33" s="335"/>
      <c r="D33" s="335"/>
      <c r="E33" s="335"/>
      <c r="F33" s="207">
        <f t="shared" si="1"/>
        <v>0</v>
      </c>
      <c r="G33" s="207">
        <f t="shared" si="2"/>
        <v>0</v>
      </c>
      <c r="H33" s="349"/>
      <c r="I33" s="335"/>
      <c r="J33" s="335"/>
      <c r="K33" s="207">
        <f t="shared" si="9"/>
        <v>0</v>
      </c>
      <c r="L33" s="207">
        <f t="shared" si="3"/>
        <v>0</v>
      </c>
      <c r="M33" s="207">
        <f t="shared" si="4"/>
        <v>0</v>
      </c>
      <c r="N33" s="210" t="e">
        <f t="shared" si="0"/>
        <v>#DIV/0!</v>
      </c>
      <c r="O33" s="273" t="e">
        <f>ROUND('QUADRO II'!N33*'QUADRO I'!$M$42,2)</f>
        <v>#DIV/0!</v>
      </c>
      <c r="P33" s="273" t="e">
        <f>ROUND('QUADRO II'!N33*'QUADRO I'!$N$42,2)</f>
        <v>#DIV/0!</v>
      </c>
      <c r="Q33" s="273" t="e">
        <f>ROUND('QUADRO II'!N33*'QUADRO I'!$O$42,2)</f>
        <v>#DIV/0!</v>
      </c>
      <c r="R33" s="273" t="e">
        <f t="shared" si="5"/>
        <v>#DIV/0!</v>
      </c>
      <c r="S33" s="207" t="e">
        <f t="shared" si="6"/>
        <v>#DIV/0!</v>
      </c>
      <c r="T33" s="207" t="e">
        <f t="shared" si="7"/>
        <v>#DIV/0!</v>
      </c>
      <c r="U33" s="207" t="e">
        <f t="shared" si="8"/>
        <v>#DIV/0!</v>
      </c>
      <c r="V33" s="349"/>
      <c r="W33" s="59"/>
      <c r="X33" s="52"/>
      <c r="Y33" s="52"/>
      <c r="Z33" s="52"/>
      <c r="AA33" s="52"/>
      <c r="AB33" s="52"/>
      <c r="AC33" s="52"/>
      <c r="AD33" s="60"/>
      <c r="AE33" s="52"/>
      <c r="AF33" s="52"/>
      <c r="AG33" s="52"/>
      <c r="AH33" s="52"/>
      <c r="AI33" s="52"/>
      <c r="AJ33" s="52"/>
      <c r="AK33" s="52"/>
      <c r="AL33" s="60"/>
      <c r="AM33" s="52"/>
      <c r="AN33" s="52"/>
      <c r="AO33" s="52"/>
      <c r="AP33" s="52"/>
      <c r="AQ33" s="52"/>
      <c r="AR33" s="52"/>
      <c r="AS33" s="52"/>
      <c r="AT33" s="60"/>
      <c r="AU33" s="52"/>
      <c r="AV33" s="52"/>
      <c r="AW33" s="52"/>
      <c r="AX33" s="52"/>
      <c r="AY33" s="52"/>
      <c r="AZ33" s="52"/>
      <c r="BA33" s="52"/>
      <c r="BB33" s="60"/>
      <c r="BC33" s="52"/>
      <c r="BD33" s="52"/>
      <c r="BE33" s="52"/>
      <c r="BF33" s="52"/>
      <c r="BG33" s="52"/>
      <c r="BH33" s="52"/>
      <c r="BI33" s="52"/>
      <c r="BJ33" s="60"/>
      <c r="BK33" s="52"/>
      <c r="BL33" s="52"/>
      <c r="BM33" s="52"/>
      <c r="BN33" s="52"/>
      <c r="BO33" s="52"/>
      <c r="BP33" s="52"/>
      <c r="BQ33" s="52"/>
      <c r="BR33" s="60"/>
      <c r="BS33" s="52"/>
      <c r="BT33" s="52"/>
      <c r="BU33" s="52"/>
      <c r="BV33" s="52"/>
      <c r="BW33" s="52"/>
      <c r="BX33" s="52"/>
      <c r="BY33" s="52"/>
      <c r="BZ33" s="60"/>
      <c r="CA33" s="52"/>
      <c r="CB33" s="52"/>
      <c r="CC33" s="52"/>
      <c r="CD33" s="52"/>
      <c r="CE33" s="52"/>
      <c r="CF33" s="52"/>
      <c r="CG33" s="52"/>
      <c r="CH33" s="60"/>
      <c r="CI33" s="52"/>
      <c r="CJ33" s="52"/>
      <c r="CK33" s="52"/>
      <c r="CL33" s="52"/>
      <c r="CM33" s="52"/>
      <c r="CN33" s="52"/>
      <c r="CO33" s="52"/>
      <c r="CP33" s="60"/>
      <c r="CQ33" s="52"/>
      <c r="CR33" s="52"/>
      <c r="CS33" s="52"/>
      <c r="CT33" s="52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</row>
    <row r="34" spans="1:162" ht="13.05" customHeight="1">
      <c r="A34" s="101"/>
      <c r="B34" s="348"/>
      <c r="C34" s="335"/>
      <c r="D34" s="335"/>
      <c r="E34" s="335"/>
      <c r="F34" s="207">
        <f t="shared" si="1"/>
        <v>0</v>
      </c>
      <c r="G34" s="207">
        <f t="shared" si="2"/>
        <v>0</v>
      </c>
      <c r="H34" s="349"/>
      <c r="I34" s="335"/>
      <c r="J34" s="335"/>
      <c r="K34" s="207">
        <f t="shared" si="9"/>
        <v>0</v>
      </c>
      <c r="L34" s="207">
        <f t="shared" si="3"/>
        <v>0</v>
      </c>
      <c r="M34" s="207">
        <f t="shared" si="4"/>
        <v>0</v>
      </c>
      <c r="N34" s="210" t="e">
        <f t="shared" si="0"/>
        <v>#DIV/0!</v>
      </c>
      <c r="O34" s="273" t="e">
        <f>ROUND('QUADRO II'!N34*'QUADRO I'!$M$42,2)</f>
        <v>#DIV/0!</v>
      </c>
      <c r="P34" s="273" t="e">
        <f>ROUND('QUADRO II'!N34*'QUADRO I'!$N$42,2)</f>
        <v>#DIV/0!</v>
      </c>
      <c r="Q34" s="273" t="e">
        <f>ROUND('QUADRO II'!N34*'QUADRO I'!$O$42,2)</f>
        <v>#DIV/0!</v>
      </c>
      <c r="R34" s="273" t="e">
        <f t="shared" si="5"/>
        <v>#DIV/0!</v>
      </c>
      <c r="S34" s="207" t="e">
        <f t="shared" si="6"/>
        <v>#DIV/0!</v>
      </c>
      <c r="T34" s="207" t="e">
        <f t="shared" si="7"/>
        <v>#DIV/0!</v>
      </c>
      <c r="U34" s="207" t="e">
        <f t="shared" si="8"/>
        <v>#DIV/0!</v>
      </c>
      <c r="V34" s="349"/>
      <c r="W34" s="59"/>
      <c r="X34" s="52"/>
      <c r="Y34" s="52"/>
      <c r="Z34" s="52"/>
      <c r="AA34" s="52"/>
      <c r="AB34" s="52"/>
      <c r="AC34" s="52"/>
      <c r="AD34" s="60"/>
      <c r="AE34" s="52"/>
      <c r="AF34" s="52"/>
      <c r="AG34" s="52"/>
      <c r="AH34" s="52"/>
      <c r="AI34" s="52"/>
      <c r="AJ34" s="52"/>
      <c r="AK34" s="52"/>
      <c r="AL34" s="60"/>
      <c r="AM34" s="52"/>
      <c r="AN34" s="52"/>
      <c r="AO34" s="52"/>
      <c r="AP34" s="52"/>
      <c r="AQ34" s="52"/>
      <c r="AR34" s="52"/>
      <c r="AS34" s="52"/>
      <c r="AT34" s="60"/>
      <c r="AU34" s="52"/>
      <c r="AV34" s="52"/>
      <c r="AW34" s="52"/>
      <c r="AX34" s="52"/>
      <c r="AY34" s="52"/>
      <c r="AZ34" s="52"/>
      <c r="BA34" s="52"/>
      <c r="BB34" s="60"/>
      <c r="BC34" s="52"/>
      <c r="BD34" s="52"/>
      <c r="BE34" s="52"/>
      <c r="BF34" s="52"/>
      <c r="BG34" s="52"/>
      <c r="BH34" s="52"/>
      <c r="BI34" s="52"/>
      <c r="BJ34" s="60"/>
      <c r="BK34" s="52"/>
      <c r="BL34" s="52"/>
      <c r="BM34" s="52"/>
      <c r="BN34" s="52"/>
      <c r="BO34" s="52"/>
      <c r="BP34" s="52"/>
      <c r="BQ34" s="52"/>
      <c r="BR34" s="60"/>
      <c r="BS34" s="52"/>
      <c r="BT34" s="52"/>
      <c r="BU34" s="52"/>
      <c r="BV34" s="52"/>
      <c r="BW34" s="52"/>
      <c r="BX34" s="52"/>
      <c r="BY34" s="52"/>
      <c r="BZ34" s="60"/>
      <c r="CA34" s="52"/>
      <c r="CB34" s="52"/>
      <c r="CC34" s="52"/>
      <c r="CD34" s="52"/>
      <c r="CE34" s="52"/>
      <c r="CF34" s="52"/>
      <c r="CG34" s="52"/>
      <c r="CH34" s="60"/>
      <c r="CI34" s="52"/>
      <c r="CJ34" s="52"/>
      <c r="CK34" s="52"/>
      <c r="CL34" s="52"/>
      <c r="CM34" s="52"/>
      <c r="CN34" s="52"/>
      <c r="CO34" s="52"/>
      <c r="CP34" s="60"/>
      <c r="CQ34" s="52"/>
      <c r="CR34" s="52"/>
      <c r="CS34" s="52"/>
      <c r="CT34" s="52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</row>
    <row r="35" spans="1:162" ht="13.05" customHeight="1">
      <c r="A35" s="101"/>
      <c r="B35" s="348"/>
      <c r="C35" s="335"/>
      <c r="D35" s="335"/>
      <c r="E35" s="335"/>
      <c r="F35" s="207">
        <f t="shared" si="1"/>
        <v>0</v>
      </c>
      <c r="G35" s="207">
        <f t="shared" si="2"/>
        <v>0</v>
      </c>
      <c r="H35" s="349"/>
      <c r="I35" s="335"/>
      <c r="J35" s="335"/>
      <c r="K35" s="207">
        <f t="shared" si="9"/>
        <v>0</v>
      </c>
      <c r="L35" s="207">
        <f t="shared" si="3"/>
        <v>0</v>
      </c>
      <c r="M35" s="207">
        <f t="shared" si="4"/>
        <v>0</v>
      </c>
      <c r="N35" s="210" t="e">
        <f t="shared" si="0"/>
        <v>#DIV/0!</v>
      </c>
      <c r="O35" s="273" t="e">
        <f>ROUND('QUADRO II'!N35*'QUADRO I'!$M$42,2)</f>
        <v>#DIV/0!</v>
      </c>
      <c r="P35" s="273" t="e">
        <f>ROUND('QUADRO II'!N35*'QUADRO I'!$N$42,2)</f>
        <v>#DIV/0!</v>
      </c>
      <c r="Q35" s="273" t="e">
        <f>ROUND('QUADRO II'!N35*'QUADRO I'!$O$42,2)</f>
        <v>#DIV/0!</v>
      </c>
      <c r="R35" s="273" t="e">
        <f t="shared" si="5"/>
        <v>#DIV/0!</v>
      </c>
      <c r="S35" s="207" t="e">
        <f t="shared" si="6"/>
        <v>#DIV/0!</v>
      </c>
      <c r="T35" s="207" t="e">
        <f t="shared" si="7"/>
        <v>#DIV/0!</v>
      </c>
      <c r="U35" s="207" t="e">
        <f t="shared" si="8"/>
        <v>#DIV/0!</v>
      </c>
      <c r="V35" s="349"/>
      <c r="W35" s="59"/>
      <c r="X35" s="52"/>
      <c r="Y35" s="52"/>
      <c r="Z35" s="52"/>
      <c r="AA35" s="52"/>
      <c r="AB35" s="52"/>
      <c r="AC35" s="52"/>
      <c r="AD35" s="60"/>
      <c r="AE35" s="52"/>
      <c r="AF35" s="52"/>
      <c r="AG35" s="52"/>
      <c r="AH35" s="52"/>
      <c r="AI35" s="52"/>
      <c r="AJ35" s="52"/>
      <c r="AK35" s="52"/>
      <c r="AL35" s="60"/>
      <c r="AM35" s="52"/>
      <c r="AN35" s="52"/>
      <c r="AO35" s="52"/>
      <c r="AP35" s="52"/>
      <c r="AQ35" s="52"/>
      <c r="AR35" s="52"/>
      <c r="AS35" s="52"/>
      <c r="AT35" s="60"/>
      <c r="AU35" s="52"/>
      <c r="AV35" s="52"/>
      <c r="AW35" s="52"/>
      <c r="AX35" s="52"/>
      <c r="AY35" s="52"/>
      <c r="AZ35" s="52"/>
      <c r="BA35" s="52"/>
      <c r="BB35" s="60"/>
      <c r="BC35" s="52"/>
      <c r="BD35" s="52"/>
      <c r="BE35" s="52"/>
      <c r="BF35" s="52"/>
      <c r="BG35" s="52"/>
      <c r="BH35" s="52"/>
      <c r="BI35" s="52"/>
      <c r="BJ35" s="60"/>
      <c r="BK35" s="52"/>
      <c r="BL35" s="52"/>
      <c r="BM35" s="52"/>
      <c r="BN35" s="52"/>
      <c r="BO35" s="52"/>
      <c r="BP35" s="52"/>
      <c r="BQ35" s="52"/>
      <c r="BR35" s="60"/>
      <c r="BS35" s="52"/>
      <c r="BT35" s="52"/>
      <c r="BU35" s="52"/>
      <c r="BV35" s="52"/>
      <c r="BW35" s="52"/>
      <c r="BX35" s="52"/>
      <c r="BY35" s="52"/>
      <c r="BZ35" s="60"/>
      <c r="CA35" s="52"/>
      <c r="CB35" s="52"/>
      <c r="CC35" s="52"/>
      <c r="CD35" s="52"/>
      <c r="CE35" s="52"/>
      <c r="CF35" s="52"/>
      <c r="CG35" s="52"/>
      <c r="CH35" s="60"/>
      <c r="CI35" s="52"/>
      <c r="CJ35" s="52"/>
      <c r="CK35" s="52"/>
      <c r="CL35" s="52"/>
      <c r="CM35" s="52"/>
      <c r="CN35" s="52"/>
      <c r="CO35" s="52"/>
      <c r="CP35" s="60"/>
      <c r="CQ35" s="52"/>
      <c r="CR35" s="52"/>
      <c r="CS35" s="52"/>
      <c r="CT35" s="52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</row>
    <row r="36" spans="1:162" ht="13.05" customHeight="1">
      <c r="A36" s="101"/>
      <c r="B36" s="348"/>
      <c r="C36" s="335"/>
      <c r="D36" s="335"/>
      <c r="E36" s="335"/>
      <c r="F36" s="207">
        <f t="shared" si="1"/>
        <v>0</v>
      </c>
      <c r="G36" s="207">
        <f t="shared" si="2"/>
        <v>0</v>
      </c>
      <c r="H36" s="349"/>
      <c r="I36" s="335"/>
      <c r="J36" s="335"/>
      <c r="K36" s="207">
        <f t="shared" si="9"/>
        <v>0</v>
      </c>
      <c r="L36" s="207">
        <f t="shared" si="3"/>
        <v>0</v>
      </c>
      <c r="M36" s="207">
        <f t="shared" si="4"/>
        <v>0</v>
      </c>
      <c r="N36" s="210" t="e">
        <f t="shared" si="0"/>
        <v>#DIV/0!</v>
      </c>
      <c r="O36" s="273" t="e">
        <f>ROUND('QUADRO II'!N36*'QUADRO I'!$M$42,2)</f>
        <v>#DIV/0!</v>
      </c>
      <c r="P36" s="273" t="e">
        <f>ROUND('QUADRO II'!N36*'QUADRO I'!$N$42,2)</f>
        <v>#DIV/0!</v>
      </c>
      <c r="Q36" s="273" t="e">
        <f>ROUND('QUADRO II'!N36*'QUADRO I'!$O$42,2)</f>
        <v>#DIV/0!</v>
      </c>
      <c r="R36" s="273" t="e">
        <f t="shared" si="5"/>
        <v>#DIV/0!</v>
      </c>
      <c r="S36" s="207" t="e">
        <f t="shared" si="6"/>
        <v>#DIV/0!</v>
      </c>
      <c r="T36" s="207" t="e">
        <f t="shared" si="7"/>
        <v>#DIV/0!</v>
      </c>
      <c r="U36" s="207" t="e">
        <f t="shared" si="8"/>
        <v>#DIV/0!</v>
      </c>
      <c r="V36" s="349"/>
      <c r="W36" s="59"/>
      <c r="X36" s="52"/>
      <c r="Y36" s="52"/>
      <c r="Z36" s="52"/>
      <c r="AA36" s="52"/>
      <c r="AB36" s="52"/>
      <c r="AC36" s="52"/>
      <c r="AD36" s="60"/>
      <c r="AE36" s="52"/>
      <c r="AF36" s="52"/>
      <c r="AG36" s="52"/>
      <c r="AH36" s="52"/>
      <c r="AI36" s="52"/>
      <c r="AJ36" s="52"/>
      <c r="AK36" s="52"/>
      <c r="AL36" s="60"/>
      <c r="AM36" s="52"/>
      <c r="AN36" s="52"/>
      <c r="AO36" s="52"/>
      <c r="AP36" s="52"/>
      <c r="AQ36" s="52"/>
      <c r="AR36" s="52"/>
      <c r="AS36" s="52"/>
      <c r="AT36" s="60"/>
      <c r="AU36" s="52"/>
      <c r="AV36" s="52"/>
      <c r="AW36" s="52"/>
      <c r="AX36" s="52"/>
      <c r="AY36" s="52"/>
      <c r="AZ36" s="52"/>
      <c r="BA36" s="52"/>
      <c r="BB36" s="60"/>
      <c r="BC36" s="52"/>
      <c r="BD36" s="52"/>
      <c r="BE36" s="52"/>
      <c r="BF36" s="52"/>
      <c r="BG36" s="52"/>
      <c r="BH36" s="52"/>
      <c r="BI36" s="52"/>
      <c r="BJ36" s="60"/>
      <c r="BK36" s="52"/>
      <c r="BL36" s="52"/>
      <c r="BM36" s="52"/>
      <c r="BN36" s="52"/>
      <c r="BO36" s="52"/>
      <c r="BP36" s="52"/>
      <c r="BQ36" s="52"/>
      <c r="BR36" s="60"/>
      <c r="BS36" s="52"/>
      <c r="BT36" s="52"/>
      <c r="BU36" s="52"/>
      <c r="BV36" s="52"/>
      <c r="BW36" s="52"/>
      <c r="BX36" s="52"/>
      <c r="BY36" s="52"/>
      <c r="BZ36" s="60"/>
      <c r="CA36" s="52"/>
      <c r="CB36" s="52"/>
      <c r="CC36" s="52"/>
      <c r="CD36" s="52"/>
      <c r="CE36" s="52"/>
      <c r="CF36" s="52"/>
      <c r="CG36" s="52"/>
      <c r="CH36" s="60"/>
      <c r="CI36" s="52"/>
      <c r="CJ36" s="52"/>
      <c r="CK36" s="52"/>
      <c r="CL36" s="52"/>
      <c r="CM36" s="52"/>
      <c r="CN36" s="52"/>
      <c r="CO36" s="52"/>
      <c r="CP36" s="60"/>
      <c r="CQ36" s="52"/>
      <c r="CR36" s="52"/>
      <c r="CS36" s="52"/>
      <c r="CT36" s="52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</row>
    <row r="37" spans="1:162" ht="13.05" customHeight="1">
      <c r="A37" s="101"/>
      <c r="B37" s="348"/>
      <c r="C37" s="335"/>
      <c r="D37" s="335"/>
      <c r="E37" s="335"/>
      <c r="F37" s="207">
        <f t="shared" si="1"/>
        <v>0</v>
      </c>
      <c r="G37" s="207">
        <f t="shared" si="2"/>
        <v>0</v>
      </c>
      <c r="H37" s="349"/>
      <c r="I37" s="335"/>
      <c r="J37" s="335"/>
      <c r="K37" s="207">
        <f t="shared" si="9"/>
        <v>0</v>
      </c>
      <c r="L37" s="207">
        <f t="shared" si="3"/>
        <v>0</v>
      </c>
      <c r="M37" s="207">
        <f t="shared" si="4"/>
        <v>0</v>
      </c>
      <c r="N37" s="210" t="e">
        <f t="shared" si="0"/>
        <v>#DIV/0!</v>
      </c>
      <c r="O37" s="273" t="e">
        <f>ROUND('QUADRO II'!N37*'QUADRO I'!$M$42,2)</f>
        <v>#DIV/0!</v>
      </c>
      <c r="P37" s="273" t="e">
        <f>ROUND('QUADRO II'!N37*'QUADRO I'!$N$42,2)</f>
        <v>#DIV/0!</v>
      </c>
      <c r="Q37" s="273" t="e">
        <f>ROUND('QUADRO II'!N37*'QUADRO I'!$O$42,2)</f>
        <v>#DIV/0!</v>
      </c>
      <c r="R37" s="273" t="e">
        <f t="shared" si="5"/>
        <v>#DIV/0!</v>
      </c>
      <c r="S37" s="207" t="e">
        <f t="shared" si="6"/>
        <v>#DIV/0!</v>
      </c>
      <c r="T37" s="207" t="e">
        <f t="shared" si="7"/>
        <v>#DIV/0!</v>
      </c>
      <c r="U37" s="207" t="e">
        <f t="shared" si="8"/>
        <v>#DIV/0!</v>
      </c>
      <c r="V37" s="349"/>
      <c r="W37" s="59"/>
      <c r="X37" s="52"/>
      <c r="Y37" s="52"/>
      <c r="Z37" s="52"/>
      <c r="AA37" s="52"/>
      <c r="AB37" s="52"/>
      <c r="AC37" s="52"/>
      <c r="AD37" s="60"/>
      <c r="AE37" s="52"/>
      <c r="AF37" s="52"/>
      <c r="AG37" s="52"/>
      <c r="AH37" s="52"/>
      <c r="AI37" s="52"/>
      <c r="AJ37" s="52"/>
      <c r="AK37" s="52"/>
      <c r="AL37" s="60"/>
      <c r="AM37" s="52"/>
      <c r="AN37" s="52"/>
      <c r="AO37" s="52"/>
      <c r="AP37" s="52"/>
      <c r="AQ37" s="52"/>
      <c r="AR37" s="52"/>
      <c r="AS37" s="52"/>
      <c r="AT37" s="60"/>
      <c r="AU37" s="52"/>
      <c r="AV37" s="52"/>
      <c r="AW37" s="52"/>
      <c r="AX37" s="52"/>
      <c r="AY37" s="52"/>
      <c r="AZ37" s="52"/>
      <c r="BA37" s="52"/>
      <c r="BB37" s="60"/>
      <c r="BC37" s="52"/>
      <c r="BD37" s="52"/>
      <c r="BE37" s="52"/>
      <c r="BF37" s="52"/>
      <c r="BG37" s="52"/>
      <c r="BH37" s="52"/>
      <c r="BI37" s="52"/>
      <c r="BJ37" s="60"/>
      <c r="BK37" s="52"/>
      <c r="BL37" s="52"/>
      <c r="BM37" s="52"/>
      <c r="BN37" s="52"/>
      <c r="BO37" s="52"/>
      <c r="BP37" s="52"/>
      <c r="BQ37" s="52"/>
      <c r="BR37" s="60"/>
      <c r="BS37" s="52"/>
      <c r="BT37" s="52"/>
      <c r="BU37" s="52"/>
      <c r="BV37" s="52"/>
      <c r="BW37" s="52"/>
      <c r="BX37" s="52"/>
      <c r="BY37" s="52"/>
      <c r="BZ37" s="60"/>
      <c r="CA37" s="52"/>
      <c r="CB37" s="52"/>
      <c r="CC37" s="52"/>
      <c r="CD37" s="52"/>
      <c r="CE37" s="52"/>
      <c r="CF37" s="52"/>
      <c r="CG37" s="52"/>
      <c r="CH37" s="60"/>
      <c r="CI37" s="52"/>
      <c r="CJ37" s="52"/>
      <c r="CK37" s="52"/>
      <c r="CL37" s="52"/>
      <c r="CM37" s="52"/>
      <c r="CN37" s="52"/>
      <c r="CO37" s="52"/>
      <c r="CP37" s="60"/>
      <c r="CQ37" s="52"/>
      <c r="CR37" s="52"/>
      <c r="CS37" s="52"/>
      <c r="CT37" s="52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</row>
    <row r="38" spans="1:162" ht="13.05" customHeight="1">
      <c r="A38" s="101"/>
      <c r="B38" s="348"/>
      <c r="C38" s="335"/>
      <c r="D38" s="335"/>
      <c r="E38" s="335"/>
      <c r="F38" s="207">
        <f t="shared" si="1"/>
        <v>0</v>
      </c>
      <c r="G38" s="207">
        <f t="shared" si="2"/>
        <v>0</v>
      </c>
      <c r="H38" s="349"/>
      <c r="I38" s="335"/>
      <c r="J38" s="335"/>
      <c r="K38" s="207">
        <f t="shared" si="9"/>
        <v>0</v>
      </c>
      <c r="L38" s="207">
        <f t="shared" si="3"/>
        <v>0</v>
      </c>
      <c r="M38" s="207">
        <f t="shared" si="4"/>
        <v>0</v>
      </c>
      <c r="N38" s="210" t="e">
        <f t="shared" si="0"/>
        <v>#DIV/0!</v>
      </c>
      <c r="O38" s="273" t="e">
        <f>ROUND('QUADRO II'!N38*'QUADRO I'!$M$42,2)</f>
        <v>#DIV/0!</v>
      </c>
      <c r="P38" s="273" t="e">
        <f>ROUND('QUADRO II'!N38*'QUADRO I'!$N$42,2)</f>
        <v>#DIV/0!</v>
      </c>
      <c r="Q38" s="273" t="e">
        <f>ROUND('QUADRO II'!N38*'QUADRO I'!$O$42,2)</f>
        <v>#DIV/0!</v>
      </c>
      <c r="R38" s="273" t="e">
        <f t="shared" si="5"/>
        <v>#DIV/0!</v>
      </c>
      <c r="S38" s="207" t="e">
        <f t="shared" si="6"/>
        <v>#DIV/0!</v>
      </c>
      <c r="T38" s="207" t="e">
        <f t="shared" si="7"/>
        <v>#DIV/0!</v>
      </c>
      <c r="U38" s="207" t="e">
        <f t="shared" si="8"/>
        <v>#DIV/0!</v>
      </c>
      <c r="V38" s="349"/>
      <c r="W38" s="59"/>
      <c r="X38" s="52"/>
      <c r="Y38" s="52"/>
      <c r="Z38" s="52"/>
      <c r="AA38" s="52"/>
      <c r="AB38" s="52"/>
      <c r="AC38" s="52"/>
      <c r="AD38" s="60"/>
      <c r="AE38" s="52"/>
      <c r="AF38" s="52"/>
      <c r="AG38" s="52"/>
      <c r="AH38" s="52"/>
      <c r="AI38" s="52"/>
      <c r="AJ38" s="52"/>
      <c r="AK38" s="52"/>
      <c r="AL38" s="60"/>
      <c r="AM38" s="52"/>
      <c r="AN38" s="52"/>
      <c r="AO38" s="52"/>
      <c r="AP38" s="52"/>
      <c r="AQ38" s="52"/>
      <c r="AR38" s="52"/>
      <c r="AS38" s="52"/>
      <c r="AT38" s="60"/>
      <c r="AU38" s="52"/>
      <c r="AV38" s="52"/>
      <c r="AW38" s="52"/>
      <c r="AX38" s="52"/>
      <c r="AY38" s="52"/>
      <c r="AZ38" s="52"/>
      <c r="BA38" s="52"/>
      <c r="BB38" s="60"/>
      <c r="BC38" s="52"/>
      <c r="BD38" s="52"/>
      <c r="BE38" s="52"/>
      <c r="BF38" s="52"/>
      <c r="BG38" s="52"/>
      <c r="BH38" s="52"/>
      <c r="BI38" s="52"/>
      <c r="BJ38" s="60"/>
      <c r="BK38" s="52"/>
      <c r="BL38" s="52"/>
      <c r="BM38" s="52"/>
      <c r="BN38" s="52"/>
      <c r="BO38" s="52"/>
      <c r="BP38" s="52"/>
      <c r="BQ38" s="52"/>
      <c r="BR38" s="60"/>
      <c r="BS38" s="52"/>
      <c r="BT38" s="52"/>
      <c r="BU38" s="52"/>
      <c r="BV38" s="52"/>
      <c r="BW38" s="52"/>
      <c r="BX38" s="52"/>
      <c r="BY38" s="52"/>
      <c r="BZ38" s="60"/>
      <c r="CA38" s="52"/>
      <c r="CB38" s="52"/>
      <c r="CC38" s="52"/>
      <c r="CD38" s="52"/>
      <c r="CE38" s="52"/>
      <c r="CF38" s="52"/>
      <c r="CG38" s="52"/>
      <c r="CH38" s="60"/>
      <c r="CI38" s="52"/>
      <c r="CJ38" s="52"/>
      <c r="CK38" s="52"/>
      <c r="CL38" s="52"/>
      <c r="CM38" s="52"/>
      <c r="CN38" s="52"/>
      <c r="CO38" s="52"/>
      <c r="CP38" s="60"/>
      <c r="CQ38" s="52"/>
      <c r="CR38" s="52"/>
      <c r="CS38" s="52"/>
      <c r="CT38" s="52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</row>
    <row r="39" spans="1:162" ht="13.05" customHeight="1">
      <c r="A39" s="101"/>
      <c r="B39" s="348"/>
      <c r="C39" s="335"/>
      <c r="D39" s="335"/>
      <c r="E39" s="335"/>
      <c r="F39" s="207">
        <f t="shared" si="1"/>
        <v>0</v>
      </c>
      <c r="G39" s="207">
        <f t="shared" si="2"/>
        <v>0</v>
      </c>
      <c r="H39" s="349"/>
      <c r="I39" s="335"/>
      <c r="J39" s="335"/>
      <c r="K39" s="207">
        <f t="shared" si="9"/>
        <v>0</v>
      </c>
      <c r="L39" s="207">
        <f t="shared" si="3"/>
        <v>0</v>
      </c>
      <c r="M39" s="207">
        <f t="shared" si="4"/>
        <v>0</v>
      </c>
      <c r="N39" s="210" t="e">
        <f t="shared" si="0"/>
        <v>#DIV/0!</v>
      </c>
      <c r="O39" s="273" t="e">
        <f>ROUND('QUADRO II'!N39*'QUADRO I'!$M$42,2)</f>
        <v>#DIV/0!</v>
      </c>
      <c r="P39" s="273" t="e">
        <f>ROUND('QUADRO II'!N39*'QUADRO I'!$N$42,2)</f>
        <v>#DIV/0!</v>
      </c>
      <c r="Q39" s="273" t="e">
        <f>ROUND('QUADRO II'!N39*'QUADRO I'!$O$42,2)</f>
        <v>#DIV/0!</v>
      </c>
      <c r="R39" s="273" t="e">
        <f t="shared" si="5"/>
        <v>#DIV/0!</v>
      </c>
      <c r="S39" s="207" t="e">
        <f t="shared" si="6"/>
        <v>#DIV/0!</v>
      </c>
      <c r="T39" s="207" t="e">
        <f t="shared" si="7"/>
        <v>#DIV/0!</v>
      </c>
      <c r="U39" s="207" t="e">
        <f t="shared" si="8"/>
        <v>#DIV/0!</v>
      </c>
      <c r="V39" s="349"/>
      <c r="W39" s="59"/>
      <c r="X39" s="52"/>
      <c r="Y39" s="52"/>
      <c r="Z39" s="52"/>
      <c r="AA39" s="52"/>
      <c r="AB39" s="52"/>
      <c r="AC39" s="52"/>
      <c r="AD39" s="60"/>
      <c r="AE39" s="52"/>
      <c r="AF39" s="52"/>
      <c r="AG39" s="52"/>
      <c r="AH39" s="52"/>
      <c r="AI39" s="52"/>
      <c r="AJ39" s="52"/>
      <c r="AK39" s="52"/>
      <c r="AL39" s="60"/>
      <c r="AM39" s="52"/>
      <c r="AN39" s="52"/>
      <c r="AO39" s="52"/>
      <c r="AP39" s="52"/>
      <c r="AQ39" s="52"/>
      <c r="AR39" s="52"/>
      <c r="AS39" s="52"/>
      <c r="AT39" s="60"/>
      <c r="AU39" s="52"/>
      <c r="AV39" s="52"/>
      <c r="AW39" s="52"/>
      <c r="AX39" s="52"/>
      <c r="AY39" s="52"/>
      <c r="AZ39" s="52"/>
      <c r="BA39" s="52"/>
      <c r="BB39" s="60"/>
      <c r="BC39" s="52"/>
      <c r="BD39" s="52"/>
      <c r="BE39" s="52"/>
      <c r="BF39" s="52"/>
      <c r="BG39" s="52"/>
      <c r="BH39" s="52"/>
      <c r="BI39" s="52"/>
      <c r="BJ39" s="60"/>
      <c r="BK39" s="52"/>
      <c r="BL39" s="52"/>
      <c r="BM39" s="52"/>
      <c r="BN39" s="52"/>
      <c r="BO39" s="52"/>
      <c r="BP39" s="52"/>
      <c r="BQ39" s="52"/>
      <c r="BR39" s="60"/>
      <c r="BS39" s="52"/>
      <c r="BT39" s="52"/>
      <c r="BU39" s="52"/>
      <c r="BV39" s="52"/>
      <c r="BW39" s="52"/>
      <c r="BX39" s="52"/>
      <c r="BY39" s="52"/>
      <c r="BZ39" s="60"/>
      <c r="CA39" s="52"/>
      <c r="CB39" s="52"/>
      <c r="CC39" s="52"/>
      <c r="CD39" s="52"/>
      <c r="CE39" s="52"/>
      <c r="CF39" s="52"/>
      <c r="CG39" s="52"/>
      <c r="CH39" s="60"/>
      <c r="CI39" s="52"/>
      <c r="CJ39" s="52"/>
      <c r="CK39" s="52"/>
      <c r="CL39" s="52"/>
      <c r="CM39" s="52"/>
      <c r="CN39" s="52"/>
      <c r="CO39" s="52"/>
      <c r="CP39" s="60"/>
      <c r="CQ39" s="52"/>
      <c r="CR39" s="52"/>
      <c r="CS39" s="52"/>
      <c r="CT39" s="52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</row>
    <row r="40" spans="1:162" ht="13.05" customHeight="1">
      <c r="A40" s="101"/>
      <c r="B40" s="58" t="s">
        <v>30</v>
      </c>
      <c r="C40" s="208">
        <f t="shared" ref="C40:U40" si="10">SUMPRODUCT(C17:C39,$V17:$V39)</f>
        <v>0</v>
      </c>
      <c r="D40" s="208">
        <f t="shared" si="10"/>
        <v>0</v>
      </c>
      <c r="E40" s="208">
        <f t="shared" si="10"/>
        <v>0</v>
      </c>
      <c r="F40" s="208">
        <f t="shared" si="10"/>
        <v>0</v>
      </c>
      <c r="G40" s="208">
        <f t="shared" si="10"/>
        <v>0</v>
      </c>
      <c r="H40" s="208">
        <f t="shared" si="10"/>
        <v>0</v>
      </c>
      <c r="I40" s="208">
        <f t="shared" si="10"/>
        <v>0</v>
      </c>
      <c r="J40" s="208">
        <f t="shared" si="10"/>
        <v>0</v>
      </c>
      <c r="K40" s="208">
        <f t="shared" si="10"/>
        <v>0</v>
      </c>
      <c r="L40" s="208">
        <f t="shared" si="10"/>
        <v>0</v>
      </c>
      <c r="M40" s="208">
        <f t="shared" si="10"/>
        <v>0</v>
      </c>
      <c r="N40" s="211" t="e">
        <f t="shared" si="10"/>
        <v>#DIV/0!</v>
      </c>
      <c r="O40" s="208" t="e">
        <f t="shared" si="10"/>
        <v>#DIV/0!</v>
      </c>
      <c r="P40" s="208" t="e">
        <f t="shared" si="10"/>
        <v>#DIV/0!</v>
      </c>
      <c r="Q40" s="208" t="e">
        <f t="shared" si="10"/>
        <v>#DIV/0!</v>
      </c>
      <c r="R40" s="208" t="e">
        <f t="shared" si="10"/>
        <v>#DIV/0!</v>
      </c>
      <c r="S40" s="208" t="e">
        <f t="shared" si="10"/>
        <v>#DIV/0!</v>
      </c>
      <c r="T40" s="208" t="e">
        <f t="shared" si="10"/>
        <v>#DIV/0!</v>
      </c>
      <c r="U40" s="208" t="e">
        <f t="shared" si="10"/>
        <v>#DIV/0!</v>
      </c>
      <c r="V40" s="208">
        <f>SUM(V17:V39)</f>
        <v>0</v>
      </c>
      <c r="W40" s="54"/>
    </row>
    <row r="41" spans="1:162" s="57" customFormat="1" ht="13.05" customHeight="1">
      <c r="A41" s="49"/>
      <c r="B41" s="229" t="s">
        <v>226</v>
      </c>
      <c r="C41" s="209"/>
      <c r="D41" s="209"/>
      <c r="E41" s="209"/>
      <c r="F41" s="209"/>
      <c r="G41" s="209" t="e">
        <f>T40</f>
        <v>#DIV/0!</v>
      </c>
      <c r="H41" s="271"/>
      <c r="I41" s="272"/>
      <c r="J41" s="209"/>
      <c r="K41" s="209"/>
      <c r="L41" s="209"/>
      <c r="M41" s="272" t="s">
        <v>288</v>
      </c>
      <c r="N41" s="56"/>
      <c r="O41" s="209"/>
      <c r="P41" s="271"/>
      <c r="Q41" s="209"/>
      <c r="R41" s="209"/>
      <c r="S41" s="209" t="e">
        <f>U40</f>
        <v>#DIV/0!</v>
      </c>
      <c r="T41" s="209"/>
      <c r="U41" s="209"/>
      <c r="V41" s="274"/>
      <c r="W41" s="129"/>
    </row>
    <row r="42" spans="1:162" ht="13.05" customHeight="1">
      <c r="A42" s="49" t="s">
        <v>32</v>
      </c>
      <c r="B42" s="128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230"/>
    </row>
  </sheetData>
  <mergeCells count="40">
    <mergeCell ref="C12:G12"/>
    <mergeCell ref="B11:B15"/>
    <mergeCell ref="C13:C15"/>
    <mergeCell ref="D14:D15"/>
    <mergeCell ref="E14:E15"/>
    <mergeCell ref="D13:E13"/>
    <mergeCell ref="C11:M11"/>
    <mergeCell ref="M12:M15"/>
    <mergeCell ref="B7:M7"/>
    <mergeCell ref="V11:V16"/>
    <mergeCell ref="F13:G13"/>
    <mergeCell ref="L14:L15"/>
    <mergeCell ref="H13:H15"/>
    <mergeCell ref="F14:F15"/>
    <mergeCell ref="G14:G15"/>
    <mergeCell ref="O11:S11"/>
    <mergeCell ref="K14:K15"/>
    <mergeCell ref="I13:J13"/>
    <mergeCell ref="K13:L13"/>
    <mergeCell ref="O12:S12"/>
    <mergeCell ref="S14:S15"/>
    <mergeCell ref="R13:S13"/>
    <mergeCell ref="H12:L12"/>
    <mergeCell ref="P13:Q13"/>
    <mergeCell ref="T11:U13"/>
    <mergeCell ref="T14:T15"/>
    <mergeCell ref="U14:U15"/>
    <mergeCell ref="B1:V1"/>
    <mergeCell ref="B4:Q4"/>
    <mergeCell ref="D5:Q6"/>
    <mergeCell ref="R5:V5"/>
    <mergeCell ref="B2:V2"/>
    <mergeCell ref="B3:V3"/>
    <mergeCell ref="B5:C6"/>
    <mergeCell ref="R14:R15"/>
    <mergeCell ref="I14:I15"/>
    <mergeCell ref="J14:J15"/>
    <mergeCell ref="N7:V7"/>
    <mergeCell ref="N11:N14"/>
    <mergeCell ref="O13:O14"/>
  </mergeCells>
  <phoneticPr fontId="0" type="noConversion"/>
  <printOptions horizontalCentered="1" verticalCentered="1"/>
  <pageMargins left="0.59055118110236227" right="0.59055118110236227" top="0.59055118110236227" bottom="0.59055118110236227" header="0" footer="0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P64"/>
  <sheetViews>
    <sheetView showZeros="0" workbookViewId="0"/>
  </sheetViews>
  <sheetFormatPr defaultColWidth="1.6640625" defaultRowHeight="10.199999999999999"/>
  <cols>
    <col min="1" max="1" width="1.77734375" style="1" customWidth="1"/>
    <col min="2" max="2" width="3.77734375" style="1" customWidth="1"/>
    <col min="3" max="7" width="10.77734375" style="1" customWidth="1"/>
    <col min="8" max="8" width="9.77734375" style="1" customWidth="1"/>
    <col min="9" max="9" width="2.77734375" style="1" customWidth="1"/>
    <col min="10" max="10" width="10.77734375" style="1" customWidth="1"/>
    <col min="11" max="11" width="2.77734375" style="1" customWidth="1"/>
    <col min="12" max="12" width="10.77734375" style="1" customWidth="1"/>
    <col min="13" max="13" width="3.77734375" style="1" customWidth="1"/>
    <col min="14" max="14" width="1.77734375" style="1" customWidth="1"/>
    <col min="15" max="15" width="1.6640625" style="1" customWidth="1"/>
    <col min="16" max="16" width="8.77734375" style="1" customWidth="1"/>
    <col min="17" max="17" width="1.6640625" style="1"/>
    <col min="18" max="18" width="6.109375" style="1" customWidth="1"/>
    <col min="19" max="16384" width="1.6640625" style="1"/>
  </cols>
  <sheetData>
    <row r="1" spans="1:14" ht="10.050000000000001" customHeight="1">
      <c r="A1" s="78"/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37"/>
    </row>
    <row r="2" spans="1:14" s="14" customFormat="1" ht="12" customHeight="1">
      <c r="A2" s="11"/>
      <c r="B2" s="508" t="s">
        <v>31</v>
      </c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18"/>
    </row>
    <row r="3" spans="1:14" s="14" customFormat="1" ht="12" customHeight="1">
      <c r="A3" s="11"/>
      <c r="B3" s="509" t="s">
        <v>196</v>
      </c>
      <c r="C3" s="509"/>
      <c r="D3" s="509"/>
      <c r="E3" s="509"/>
      <c r="F3" s="509"/>
      <c r="G3" s="509"/>
      <c r="H3" s="509"/>
      <c r="I3" s="509"/>
      <c r="J3" s="509"/>
      <c r="K3" s="509"/>
      <c r="L3" s="509"/>
      <c r="M3" s="509"/>
      <c r="N3" s="18"/>
    </row>
    <row r="4" spans="1:14" s="14" customFormat="1" ht="12" customHeight="1">
      <c r="A4" s="11"/>
      <c r="B4" s="510" t="s">
        <v>161</v>
      </c>
      <c r="C4" s="510"/>
      <c r="D4" s="510"/>
      <c r="E4" s="510"/>
      <c r="F4" s="510"/>
      <c r="G4" s="510"/>
      <c r="H4" s="512"/>
      <c r="I4" s="513" t="s">
        <v>93</v>
      </c>
      <c r="J4" s="514"/>
      <c r="K4" s="514"/>
      <c r="L4" s="514"/>
      <c r="M4" s="514"/>
      <c r="N4" s="18"/>
    </row>
    <row r="5" spans="1:14" s="14" customFormat="1" ht="12" customHeight="1">
      <c r="A5" s="11"/>
      <c r="B5" s="517" t="s">
        <v>329</v>
      </c>
      <c r="C5" s="517"/>
      <c r="D5" s="519">
        <f>('QUADRO I'!$D$5)</f>
        <v>0</v>
      </c>
      <c r="E5" s="520"/>
      <c r="F5" s="520"/>
      <c r="G5" s="520"/>
      <c r="H5" s="521"/>
      <c r="I5" s="278" t="s">
        <v>195</v>
      </c>
      <c r="J5" s="366"/>
      <c r="K5" s="365"/>
      <c r="L5" s="192">
        <f>('QUADRO I'!$R$6)</f>
        <v>0</v>
      </c>
      <c r="M5" s="365"/>
      <c r="N5" s="18"/>
    </row>
    <row r="6" spans="1:14" s="14" customFormat="1" ht="12" customHeight="1">
      <c r="A6" s="11"/>
      <c r="B6" s="518"/>
      <c r="C6" s="518"/>
      <c r="D6" s="522"/>
      <c r="E6" s="522"/>
      <c r="F6" s="522"/>
      <c r="G6" s="522"/>
      <c r="H6" s="523"/>
      <c r="I6" s="515" t="s">
        <v>91</v>
      </c>
      <c r="J6" s="516"/>
      <c r="K6" s="364"/>
      <c r="L6" s="369">
        <f>('QUADRO II'!T4)+1</f>
        <v>4</v>
      </c>
      <c r="M6" s="367"/>
      <c r="N6" s="18"/>
    </row>
    <row r="7" spans="1:14" s="14" customFormat="1" ht="12" customHeight="1">
      <c r="A7" s="11"/>
      <c r="B7" s="81"/>
      <c r="C7" s="510" t="s">
        <v>24</v>
      </c>
      <c r="D7" s="510"/>
      <c r="E7" s="510"/>
      <c r="F7" s="510"/>
      <c r="G7" s="511" t="s">
        <v>89</v>
      </c>
      <c r="H7" s="510"/>
      <c r="I7" s="510"/>
      <c r="J7" s="510"/>
      <c r="K7" s="510"/>
      <c r="L7" s="510"/>
      <c r="M7" s="510"/>
      <c r="N7" s="18"/>
    </row>
    <row r="8" spans="1:14" s="14" customFormat="1" ht="12" customHeight="1">
      <c r="A8" s="11"/>
      <c r="B8" s="26" t="s">
        <v>46</v>
      </c>
      <c r="C8" s="184"/>
      <c r="D8" s="526">
        <f>('QUADRO I'!$C$8)</f>
        <v>0</v>
      </c>
      <c r="E8" s="526"/>
      <c r="F8" s="527"/>
      <c r="G8" s="187" t="s">
        <v>46</v>
      </c>
      <c r="H8" s="519">
        <f>('QUADRO I'!$N$8)</f>
        <v>0</v>
      </c>
      <c r="I8" s="519"/>
      <c r="J8" s="519"/>
      <c r="K8" s="519"/>
      <c r="L8" s="519"/>
      <c r="M8" s="519"/>
      <c r="N8" s="18"/>
    </row>
    <row r="9" spans="1:14" s="14" customFormat="1" ht="12" customHeight="1">
      <c r="A9" s="11"/>
      <c r="B9" s="12" t="s">
        <v>90</v>
      </c>
      <c r="C9" s="7"/>
      <c r="D9" s="528"/>
      <c r="E9" s="528"/>
      <c r="F9" s="529"/>
      <c r="G9" s="11" t="s">
        <v>90</v>
      </c>
      <c r="H9" s="532"/>
      <c r="I9" s="532"/>
      <c r="J9" s="532"/>
      <c r="K9" s="532"/>
      <c r="L9" s="532"/>
      <c r="M9" s="532"/>
      <c r="N9" s="18"/>
    </row>
    <row r="10" spans="1:14" s="14" customFormat="1" ht="12" customHeight="1">
      <c r="A10" s="11"/>
      <c r="B10" s="13" t="s">
        <v>193</v>
      </c>
      <c r="C10" s="9"/>
      <c r="D10" s="530">
        <f>('QUADRO I'!$C$10)</f>
        <v>0</v>
      </c>
      <c r="E10" s="530"/>
      <c r="F10" s="531"/>
      <c r="G10" s="6" t="s">
        <v>193</v>
      </c>
      <c r="H10" s="72">
        <f>('QUADRO I'!$N$10)</f>
        <v>0</v>
      </c>
      <c r="I10" s="524" t="str">
        <f>('QUADRO I'!$Q$10)</f>
        <v>Registro no CREA:</v>
      </c>
      <c r="J10" s="524"/>
      <c r="K10" s="524"/>
      <c r="L10" s="127">
        <f>('QUADRO I'!$S$10)</f>
        <v>0</v>
      </c>
      <c r="M10" s="13"/>
      <c r="N10" s="18"/>
    </row>
    <row r="11" spans="1:14" s="14" customFormat="1" ht="12" customHeight="1">
      <c r="A11" s="11"/>
      <c r="B11" s="533" t="s">
        <v>111</v>
      </c>
      <c r="C11" s="198" t="s">
        <v>282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18"/>
    </row>
    <row r="12" spans="1:14" s="14" customFormat="1" ht="12" customHeight="1">
      <c r="A12" s="11"/>
      <c r="B12" s="534"/>
      <c r="C12" s="511" t="s">
        <v>113</v>
      </c>
      <c r="D12" s="510"/>
      <c r="E12" s="510"/>
      <c r="F12" s="510"/>
      <c r="G12" s="511" t="s">
        <v>114</v>
      </c>
      <c r="H12" s="510"/>
      <c r="I12" s="510"/>
      <c r="J12" s="510"/>
      <c r="K12" s="510"/>
      <c r="L12" s="510"/>
      <c r="M12" s="510"/>
      <c r="N12" s="18"/>
    </row>
    <row r="13" spans="1:14" s="14" customFormat="1" ht="12" customHeight="1">
      <c r="A13" s="11"/>
      <c r="B13" s="534"/>
      <c r="C13" s="525" t="s">
        <v>112</v>
      </c>
      <c r="D13" s="525" t="s">
        <v>234</v>
      </c>
      <c r="E13" s="525" t="s">
        <v>233</v>
      </c>
      <c r="F13" s="525" t="s">
        <v>171</v>
      </c>
      <c r="G13" s="539" t="s">
        <v>235</v>
      </c>
      <c r="H13" s="508"/>
      <c r="I13" s="508"/>
      <c r="J13" s="508"/>
      <c r="K13" s="508"/>
      <c r="L13" s="508"/>
      <c r="M13" s="508"/>
      <c r="N13" s="18"/>
    </row>
    <row r="14" spans="1:14" s="14" customFormat="1" ht="12" customHeight="1">
      <c r="A14" s="11"/>
      <c r="B14" s="534"/>
      <c r="C14" s="525"/>
      <c r="D14" s="525"/>
      <c r="E14" s="525"/>
      <c r="F14" s="525"/>
      <c r="G14" s="540"/>
      <c r="H14" s="509"/>
      <c r="I14" s="509"/>
      <c r="J14" s="509"/>
      <c r="K14" s="509"/>
      <c r="L14" s="509"/>
      <c r="M14" s="509"/>
      <c r="N14" s="18"/>
    </row>
    <row r="15" spans="1:14" s="14" customFormat="1" ht="12" customHeight="1">
      <c r="A15" s="11"/>
      <c r="B15" s="534"/>
      <c r="C15" s="525"/>
      <c r="D15" s="525"/>
      <c r="E15" s="525"/>
      <c r="F15" s="525"/>
      <c r="G15" s="541" t="s">
        <v>115</v>
      </c>
      <c r="H15" s="541" t="s">
        <v>236</v>
      </c>
      <c r="I15" s="544" t="s">
        <v>237</v>
      </c>
      <c r="J15" s="545"/>
      <c r="K15" s="544" t="s">
        <v>238</v>
      </c>
      <c r="L15" s="550"/>
      <c r="M15" s="545"/>
      <c r="N15" s="18"/>
    </row>
    <row r="16" spans="1:14" s="14" customFormat="1" ht="12" customHeight="1">
      <c r="A16" s="11"/>
      <c r="B16" s="534"/>
      <c r="C16" s="525"/>
      <c r="D16" s="525"/>
      <c r="E16" s="525"/>
      <c r="F16" s="525"/>
      <c r="G16" s="542"/>
      <c r="H16" s="542"/>
      <c r="I16" s="546"/>
      <c r="J16" s="547"/>
      <c r="K16" s="546"/>
      <c r="L16" s="551"/>
      <c r="M16" s="547"/>
      <c r="N16" s="18"/>
    </row>
    <row r="17" spans="1:16" s="14" customFormat="1" ht="12" customHeight="1">
      <c r="A17" s="11"/>
      <c r="B17" s="534"/>
      <c r="C17" s="525"/>
      <c r="D17" s="525"/>
      <c r="E17" s="525"/>
      <c r="F17" s="525"/>
      <c r="G17" s="543"/>
      <c r="H17" s="543"/>
      <c r="I17" s="548"/>
      <c r="J17" s="549"/>
      <c r="K17" s="548"/>
      <c r="L17" s="552"/>
      <c r="M17" s="549"/>
      <c r="N17" s="18"/>
    </row>
    <row r="18" spans="1:16" ht="12" customHeight="1">
      <c r="A18" s="16"/>
      <c r="B18" s="534"/>
      <c r="C18" s="303"/>
      <c r="D18" s="340"/>
      <c r="E18" s="340"/>
      <c r="F18" s="341"/>
      <c r="G18" s="342"/>
      <c r="H18" s="342"/>
      <c r="I18" s="536"/>
      <c r="J18" s="538"/>
      <c r="K18" s="536"/>
      <c r="L18" s="537"/>
      <c r="M18" s="538"/>
      <c r="N18" s="5"/>
    </row>
    <row r="19" spans="1:16" ht="12" customHeight="1">
      <c r="A19" s="16"/>
      <c r="B19" s="534"/>
      <c r="C19" s="112" t="s">
        <v>239</v>
      </c>
      <c r="D19" s="80"/>
      <c r="E19" s="80"/>
      <c r="F19" s="80"/>
      <c r="G19" s="338"/>
      <c r="H19" s="93"/>
      <c r="I19" s="80"/>
      <c r="J19" s="80"/>
      <c r="K19" s="80"/>
      <c r="L19" s="199"/>
      <c r="M19" s="80"/>
      <c r="N19" s="5"/>
    </row>
    <row r="20" spans="1:16" ht="12" customHeight="1">
      <c r="A20" s="16"/>
      <c r="B20" s="534"/>
      <c r="C20" s="112" t="s">
        <v>240</v>
      </c>
      <c r="D20" s="80"/>
      <c r="E20" s="80"/>
      <c r="F20" s="213"/>
      <c r="G20" s="338"/>
      <c r="H20" s="114"/>
      <c r="I20" s="80"/>
      <c r="J20" s="113" t="s">
        <v>117</v>
      </c>
      <c r="K20" s="93" t="s">
        <v>116</v>
      </c>
      <c r="L20" s="339"/>
      <c r="M20" s="80"/>
      <c r="N20" s="5"/>
    </row>
    <row r="21" spans="1:16" ht="12" customHeight="1">
      <c r="A21" s="16"/>
      <c r="B21" s="534"/>
      <c r="C21" s="77" t="s">
        <v>325</v>
      </c>
      <c r="D21" s="36"/>
      <c r="E21" s="36"/>
      <c r="F21" s="36"/>
      <c r="G21" s="36"/>
      <c r="H21" s="36"/>
      <c r="I21" s="188"/>
      <c r="J21" s="188"/>
      <c r="K21" s="188"/>
      <c r="L21" s="200"/>
      <c r="M21" s="36"/>
      <c r="N21" s="5"/>
    </row>
    <row r="22" spans="1:16" ht="12" customHeight="1">
      <c r="A22" s="16"/>
      <c r="B22" s="534"/>
      <c r="C22" s="40"/>
      <c r="D22" s="79" t="s">
        <v>324</v>
      </c>
      <c r="E22" s="4"/>
      <c r="F22" s="4"/>
      <c r="G22" s="79"/>
      <c r="H22" s="224">
        <f>('QUADRO I'!F42)</f>
        <v>0</v>
      </c>
      <c r="I22" s="108" t="s">
        <v>243</v>
      </c>
      <c r="J22" s="79"/>
      <c r="K22" s="108"/>
      <c r="L22" s="216" t="e">
        <f>ROUND(100*H22/H24,2)</f>
        <v>#DIV/0!</v>
      </c>
      <c r="M22" s="108" t="s">
        <v>41</v>
      </c>
      <c r="N22" s="5"/>
    </row>
    <row r="23" spans="1:16" ht="12" customHeight="1">
      <c r="A23" s="16"/>
      <c r="B23" s="534"/>
      <c r="C23" s="40"/>
      <c r="D23" s="79" t="s">
        <v>119</v>
      </c>
      <c r="E23" s="4"/>
      <c r="F23" s="4"/>
      <c r="G23" s="79"/>
      <c r="H23" s="224">
        <f>'QUADRO I'!K42+'QUADRO I'!P42</f>
        <v>0</v>
      </c>
      <c r="I23" s="108" t="s">
        <v>243</v>
      </c>
      <c r="J23" s="79"/>
      <c r="K23" s="108"/>
      <c r="L23" s="216" t="e">
        <f>ROUND(100*H23/H24,2)</f>
        <v>#DIV/0!</v>
      </c>
      <c r="M23" s="108" t="s">
        <v>41</v>
      </c>
      <c r="N23" s="5"/>
    </row>
    <row r="24" spans="1:16" ht="12" customHeight="1">
      <c r="A24" s="16"/>
      <c r="B24" s="534"/>
      <c r="C24" s="40"/>
      <c r="D24" s="79" t="s">
        <v>120</v>
      </c>
      <c r="E24" s="4"/>
      <c r="F24" s="4"/>
      <c r="G24" s="79"/>
      <c r="H24" s="224">
        <f>('QUADRO I'!R42)</f>
        <v>0</v>
      </c>
      <c r="I24" s="108" t="s">
        <v>243</v>
      </c>
      <c r="J24" s="79"/>
      <c r="K24" s="108"/>
      <c r="L24" s="216">
        <v>100</v>
      </c>
      <c r="M24" s="108" t="s">
        <v>41</v>
      </c>
      <c r="N24" s="5"/>
    </row>
    <row r="25" spans="1:16" ht="12" customHeight="1">
      <c r="A25" s="16"/>
      <c r="B25" s="534"/>
      <c r="C25" s="40"/>
      <c r="D25" s="79" t="s">
        <v>241</v>
      </c>
      <c r="E25" s="4"/>
      <c r="F25" s="4"/>
      <c r="G25" s="79"/>
      <c r="H25" s="224">
        <f>('QUADRO I'!G42)</f>
        <v>0</v>
      </c>
      <c r="I25" s="108" t="s">
        <v>243</v>
      </c>
      <c r="J25" s="79"/>
      <c r="K25" s="108"/>
      <c r="L25" s="216" t="e">
        <f>ROUND(100*H25/H27,2)</f>
        <v>#DIV/0!</v>
      </c>
      <c r="M25" s="108" t="s">
        <v>41</v>
      </c>
      <c r="N25" s="5"/>
    </row>
    <row r="26" spans="1:16" ht="12" customHeight="1">
      <c r="A26" s="16"/>
      <c r="B26" s="534"/>
      <c r="C26" s="40"/>
      <c r="D26" s="79" t="s">
        <v>242</v>
      </c>
      <c r="E26" s="4"/>
      <c r="F26" s="4"/>
      <c r="G26" s="79"/>
      <c r="H26" s="224">
        <f>'QUADRO I'!L42+'QUADRO I'!Q42</f>
        <v>0</v>
      </c>
      <c r="I26" s="108" t="s">
        <v>243</v>
      </c>
      <c r="J26" s="79"/>
      <c r="K26" s="108"/>
      <c r="L26" s="216" t="e">
        <f>ROUND(100*H26/H27,2)</f>
        <v>#DIV/0!</v>
      </c>
      <c r="M26" s="108" t="s">
        <v>41</v>
      </c>
      <c r="N26" s="5"/>
    </row>
    <row r="27" spans="1:16" ht="12" customHeight="1">
      <c r="A27" s="16"/>
      <c r="B27" s="534"/>
      <c r="C27" s="40"/>
      <c r="D27" s="79" t="s">
        <v>121</v>
      </c>
      <c r="E27" s="4"/>
      <c r="F27" s="4"/>
      <c r="G27" s="79"/>
      <c r="H27" s="224">
        <f>('QUADRO I'!S42)</f>
        <v>0</v>
      </c>
      <c r="I27" s="108" t="s">
        <v>243</v>
      </c>
      <c r="J27" s="79"/>
      <c r="K27" s="108"/>
      <c r="L27" s="216">
        <v>100</v>
      </c>
      <c r="M27" s="108" t="s">
        <v>41</v>
      </c>
      <c r="N27" s="5"/>
    </row>
    <row r="28" spans="1:16" ht="12" customHeight="1">
      <c r="A28" s="16"/>
      <c r="B28" s="535"/>
      <c r="C28" s="41"/>
      <c r="D28" s="42" t="s">
        <v>118</v>
      </c>
      <c r="E28" s="2"/>
      <c r="F28" s="2"/>
      <c r="G28" s="42"/>
      <c r="H28" s="34"/>
      <c r="I28" s="42"/>
      <c r="J28" s="42"/>
      <c r="K28" s="38"/>
      <c r="L28" s="46"/>
      <c r="M28" s="38"/>
      <c r="N28" s="5"/>
    </row>
    <row r="29" spans="1:16" ht="12" customHeight="1">
      <c r="A29" s="16"/>
      <c r="B29" s="533" t="s">
        <v>284</v>
      </c>
      <c r="C29" s="112" t="s">
        <v>122</v>
      </c>
      <c r="D29" s="80"/>
      <c r="E29" s="80"/>
      <c r="F29" s="80"/>
      <c r="G29" s="80"/>
      <c r="H29" s="80"/>
      <c r="I29" s="113"/>
      <c r="J29" s="214"/>
      <c r="K29" s="215" t="s">
        <v>40</v>
      </c>
      <c r="L29" s="218">
        <f>ROUND(L20*H27,2)</f>
        <v>0</v>
      </c>
      <c r="M29" s="80"/>
      <c r="N29" s="5"/>
    </row>
    <row r="30" spans="1:16" ht="12" customHeight="1">
      <c r="A30" s="16"/>
      <c r="B30" s="534"/>
      <c r="C30" s="77"/>
      <c r="D30" s="36" t="s">
        <v>350</v>
      </c>
      <c r="E30" s="36"/>
      <c r="F30" s="36"/>
      <c r="G30" s="36"/>
      <c r="H30" s="36"/>
      <c r="I30" s="111"/>
      <c r="J30" s="111"/>
      <c r="K30" s="111"/>
      <c r="L30" s="63"/>
      <c r="M30" s="36"/>
      <c r="N30" s="5"/>
    </row>
    <row r="31" spans="1:16" ht="12" customHeight="1">
      <c r="A31" s="16"/>
      <c r="B31" s="534"/>
      <c r="C31" s="40"/>
      <c r="D31" s="4"/>
      <c r="E31" s="4" t="s">
        <v>330</v>
      </c>
      <c r="F31" s="4"/>
      <c r="G31" s="4"/>
      <c r="H31" s="4"/>
      <c r="I31" s="108" t="s">
        <v>40</v>
      </c>
      <c r="J31" s="222" t="e">
        <f>ROUND($L$29*L31/100,2)</f>
        <v>#DIV/0!</v>
      </c>
      <c r="K31" s="109"/>
      <c r="L31" s="220" t="e">
        <f>100*(P31)/$L$20</f>
        <v>#DIV/0!</v>
      </c>
      <c r="M31" s="108" t="s">
        <v>41</v>
      </c>
      <c r="N31" s="5"/>
      <c r="P31" s="353">
        <f>SUM(0+0+0)</f>
        <v>0</v>
      </c>
    </row>
    <row r="32" spans="1:16" ht="12" customHeight="1">
      <c r="A32" s="16"/>
      <c r="B32" s="534"/>
      <c r="C32" s="41"/>
      <c r="D32" s="2"/>
      <c r="E32" s="2" t="s">
        <v>331</v>
      </c>
      <c r="F32" s="2"/>
      <c r="G32" s="2"/>
      <c r="H32" s="2"/>
      <c r="I32" s="38" t="s">
        <v>40</v>
      </c>
      <c r="J32" s="223" t="e">
        <f>ROUND($L$29*L32/100,2)</f>
        <v>#DIV/0!</v>
      </c>
      <c r="K32" s="115"/>
      <c r="L32" s="221" t="e">
        <f>100*(P32)/$L$20</f>
        <v>#DIV/0!</v>
      </c>
      <c r="M32" s="380" t="s">
        <v>41</v>
      </c>
      <c r="N32" s="5"/>
      <c r="P32" s="353">
        <f>SUM(0)</f>
        <v>0</v>
      </c>
    </row>
    <row r="33" spans="1:14" ht="12" customHeight="1">
      <c r="A33" s="16"/>
      <c r="B33" s="534"/>
      <c r="C33" s="112" t="s">
        <v>123</v>
      </c>
      <c r="D33" s="80"/>
      <c r="E33" s="80"/>
      <c r="F33" s="80"/>
      <c r="G33" s="80"/>
      <c r="H33" s="80"/>
      <c r="I33" s="113"/>
      <c r="J33" s="113"/>
      <c r="K33" s="113"/>
      <c r="L33" s="116"/>
      <c r="M33" s="80"/>
      <c r="N33" s="5"/>
    </row>
    <row r="34" spans="1:14" ht="12" customHeight="1">
      <c r="A34" s="16"/>
      <c r="B34" s="534"/>
      <c r="C34" s="77"/>
      <c r="D34" s="82" t="s">
        <v>124</v>
      </c>
      <c r="E34" s="36"/>
      <c r="F34" s="36"/>
      <c r="G34" s="36"/>
      <c r="H34" s="36"/>
      <c r="I34" s="111"/>
      <c r="J34" s="111"/>
      <c r="K34" s="201" t="s">
        <v>40</v>
      </c>
      <c r="L34" s="343"/>
      <c r="M34" s="36"/>
      <c r="N34" s="5"/>
    </row>
    <row r="35" spans="1:14" ht="12" customHeight="1">
      <c r="A35" s="16"/>
      <c r="B35" s="534"/>
      <c r="C35" s="40"/>
      <c r="D35" s="4" t="s">
        <v>125</v>
      </c>
      <c r="E35" s="4"/>
      <c r="F35" s="4"/>
      <c r="G35" s="4"/>
      <c r="H35" s="4"/>
      <c r="I35" s="109"/>
      <c r="J35" s="109"/>
      <c r="K35" s="108" t="s">
        <v>40</v>
      </c>
      <c r="L35" s="344"/>
      <c r="M35" s="4"/>
      <c r="N35" s="5"/>
    </row>
    <row r="36" spans="1:14" ht="12" customHeight="1">
      <c r="A36" s="16"/>
      <c r="B36" s="534"/>
      <c r="C36" s="40"/>
      <c r="D36" s="4" t="s">
        <v>136</v>
      </c>
      <c r="E36" s="4"/>
      <c r="F36" s="4"/>
      <c r="G36" s="4"/>
      <c r="H36" s="4"/>
      <c r="I36" s="109"/>
      <c r="J36" s="109"/>
      <c r="K36" s="108"/>
      <c r="L36" s="216"/>
      <c r="M36" s="4"/>
      <c r="N36" s="5"/>
    </row>
    <row r="37" spans="1:14" ht="12" customHeight="1">
      <c r="A37" s="16"/>
      <c r="B37" s="534"/>
      <c r="C37" s="40"/>
      <c r="D37" s="4"/>
      <c r="E37" s="4" t="s">
        <v>126</v>
      </c>
      <c r="F37" s="4"/>
      <c r="G37" s="4"/>
      <c r="H37" s="4"/>
      <c r="I37" s="109"/>
      <c r="J37" s="109"/>
      <c r="K37" s="108" t="s">
        <v>40</v>
      </c>
      <c r="L37" s="344"/>
      <c r="M37" s="4"/>
      <c r="N37" s="5"/>
    </row>
    <row r="38" spans="1:14" ht="12" customHeight="1">
      <c r="A38" s="16"/>
      <c r="B38" s="534"/>
      <c r="C38" s="40"/>
      <c r="D38" s="4"/>
      <c r="E38" s="4" t="s">
        <v>127</v>
      </c>
      <c r="F38" s="4"/>
      <c r="G38" s="4"/>
      <c r="H38" s="4"/>
      <c r="I38" s="109"/>
      <c r="J38" s="109"/>
      <c r="K38" s="108" t="s">
        <v>40</v>
      </c>
      <c r="L38" s="345"/>
      <c r="M38" s="4"/>
      <c r="N38" s="110"/>
    </row>
    <row r="39" spans="1:14" ht="12" customHeight="1">
      <c r="A39" s="16"/>
      <c r="B39" s="534"/>
      <c r="C39" s="40"/>
      <c r="D39" s="4"/>
      <c r="E39" s="4" t="s">
        <v>173</v>
      </c>
      <c r="F39" s="4"/>
      <c r="G39" s="4"/>
      <c r="H39" s="4"/>
      <c r="I39" s="109"/>
      <c r="J39" s="109"/>
      <c r="K39" s="108" t="s">
        <v>40</v>
      </c>
      <c r="L39" s="345"/>
      <c r="M39" s="4"/>
      <c r="N39" s="5"/>
    </row>
    <row r="40" spans="1:14" ht="12" customHeight="1">
      <c r="A40" s="16"/>
      <c r="B40" s="534"/>
      <c r="C40" s="40"/>
      <c r="D40" s="4"/>
      <c r="E40" s="4" t="s">
        <v>128</v>
      </c>
      <c r="F40" s="4"/>
      <c r="G40" s="4"/>
      <c r="H40" s="4"/>
      <c r="I40" s="109"/>
      <c r="J40" s="109"/>
      <c r="K40" s="108" t="s">
        <v>40</v>
      </c>
      <c r="L40" s="345"/>
      <c r="M40" s="4"/>
      <c r="N40" s="5"/>
    </row>
    <row r="41" spans="1:14" ht="12" customHeight="1">
      <c r="A41" s="16"/>
      <c r="B41" s="534"/>
      <c r="C41" s="40"/>
      <c r="D41" s="4"/>
      <c r="E41" s="4" t="s">
        <v>129</v>
      </c>
      <c r="F41" s="4"/>
      <c r="G41" s="4"/>
      <c r="H41" s="4"/>
      <c r="I41" s="109"/>
      <c r="J41" s="109"/>
      <c r="K41" s="108" t="s">
        <v>40</v>
      </c>
      <c r="L41" s="345"/>
      <c r="M41" s="4"/>
      <c r="N41" s="5"/>
    </row>
    <row r="42" spans="1:14" ht="12" customHeight="1">
      <c r="A42" s="16"/>
      <c r="B42" s="534"/>
      <c r="C42" s="40"/>
      <c r="D42" s="4"/>
      <c r="E42" s="4" t="s">
        <v>326</v>
      </c>
      <c r="F42" s="4"/>
      <c r="G42" s="4"/>
      <c r="H42" s="4"/>
      <c r="I42" s="109"/>
      <c r="J42" s="109"/>
      <c r="K42" s="108" t="s">
        <v>40</v>
      </c>
      <c r="L42" s="345"/>
      <c r="M42" s="4"/>
      <c r="N42" s="5"/>
    </row>
    <row r="43" spans="1:14" ht="12" customHeight="1">
      <c r="A43" s="16"/>
      <c r="B43" s="534"/>
      <c r="C43" s="40"/>
      <c r="D43" s="4"/>
      <c r="E43" s="4" t="s">
        <v>130</v>
      </c>
      <c r="F43" s="4"/>
      <c r="G43" s="4"/>
      <c r="H43" s="4"/>
      <c r="I43" s="109"/>
      <c r="J43" s="109"/>
      <c r="K43" s="108" t="s">
        <v>40</v>
      </c>
      <c r="L43" s="345"/>
      <c r="M43" s="4"/>
      <c r="N43" s="5"/>
    </row>
    <row r="44" spans="1:14" ht="12" customHeight="1">
      <c r="A44" s="16"/>
      <c r="B44" s="534"/>
      <c r="C44" s="40"/>
      <c r="D44" s="4"/>
      <c r="E44" s="4" t="s">
        <v>134</v>
      </c>
      <c r="F44" s="4"/>
      <c r="G44" s="4"/>
      <c r="H44" s="4"/>
      <c r="I44" s="109"/>
      <c r="J44" s="109"/>
      <c r="K44" s="108" t="s">
        <v>40</v>
      </c>
      <c r="L44" s="345"/>
      <c r="M44" s="4"/>
      <c r="N44" s="5"/>
    </row>
    <row r="45" spans="1:14" ht="12" customHeight="1">
      <c r="A45" s="16"/>
      <c r="B45" s="534"/>
      <c r="C45" s="40"/>
      <c r="D45" s="4" t="s">
        <v>244</v>
      </c>
      <c r="E45" s="4"/>
      <c r="F45" s="4"/>
      <c r="G45" s="4"/>
      <c r="H45" s="4"/>
      <c r="I45" s="109"/>
      <c r="J45" s="109"/>
      <c r="K45" s="108" t="s">
        <v>40</v>
      </c>
      <c r="L45" s="345"/>
      <c r="M45" s="4"/>
      <c r="N45" s="5"/>
    </row>
    <row r="46" spans="1:14" ht="12" customHeight="1">
      <c r="A46" s="16"/>
      <c r="B46" s="534"/>
      <c r="C46" s="43"/>
      <c r="D46" s="4" t="s">
        <v>131</v>
      </c>
      <c r="E46" s="4"/>
      <c r="F46" s="4"/>
      <c r="G46" s="4"/>
      <c r="H46" s="4"/>
      <c r="I46" s="109"/>
      <c r="J46" s="109"/>
      <c r="K46" s="108"/>
      <c r="L46" s="217"/>
      <c r="M46" s="4"/>
      <c r="N46" s="5"/>
    </row>
    <row r="47" spans="1:14" ht="12" customHeight="1">
      <c r="A47" s="16"/>
      <c r="B47" s="534"/>
      <c r="C47" s="40"/>
      <c r="D47" s="4"/>
      <c r="E47" s="4" t="s">
        <v>176</v>
      </c>
      <c r="F47" s="4"/>
      <c r="G47" s="4"/>
      <c r="H47" s="4"/>
      <c r="I47" s="109"/>
      <c r="J47" s="109"/>
      <c r="K47" s="108" t="s">
        <v>40</v>
      </c>
      <c r="L47" s="345"/>
      <c r="M47" s="4"/>
      <c r="N47" s="5"/>
    </row>
    <row r="48" spans="1:14" ht="12" customHeight="1">
      <c r="A48" s="16"/>
      <c r="B48" s="534"/>
      <c r="C48" s="40"/>
      <c r="D48" s="4"/>
      <c r="E48" s="4" t="s">
        <v>178</v>
      </c>
      <c r="F48" s="4"/>
      <c r="G48" s="4"/>
      <c r="H48" s="4"/>
      <c r="I48" s="109"/>
      <c r="J48" s="109"/>
      <c r="K48" s="108" t="s">
        <v>40</v>
      </c>
      <c r="L48" s="345"/>
      <c r="M48" s="4"/>
      <c r="N48" s="5"/>
    </row>
    <row r="49" spans="1:16" ht="12" customHeight="1">
      <c r="A49" s="16"/>
      <c r="B49" s="534"/>
      <c r="C49" s="40"/>
      <c r="D49" s="4"/>
      <c r="E49" s="4" t="s">
        <v>132</v>
      </c>
      <c r="F49" s="4"/>
      <c r="G49" s="4"/>
      <c r="H49" s="4"/>
      <c r="I49" s="109"/>
      <c r="J49" s="109"/>
      <c r="K49" s="108" t="s">
        <v>40</v>
      </c>
      <c r="L49" s="345"/>
      <c r="M49" s="4"/>
      <c r="N49" s="5"/>
    </row>
    <row r="50" spans="1:16" ht="12" customHeight="1">
      <c r="A50" s="16"/>
      <c r="B50" s="534"/>
      <c r="C50" s="40"/>
      <c r="D50" s="4"/>
      <c r="E50" s="4" t="s">
        <v>133</v>
      </c>
      <c r="F50" s="4"/>
      <c r="G50" s="4"/>
      <c r="H50" s="4"/>
      <c r="I50" s="109"/>
      <c r="J50" s="109"/>
      <c r="K50" s="108" t="s">
        <v>40</v>
      </c>
      <c r="L50" s="345"/>
      <c r="M50" s="4"/>
      <c r="N50" s="5"/>
    </row>
    <row r="51" spans="1:16" ht="12" customHeight="1">
      <c r="A51" s="16"/>
      <c r="B51" s="534"/>
      <c r="C51" s="40"/>
      <c r="D51" s="4"/>
      <c r="E51" s="4" t="s">
        <v>174</v>
      </c>
      <c r="F51" s="4"/>
      <c r="G51" s="4"/>
      <c r="H51" s="4"/>
      <c r="I51" s="109"/>
      <c r="J51" s="109"/>
      <c r="K51" s="108" t="s">
        <v>40</v>
      </c>
      <c r="L51" s="345"/>
      <c r="M51" s="4"/>
      <c r="N51" s="5"/>
    </row>
    <row r="52" spans="1:16" ht="12" customHeight="1">
      <c r="A52" s="16"/>
      <c r="B52" s="534"/>
      <c r="C52" s="41"/>
      <c r="D52" s="2" t="s">
        <v>177</v>
      </c>
      <c r="E52" s="2"/>
      <c r="F52" s="2"/>
      <c r="G52" s="2"/>
      <c r="H52" s="2"/>
      <c r="I52" s="115"/>
      <c r="J52" s="115"/>
      <c r="K52" s="38" t="s">
        <v>40</v>
      </c>
      <c r="L52" s="346"/>
      <c r="M52" s="2"/>
      <c r="N52" s="5"/>
    </row>
    <row r="53" spans="1:16" ht="12" customHeight="1">
      <c r="A53" s="16"/>
      <c r="B53" s="534"/>
      <c r="C53" s="112" t="s">
        <v>135</v>
      </c>
      <c r="D53" s="80"/>
      <c r="E53" s="80"/>
      <c r="F53" s="80"/>
      <c r="G53" s="80"/>
      <c r="H53" s="80"/>
      <c r="I53" s="113"/>
      <c r="J53" s="113"/>
      <c r="K53" s="93" t="s">
        <v>40</v>
      </c>
      <c r="L53" s="218">
        <f>SUM(L29+L34+L35+L36+L37+L38+L39+L40+L41+L42+L43+L44+L45+L46+L47+L48+L49+L50+L51+L52)</f>
        <v>0</v>
      </c>
      <c r="M53" s="80"/>
      <c r="N53" s="5"/>
    </row>
    <row r="54" spans="1:16" ht="12" customHeight="1">
      <c r="A54" s="16"/>
      <c r="B54" s="534"/>
      <c r="C54" s="77" t="s">
        <v>332</v>
      </c>
      <c r="D54" s="36"/>
      <c r="E54" s="36"/>
      <c r="F54" s="36"/>
      <c r="G54" s="36"/>
      <c r="H54" s="36"/>
      <c r="I54" s="111"/>
      <c r="J54" s="111"/>
      <c r="K54" s="201" t="s">
        <v>40</v>
      </c>
      <c r="L54" s="343"/>
      <c r="M54" s="36"/>
      <c r="N54" s="5"/>
    </row>
    <row r="55" spans="1:16" ht="12" customHeight="1">
      <c r="A55" s="16"/>
      <c r="B55" s="534"/>
      <c r="C55" s="40" t="s">
        <v>179</v>
      </c>
      <c r="D55" s="4"/>
      <c r="E55" s="4"/>
      <c r="F55" s="4"/>
      <c r="G55" s="4"/>
      <c r="H55" s="4"/>
      <c r="I55" s="109"/>
      <c r="J55" s="109"/>
      <c r="K55" s="108"/>
      <c r="L55" s="217"/>
      <c r="M55" s="4"/>
      <c r="N55" s="5"/>
    </row>
    <row r="56" spans="1:16" ht="12" customHeight="1">
      <c r="A56" s="16"/>
      <c r="B56" s="534"/>
      <c r="C56" s="40"/>
      <c r="D56" s="4"/>
      <c r="E56" s="4" t="s">
        <v>180</v>
      </c>
      <c r="F56" s="4"/>
      <c r="G56" s="4"/>
      <c r="H56" s="4"/>
      <c r="I56" s="109"/>
      <c r="J56" s="109"/>
      <c r="K56" s="108" t="s">
        <v>40</v>
      </c>
      <c r="L56" s="345"/>
      <c r="M56" s="4"/>
      <c r="N56" s="5"/>
    </row>
    <row r="57" spans="1:16" ht="12" customHeight="1">
      <c r="A57" s="16"/>
      <c r="B57" s="534"/>
      <c r="C57" s="40"/>
      <c r="D57" s="4"/>
      <c r="E57" s="4" t="s">
        <v>181</v>
      </c>
      <c r="F57" s="4"/>
      <c r="G57" s="4"/>
      <c r="H57" s="4"/>
      <c r="I57" s="109"/>
      <c r="J57" s="109"/>
      <c r="K57" s="108" t="s">
        <v>40</v>
      </c>
      <c r="L57" s="345"/>
      <c r="M57" s="4"/>
      <c r="N57" s="5"/>
    </row>
    <row r="58" spans="1:16" ht="12" customHeight="1">
      <c r="A58" s="16"/>
      <c r="B58" s="534"/>
      <c r="C58" s="40"/>
      <c r="D58" s="4"/>
      <c r="E58" s="4" t="s">
        <v>182</v>
      </c>
      <c r="F58" s="4"/>
      <c r="G58" s="4"/>
      <c r="H58" s="4"/>
      <c r="I58" s="109"/>
      <c r="J58" s="109"/>
      <c r="K58" s="108" t="s">
        <v>40</v>
      </c>
      <c r="L58" s="345"/>
      <c r="M58" s="4"/>
      <c r="N58" s="5"/>
    </row>
    <row r="59" spans="1:16" ht="12" customHeight="1">
      <c r="A59" s="16"/>
      <c r="B59" s="534"/>
      <c r="C59" s="40"/>
      <c r="D59" s="4"/>
      <c r="E59" s="4" t="s">
        <v>183</v>
      </c>
      <c r="F59" s="4"/>
      <c r="G59" s="4"/>
      <c r="H59" s="4"/>
      <c r="I59" s="109"/>
      <c r="J59" s="109"/>
      <c r="K59" s="108" t="s">
        <v>40</v>
      </c>
      <c r="L59" s="345"/>
      <c r="M59" s="4"/>
      <c r="N59" s="5"/>
    </row>
    <row r="60" spans="1:16" ht="12" customHeight="1">
      <c r="A60" s="16"/>
      <c r="B60" s="534"/>
      <c r="C60" s="112" t="s">
        <v>138</v>
      </c>
      <c r="D60" s="80"/>
      <c r="E60" s="80"/>
      <c r="F60" s="80"/>
      <c r="G60" s="80"/>
      <c r="H60" s="80"/>
      <c r="I60" s="113"/>
      <c r="J60" s="113"/>
      <c r="K60" s="93" t="s">
        <v>40</v>
      </c>
      <c r="L60" s="218">
        <f>SUM(L53:L59)</f>
        <v>0</v>
      </c>
      <c r="M60" s="80"/>
      <c r="N60" s="5"/>
    </row>
    <row r="61" spans="1:16" ht="12" customHeight="1">
      <c r="A61" s="16"/>
      <c r="B61" s="534"/>
      <c r="C61" s="77" t="s">
        <v>245</v>
      </c>
      <c r="D61" s="36"/>
      <c r="E61" s="36"/>
      <c r="F61" s="36"/>
      <c r="G61" s="36"/>
      <c r="H61" s="36"/>
      <c r="I61" s="111"/>
      <c r="J61" s="111"/>
      <c r="K61" s="201" t="s">
        <v>40</v>
      </c>
      <c r="L61" s="231">
        <f>ROUND($L$60*P61,2)</f>
        <v>0</v>
      </c>
      <c r="M61" s="36"/>
      <c r="N61" s="5"/>
      <c r="P61" s="347"/>
    </row>
    <row r="62" spans="1:16" ht="12" customHeight="1">
      <c r="A62" s="16"/>
      <c r="B62" s="534"/>
      <c r="C62" s="41" t="s">
        <v>137</v>
      </c>
      <c r="D62" s="2"/>
      <c r="E62" s="2"/>
      <c r="F62" s="2"/>
      <c r="G62" s="2"/>
      <c r="H62" s="2"/>
      <c r="I62" s="115"/>
      <c r="J62" s="115"/>
      <c r="K62" s="38" t="s">
        <v>40</v>
      </c>
      <c r="L62" s="232">
        <f>ROUND($L$60*P62,2)</f>
        <v>0</v>
      </c>
      <c r="M62" s="2"/>
      <c r="N62" s="5"/>
      <c r="P62" s="347"/>
    </row>
    <row r="63" spans="1:16" ht="12" customHeight="1">
      <c r="A63" s="16"/>
      <c r="B63" s="534"/>
      <c r="C63" s="112" t="s">
        <v>139</v>
      </c>
      <c r="D63" s="80"/>
      <c r="E63" s="80"/>
      <c r="F63" s="80"/>
      <c r="G63" s="80"/>
      <c r="H63" s="80"/>
      <c r="I63" s="113"/>
      <c r="J63" s="113"/>
      <c r="K63" s="93" t="s">
        <v>40</v>
      </c>
      <c r="L63" s="218">
        <f>SUM(L60:L62)</f>
        <v>0</v>
      </c>
      <c r="M63" s="80"/>
      <c r="N63" s="5"/>
    </row>
    <row r="64" spans="1:16" ht="12" customHeight="1">
      <c r="A64" s="28"/>
      <c r="B64" s="535"/>
      <c r="C64" s="112" t="s">
        <v>283</v>
      </c>
      <c r="D64" s="80"/>
      <c r="E64" s="80"/>
      <c r="F64" s="80"/>
      <c r="G64" s="80"/>
      <c r="H64" s="80"/>
      <c r="I64" s="113"/>
      <c r="J64" s="113"/>
      <c r="K64" s="93" t="s">
        <v>40</v>
      </c>
      <c r="L64" s="219" t="e">
        <f>ROUND(L63/H27,2)</f>
        <v>#DIV/0!</v>
      </c>
      <c r="M64" s="80" t="s">
        <v>140</v>
      </c>
      <c r="N64" s="3"/>
    </row>
  </sheetData>
  <mergeCells count="31">
    <mergeCell ref="B11:B28"/>
    <mergeCell ref="B29:B64"/>
    <mergeCell ref="C12:F12"/>
    <mergeCell ref="G12:M12"/>
    <mergeCell ref="C13:C17"/>
    <mergeCell ref="K18:M18"/>
    <mergeCell ref="I18:J18"/>
    <mergeCell ref="G13:M14"/>
    <mergeCell ref="G15:G17"/>
    <mergeCell ref="H15:H17"/>
    <mergeCell ref="I15:J17"/>
    <mergeCell ref="K15:M17"/>
    <mergeCell ref="I10:K10"/>
    <mergeCell ref="D13:D17"/>
    <mergeCell ref="E13:E17"/>
    <mergeCell ref="F13:F17"/>
    <mergeCell ref="D8:F8"/>
    <mergeCell ref="D9:F9"/>
    <mergeCell ref="D10:F10"/>
    <mergeCell ref="H8:M8"/>
    <mergeCell ref="H9:M9"/>
    <mergeCell ref="B1:M1"/>
    <mergeCell ref="B2:M2"/>
    <mergeCell ref="B3:M3"/>
    <mergeCell ref="C7:F7"/>
    <mergeCell ref="G7:M7"/>
    <mergeCell ref="B4:H4"/>
    <mergeCell ref="I4:M4"/>
    <mergeCell ref="I6:J6"/>
    <mergeCell ref="B5:C6"/>
    <mergeCell ref="D5:H6"/>
  </mergeCells>
  <phoneticPr fontId="0" type="noConversion"/>
  <printOptions horizontalCentered="1" verticalCentered="1"/>
  <pageMargins left="0.59055118110236227" right="0.59055118110236227" top="0.59055118110236227" bottom="0.59055118110236227" header="0" footer="0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O594"/>
  <sheetViews>
    <sheetView showZeros="0" workbookViewId="0"/>
  </sheetViews>
  <sheetFormatPr defaultColWidth="1.6640625" defaultRowHeight="10.199999999999999"/>
  <cols>
    <col min="1" max="1" width="1.77734375" style="4" customWidth="1"/>
    <col min="2" max="15" width="10.6640625" style="1" customWidth="1"/>
    <col min="16" max="16" width="1.77734375" style="4" customWidth="1"/>
    <col min="17" max="16384" width="1.6640625" style="1"/>
  </cols>
  <sheetData>
    <row r="1" spans="1:93" ht="13.05" customHeight="1">
      <c r="B1" s="539" t="s">
        <v>23</v>
      </c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62"/>
    </row>
    <row r="2" spans="1:93" ht="13.05" customHeight="1">
      <c r="B2" s="540" t="s">
        <v>196</v>
      </c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63"/>
    </row>
    <row r="3" spans="1:93" ht="13.05" customHeight="1">
      <c r="B3" s="541" t="s">
        <v>280</v>
      </c>
      <c r="C3" s="541"/>
      <c r="D3" s="541"/>
      <c r="E3" s="541"/>
      <c r="F3" s="541"/>
      <c r="G3" s="541"/>
      <c r="H3" s="541"/>
      <c r="I3" s="541"/>
      <c r="J3" s="541"/>
      <c r="K3" s="541"/>
      <c r="L3" s="541"/>
      <c r="M3" s="47" t="s">
        <v>91</v>
      </c>
      <c r="N3" s="132">
        <f>('QUADRO III'!L6)+1</f>
        <v>5</v>
      </c>
      <c r="O3" s="240"/>
    </row>
    <row r="4" spans="1:93" ht="12" customHeight="1">
      <c r="B4" s="568" t="s">
        <v>220</v>
      </c>
      <c r="C4" s="569"/>
      <c r="D4" s="564">
        <f>('QUADRO I'!$D$5)</f>
        <v>0</v>
      </c>
      <c r="E4" s="564"/>
      <c r="F4" s="564"/>
      <c r="G4" s="564"/>
      <c r="H4" s="564"/>
      <c r="I4" s="564"/>
      <c r="J4" s="564"/>
      <c r="K4" s="564"/>
      <c r="L4" s="565"/>
      <c r="M4" s="436" t="s">
        <v>278</v>
      </c>
      <c r="N4" s="437"/>
      <c r="O4" s="558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</row>
    <row r="5" spans="1:93" ht="12" customHeight="1">
      <c r="B5" s="570"/>
      <c r="C5" s="571"/>
      <c r="D5" s="566"/>
      <c r="E5" s="566"/>
      <c r="F5" s="566"/>
      <c r="G5" s="566"/>
      <c r="H5" s="566"/>
      <c r="I5" s="566"/>
      <c r="J5" s="566"/>
      <c r="K5" s="566"/>
      <c r="L5" s="567"/>
      <c r="M5" s="178" t="s">
        <v>195</v>
      </c>
      <c r="N5" s="280">
        <f>('QUADRO I'!$R$6)</f>
        <v>0</v>
      </c>
      <c r="O5" s="281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93" ht="12" customHeight="1">
      <c r="B6" s="511" t="s">
        <v>24</v>
      </c>
      <c r="C6" s="510"/>
      <c r="D6" s="510"/>
      <c r="E6" s="510"/>
      <c r="F6" s="510"/>
      <c r="G6" s="512"/>
      <c r="H6" s="511" t="s">
        <v>89</v>
      </c>
      <c r="I6" s="553"/>
      <c r="J6" s="553"/>
      <c r="K6" s="553"/>
      <c r="L6" s="553"/>
      <c r="M6" s="553"/>
      <c r="N6" s="553"/>
      <c r="O6" s="55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93" ht="12" customHeight="1">
      <c r="B7" s="187" t="s">
        <v>46</v>
      </c>
      <c r="C7" s="39">
        <f>('QUADRO I'!$C$8)</f>
        <v>0</v>
      </c>
      <c r="D7" s="36"/>
      <c r="E7" s="36"/>
      <c r="F7" s="36"/>
      <c r="G7" s="37"/>
      <c r="H7" s="26" t="s">
        <v>46</v>
      </c>
      <c r="I7" s="39">
        <f>('QUADRO I'!$N$8)</f>
        <v>0</v>
      </c>
      <c r="J7" s="36"/>
      <c r="K7" s="36"/>
      <c r="L7" s="36"/>
      <c r="M7" s="36"/>
      <c r="N7" s="36"/>
      <c r="O7" s="37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93" ht="12" customHeight="1">
      <c r="B8" s="11" t="s">
        <v>90</v>
      </c>
      <c r="C8" s="4"/>
      <c r="D8" s="4"/>
      <c r="E8" s="4"/>
      <c r="F8" s="4"/>
      <c r="G8" s="5"/>
      <c r="H8" s="12" t="s">
        <v>90</v>
      </c>
      <c r="I8" s="4"/>
      <c r="J8" s="4"/>
      <c r="K8" s="4"/>
      <c r="L8" s="4"/>
      <c r="M8" s="4"/>
      <c r="N8" s="4"/>
      <c r="O8" s="5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93" ht="12" customHeight="1" thickBot="1">
      <c r="B9" s="6" t="s">
        <v>193</v>
      </c>
      <c r="C9" s="72">
        <f>('QUADRO I'!$C$10)</f>
        <v>0</v>
      </c>
      <c r="D9" s="2"/>
      <c r="E9" s="2"/>
      <c r="F9" s="4"/>
      <c r="G9" s="5"/>
      <c r="H9" s="12" t="s">
        <v>193</v>
      </c>
      <c r="I9" s="249">
        <f>('QUADRO I'!$N$10)</f>
        <v>0</v>
      </c>
      <c r="J9" s="4"/>
      <c r="K9" s="557" t="str">
        <f>('QUADRO I'!$Q$10)</f>
        <v>Registro no CREA:</v>
      </c>
      <c r="L9" s="557"/>
      <c r="M9" s="127">
        <f>('QUADRO I'!$S$10)</f>
        <v>0</v>
      </c>
      <c r="N9" s="67"/>
      <c r="O9" s="3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93" s="14" customFormat="1" ht="13.05" customHeight="1" thickTop="1" thickBot="1">
      <c r="A10" s="12"/>
      <c r="B10" s="555" t="s">
        <v>246</v>
      </c>
      <c r="C10" s="539" t="s">
        <v>141</v>
      </c>
      <c r="D10" s="508"/>
      <c r="E10" s="508"/>
      <c r="F10" s="559" t="s">
        <v>255</v>
      </c>
      <c r="G10" s="560"/>
      <c r="H10" s="560"/>
      <c r="I10" s="560"/>
      <c r="J10" s="560"/>
      <c r="K10" s="560"/>
      <c r="L10" s="561"/>
      <c r="M10" s="510" t="s">
        <v>254</v>
      </c>
      <c r="N10" s="510"/>
      <c r="O10" s="5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spans="1:93" s="14" customFormat="1" ht="105" customHeight="1" thickTop="1">
      <c r="A11" s="12"/>
      <c r="B11" s="556"/>
      <c r="C11" s="119" t="s">
        <v>248</v>
      </c>
      <c r="D11" s="120" t="s">
        <v>247</v>
      </c>
      <c r="E11" s="252" t="s">
        <v>333</v>
      </c>
      <c r="F11" s="257" t="s">
        <v>334</v>
      </c>
      <c r="G11" s="250" t="s">
        <v>249</v>
      </c>
      <c r="H11" s="250" t="s">
        <v>281</v>
      </c>
      <c r="I11" s="251" t="s">
        <v>358</v>
      </c>
      <c r="J11" s="250" t="s">
        <v>250</v>
      </c>
      <c r="K11" s="250" t="s">
        <v>251</v>
      </c>
      <c r="L11" s="263" t="s">
        <v>252</v>
      </c>
      <c r="M11" s="121" t="s">
        <v>175</v>
      </c>
      <c r="N11" s="121" t="s">
        <v>142</v>
      </c>
      <c r="O11" s="121" t="s">
        <v>253</v>
      </c>
      <c r="P11" s="241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</row>
    <row r="12" spans="1:93" s="122" customFormat="1" ht="12" customHeight="1">
      <c r="A12" s="241"/>
      <c r="B12" s="233" t="s">
        <v>352</v>
      </c>
      <c r="C12" s="233" t="s">
        <v>353</v>
      </c>
      <c r="D12" s="233" t="s">
        <v>356</v>
      </c>
      <c r="E12" s="253" t="s">
        <v>354</v>
      </c>
      <c r="F12" s="258" t="s">
        <v>143</v>
      </c>
      <c r="G12" s="233" t="s">
        <v>374</v>
      </c>
      <c r="H12" s="233" t="s">
        <v>375</v>
      </c>
      <c r="I12" s="233" t="s">
        <v>357</v>
      </c>
      <c r="J12" s="233" t="s">
        <v>144</v>
      </c>
      <c r="K12" s="233" t="s">
        <v>355</v>
      </c>
      <c r="L12" s="264" t="s">
        <v>376</v>
      </c>
      <c r="M12" s="234"/>
      <c r="N12" s="234"/>
      <c r="O12" s="235" t="s">
        <v>145</v>
      </c>
      <c r="P12" s="241"/>
    </row>
    <row r="13" spans="1:93" s="12" customFormat="1" ht="12" customHeight="1">
      <c r="B13" s="236">
        <v>39</v>
      </c>
      <c r="C13" s="236">
        <v>40</v>
      </c>
      <c r="D13" s="236">
        <v>41</v>
      </c>
      <c r="E13" s="254">
        <v>42</v>
      </c>
      <c r="F13" s="259">
        <v>43</v>
      </c>
      <c r="G13" s="236">
        <v>44</v>
      </c>
      <c r="H13" s="236">
        <v>45</v>
      </c>
      <c r="I13" s="236">
        <v>46</v>
      </c>
      <c r="J13" s="236">
        <v>47</v>
      </c>
      <c r="K13" s="236">
        <v>48</v>
      </c>
      <c r="L13" s="265">
        <v>49</v>
      </c>
      <c r="M13" s="183">
        <v>50</v>
      </c>
      <c r="N13" s="183">
        <v>51</v>
      </c>
      <c r="O13" s="183">
        <v>52</v>
      </c>
    </row>
    <row r="14" spans="1:93" ht="12" customHeight="1">
      <c r="B14" s="31">
        <f>('QUADRO II'!B17)</f>
        <v>0</v>
      </c>
      <c r="C14" s="237" t="e">
        <f>('QUADRO II'!U17)</f>
        <v>#DIV/0!</v>
      </c>
      <c r="D14" s="203" t="e">
        <f>ROUND('QUADRO II'!N17*'QUADRO III'!$L$63,2)</f>
        <v>#DIV/0!</v>
      </c>
      <c r="E14" s="255" t="e">
        <f>('QUADRO II'!N17)</f>
        <v>#DIV/0!</v>
      </c>
      <c r="F14" s="260" t="e">
        <f>E14</f>
        <v>#DIV/0!</v>
      </c>
      <c r="G14" s="210" t="e">
        <f t="shared" ref="G14:G36" si="0">ROUND(F14/$F$37,5)</f>
        <v>#DIV/0!</v>
      </c>
      <c r="H14" s="203" t="e">
        <f t="shared" ref="H14:H36" si="1">ROUND(G14*$C$37,2)</f>
        <v>#DIV/0!</v>
      </c>
      <c r="I14" s="203" t="e">
        <f>ROUND(G14*'QUADRO III'!$L$63,2)</f>
        <v>#DIV/0!</v>
      </c>
      <c r="J14" s="203" t="e">
        <f>SUM(I14-D14)</f>
        <v>#DIV/0!</v>
      </c>
      <c r="K14" s="336"/>
      <c r="L14" s="266" t="e">
        <f t="shared" ref="L14:L36" si="2">ROUND(G14*$K$37,2)</f>
        <v>#DIV/0!</v>
      </c>
      <c r="M14" s="203">
        <f>('QUADRO II'!V17)</f>
        <v>0</v>
      </c>
      <c r="N14" s="337"/>
      <c r="O14" s="203">
        <f>SUM(M14-N14)</f>
        <v>0</v>
      </c>
    </row>
    <row r="15" spans="1:93" ht="12" customHeight="1">
      <c r="B15" s="31">
        <f>('QUADRO II'!B18)</f>
        <v>0</v>
      </c>
      <c r="C15" s="237" t="e">
        <f>('QUADRO II'!U18)</f>
        <v>#DIV/0!</v>
      </c>
      <c r="D15" s="203" t="e">
        <f>ROUND('QUADRO II'!N18*'QUADRO III'!$L$63,2)</f>
        <v>#DIV/0!</v>
      </c>
      <c r="E15" s="255" t="e">
        <f>('QUADRO II'!N18)</f>
        <v>#DIV/0!</v>
      </c>
      <c r="F15" s="260" t="e">
        <f t="shared" ref="F15:F36" si="3">E15</f>
        <v>#DIV/0!</v>
      </c>
      <c r="G15" s="210" t="e">
        <f t="shared" si="0"/>
        <v>#DIV/0!</v>
      </c>
      <c r="H15" s="203" t="e">
        <f t="shared" si="1"/>
        <v>#DIV/0!</v>
      </c>
      <c r="I15" s="203" t="e">
        <f>ROUND(G15*'QUADRO III'!$L$63,2)</f>
        <v>#DIV/0!</v>
      </c>
      <c r="J15" s="203" t="e">
        <f t="shared" ref="J15:J36" si="4">SUM(I15-D15)</f>
        <v>#DIV/0!</v>
      </c>
      <c r="K15" s="336"/>
      <c r="L15" s="266" t="e">
        <f t="shared" si="2"/>
        <v>#DIV/0!</v>
      </c>
      <c r="M15" s="203">
        <f>('QUADRO II'!V18)</f>
        <v>0</v>
      </c>
      <c r="N15" s="335"/>
      <c r="O15" s="203">
        <f t="shared" ref="O15:O36" si="5">SUM(M15-N15)</f>
        <v>0</v>
      </c>
    </row>
    <row r="16" spans="1:93" ht="12" customHeight="1">
      <c r="B16" s="31">
        <f>('QUADRO II'!B19)</f>
        <v>0</v>
      </c>
      <c r="C16" s="237" t="e">
        <f>('QUADRO II'!U19)</f>
        <v>#DIV/0!</v>
      </c>
      <c r="D16" s="203" t="e">
        <f>ROUND('QUADRO II'!N19*'QUADRO III'!$L$63,2)</f>
        <v>#DIV/0!</v>
      </c>
      <c r="E16" s="255" t="e">
        <f>('QUADRO II'!N19)</f>
        <v>#DIV/0!</v>
      </c>
      <c r="F16" s="260" t="e">
        <f t="shared" si="3"/>
        <v>#DIV/0!</v>
      </c>
      <c r="G16" s="210" t="e">
        <f t="shared" si="0"/>
        <v>#DIV/0!</v>
      </c>
      <c r="H16" s="203" t="e">
        <f t="shared" si="1"/>
        <v>#DIV/0!</v>
      </c>
      <c r="I16" s="203" t="e">
        <f>ROUND(G16*'QUADRO III'!$L$63,2)</f>
        <v>#DIV/0!</v>
      </c>
      <c r="J16" s="203" t="e">
        <f t="shared" si="4"/>
        <v>#DIV/0!</v>
      </c>
      <c r="K16" s="336"/>
      <c r="L16" s="266" t="e">
        <f t="shared" si="2"/>
        <v>#DIV/0!</v>
      </c>
      <c r="M16" s="203">
        <f>('QUADRO II'!V19)</f>
        <v>0</v>
      </c>
      <c r="N16" s="335"/>
      <c r="O16" s="203">
        <f t="shared" si="5"/>
        <v>0</v>
      </c>
    </row>
    <row r="17" spans="2:15" ht="12" customHeight="1">
      <c r="B17" s="31">
        <f>('QUADRO II'!B20)</f>
        <v>0</v>
      </c>
      <c r="C17" s="237" t="e">
        <f>('QUADRO II'!U20)</f>
        <v>#DIV/0!</v>
      </c>
      <c r="D17" s="203" t="e">
        <f>ROUND('QUADRO II'!N20*'QUADRO III'!$L$63,2)</f>
        <v>#DIV/0!</v>
      </c>
      <c r="E17" s="255" t="e">
        <f>('QUADRO II'!N20)</f>
        <v>#DIV/0!</v>
      </c>
      <c r="F17" s="260" t="e">
        <f t="shared" si="3"/>
        <v>#DIV/0!</v>
      </c>
      <c r="G17" s="210" t="e">
        <f t="shared" si="0"/>
        <v>#DIV/0!</v>
      </c>
      <c r="H17" s="203" t="e">
        <f t="shared" si="1"/>
        <v>#DIV/0!</v>
      </c>
      <c r="I17" s="203" t="e">
        <f>ROUND(G17*'QUADRO III'!$L$63,2)</f>
        <v>#DIV/0!</v>
      </c>
      <c r="J17" s="203" t="e">
        <f t="shared" si="4"/>
        <v>#DIV/0!</v>
      </c>
      <c r="K17" s="336"/>
      <c r="L17" s="266" t="e">
        <f t="shared" si="2"/>
        <v>#DIV/0!</v>
      </c>
      <c r="M17" s="203">
        <f>('QUADRO II'!V20)</f>
        <v>0</v>
      </c>
      <c r="N17" s="335"/>
      <c r="O17" s="203">
        <f t="shared" si="5"/>
        <v>0</v>
      </c>
    </row>
    <row r="18" spans="2:15" ht="12" customHeight="1">
      <c r="B18" s="31">
        <f>('QUADRO II'!B21)</f>
        <v>0</v>
      </c>
      <c r="C18" s="237" t="e">
        <f>('QUADRO II'!U21)</f>
        <v>#DIV/0!</v>
      </c>
      <c r="D18" s="203" t="e">
        <f>ROUND('QUADRO II'!N21*'QUADRO III'!$L$63,2)</f>
        <v>#DIV/0!</v>
      </c>
      <c r="E18" s="255" t="e">
        <f>('QUADRO II'!N21)</f>
        <v>#DIV/0!</v>
      </c>
      <c r="F18" s="260" t="e">
        <f t="shared" si="3"/>
        <v>#DIV/0!</v>
      </c>
      <c r="G18" s="210" t="e">
        <f t="shared" si="0"/>
        <v>#DIV/0!</v>
      </c>
      <c r="H18" s="203" t="e">
        <f t="shared" si="1"/>
        <v>#DIV/0!</v>
      </c>
      <c r="I18" s="203" t="e">
        <f>ROUND(G18*'QUADRO III'!$L$63,2)</f>
        <v>#DIV/0!</v>
      </c>
      <c r="J18" s="203" t="e">
        <f t="shared" si="4"/>
        <v>#DIV/0!</v>
      </c>
      <c r="K18" s="336"/>
      <c r="L18" s="266" t="e">
        <f t="shared" si="2"/>
        <v>#DIV/0!</v>
      </c>
      <c r="M18" s="203">
        <f>('QUADRO II'!V21)</f>
        <v>0</v>
      </c>
      <c r="N18" s="335"/>
      <c r="O18" s="203">
        <f t="shared" si="5"/>
        <v>0</v>
      </c>
    </row>
    <row r="19" spans="2:15" ht="12" customHeight="1">
      <c r="B19" s="31">
        <f>('QUADRO II'!B22)</f>
        <v>0</v>
      </c>
      <c r="C19" s="237" t="e">
        <f>('QUADRO II'!U22)</f>
        <v>#DIV/0!</v>
      </c>
      <c r="D19" s="203" t="e">
        <f>ROUND('QUADRO II'!N22*'QUADRO III'!$L$63,2)</f>
        <v>#DIV/0!</v>
      </c>
      <c r="E19" s="255" t="e">
        <f>('QUADRO II'!N22)</f>
        <v>#DIV/0!</v>
      </c>
      <c r="F19" s="260" t="e">
        <f t="shared" si="3"/>
        <v>#DIV/0!</v>
      </c>
      <c r="G19" s="210" t="e">
        <f t="shared" si="0"/>
        <v>#DIV/0!</v>
      </c>
      <c r="H19" s="203" t="e">
        <f t="shared" si="1"/>
        <v>#DIV/0!</v>
      </c>
      <c r="I19" s="203" t="e">
        <f>ROUND(G19*'QUADRO III'!$L$63,2)</f>
        <v>#DIV/0!</v>
      </c>
      <c r="J19" s="203" t="e">
        <f t="shared" si="4"/>
        <v>#DIV/0!</v>
      </c>
      <c r="K19" s="336"/>
      <c r="L19" s="266" t="e">
        <f t="shared" si="2"/>
        <v>#DIV/0!</v>
      </c>
      <c r="M19" s="203">
        <f>('QUADRO II'!V22)</f>
        <v>0</v>
      </c>
      <c r="N19" s="335"/>
      <c r="O19" s="203">
        <f t="shared" si="5"/>
        <v>0</v>
      </c>
    </row>
    <row r="20" spans="2:15" ht="12" customHeight="1">
      <c r="B20" s="31">
        <f>('QUADRO II'!B23)</f>
        <v>0</v>
      </c>
      <c r="C20" s="237" t="e">
        <f>('QUADRO II'!U23)</f>
        <v>#DIV/0!</v>
      </c>
      <c r="D20" s="203" t="e">
        <f>ROUND('QUADRO II'!N23*'QUADRO III'!$L$63,2)</f>
        <v>#DIV/0!</v>
      </c>
      <c r="E20" s="255" t="e">
        <f>('QUADRO II'!N23)</f>
        <v>#DIV/0!</v>
      </c>
      <c r="F20" s="260" t="e">
        <f t="shared" si="3"/>
        <v>#DIV/0!</v>
      </c>
      <c r="G20" s="210" t="e">
        <f t="shared" si="0"/>
        <v>#DIV/0!</v>
      </c>
      <c r="H20" s="203" t="e">
        <f t="shared" si="1"/>
        <v>#DIV/0!</v>
      </c>
      <c r="I20" s="203" t="e">
        <f>ROUND(G20*'QUADRO III'!$L$63,2)</f>
        <v>#DIV/0!</v>
      </c>
      <c r="J20" s="203" t="e">
        <f t="shared" si="4"/>
        <v>#DIV/0!</v>
      </c>
      <c r="K20" s="336"/>
      <c r="L20" s="266" t="e">
        <f t="shared" si="2"/>
        <v>#DIV/0!</v>
      </c>
      <c r="M20" s="203">
        <f>('QUADRO II'!V23)</f>
        <v>0</v>
      </c>
      <c r="N20" s="335"/>
      <c r="O20" s="203">
        <f t="shared" si="5"/>
        <v>0</v>
      </c>
    </row>
    <row r="21" spans="2:15" ht="12" customHeight="1">
      <c r="B21" s="31">
        <f>('QUADRO II'!B24)</f>
        <v>0</v>
      </c>
      <c r="C21" s="237" t="e">
        <f>('QUADRO II'!U24)</f>
        <v>#DIV/0!</v>
      </c>
      <c r="D21" s="203" t="e">
        <f>ROUND('QUADRO II'!N24*'QUADRO III'!$L$63,2)</f>
        <v>#DIV/0!</v>
      </c>
      <c r="E21" s="255" t="e">
        <f>('QUADRO II'!N24)</f>
        <v>#DIV/0!</v>
      </c>
      <c r="F21" s="260" t="e">
        <f t="shared" si="3"/>
        <v>#DIV/0!</v>
      </c>
      <c r="G21" s="210" t="e">
        <f t="shared" si="0"/>
        <v>#DIV/0!</v>
      </c>
      <c r="H21" s="203" t="e">
        <f t="shared" si="1"/>
        <v>#DIV/0!</v>
      </c>
      <c r="I21" s="203" t="e">
        <f>ROUND(G21*'QUADRO III'!$L$63,2)</f>
        <v>#DIV/0!</v>
      </c>
      <c r="J21" s="203" t="e">
        <f t="shared" si="4"/>
        <v>#DIV/0!</v>
      </c>
      <c r="K21" s="336"/>
      <c r="L21" s="266" t="e">
        <f t="shared" si="2"/>
        <v>#DIV/0!</v>
      </c>
      <c r="M21" s="203">
        <f>('QUADRO II'!V24)</f>
        <v>0</v>
      </c>
      <c r="N21" s="335"/>
      <c r="O21" s="203">
        <f t="shared" si="5"/>
        <v>0</v>
      </c>
    </row>
    <row r="22" spans="2:15" ht="12" customHeight="1">
      <c r="B22" s="31">
        <f>('QUADRO II'!B25)</f>
        <v>0</v>
      </c>
      <c r="C22" s="237" t="e">
        <f>('QUADRO II'!U25)</f>
        <v>#DIV/0!</v>
      </c>
      <c r="D22" s="203" t="e">
        <f>ROUND('QUADRO II'!N25*'QUADRO III'!$L$63,2)</f>
        <v>#DIV/0!</v>
      </c>
      <c r="E22" s="255" t="e">
        <f>('QUADRO II'!N25)</f>
        <v>#DIV/0!</v>
      </c>
      <c r="F22" s="260" t="e">
        <f t="shared" si="3"/>
        <v>#DIV/0!</v>
      </c>
      <c r="G22" s="210" t="e">
        <f t="shared" si="0"/>
        <v>#DIV/0!</v>
      </c>
      <c r="H22" s="203" t="e">
        <f t="shared" si="1"/>
        <v>#DIV/0!</v>
      </c>
      <c r="I22" s="203" t="e">
        <f>ROUND(G22*'QUADRO III'!$L$63,2)</f>
        <v>#DIV/0!</v>
      </c>
      <c r="J22" s="203" t="e">
        <f t="shared" si="4"/>
        <v>#DIV/0!</v>
      </c>
      <c r="K22" s="336"/>
      <c r="L22" s="266" t="e">
        <f t="shared" si="2"/>
        <v>#DIV/0!</v>
      </c>
      <c r="M22" s="203">
        <f>('QUADRO II'!V25)</f>
        <v>0</v>
      </c>
      <c r="N22" s="335"/>
      <c r="O22" s="203">
        <f t="shared" si="5"/>
        <v>0</v>
      </c>
    </row>
    <row r="23" spans="2:15" ht="12" customHeight="1">
      <c r="B23" s="31">
        <f>('QUADRO II'!B26)</f>
        <v>0</v>
      </c>
      <c r="C23" s="237" t="e">
        <f>('QUADRO II'!U26)</f>
        <v>#DIV/0!</v>
      </c>
      <c r="D23" s="203" t="e">
        <f>ROUND('QUADRO II'!N26*'QUADRO III'!$L$63,2)</f>
        <v>#DIV/0!</v>
      </c>
      <c r="E23" s="255" t="e">
        <f>('QUADRO II'!N26)</f>
        <v>#DIV/0!</v>
      </c>
      <c r="F23" s="260" t="e">
        <f t="shared" si="3"/>
        <v>#DIV/0!</v>
      </c>
      <c r="G23" s="210" t="e">
        <f t="shared" si="0"/>
        <v>#DIV/0!</v>
      </c>
      <c r="H23" s="203" t="e">
        <f t="shared" si="1"/>
        <v>#DIV/0!</v>
      </c>
      <c r="I23" s="203" t="e">
        <f>ROUND(G23*'QUADRO III'!$L$63,2)</f>
        <v>#DIV/0!</v>
      </c>
      <c r="J23" s="203" t="e">
        <f t="shared" si="4"/>
        <v>#DIV/0!</v>
      </c>
      <c r="K23" s="336"/>
      <c r="L23" s="266" t="e">
        <f t="shared" si="2"/>
        <v>#DIV/0!</v>
      </c>
      <c r="M23" s="203">
        <f>('QUADRO II'!V26)</f>
        <v>0</v>
      </c>
      <c r="N23" s="335"/>
      <c r="O23" s="203">
        <f t="shared" si="5"/>
        <v>0</v>
      </c>
    </row>
    <row r="24" spans="2:15" ht="12" customHeight="1">
      <c r="B24" s="31">
        <f>('QUADRO II'!B27)</f>
        <v>0</v>
      </c>
      <c r="C24" s="237" t="e">
        <f>('QUADRO II'!U27)</f>
        <v>#DIV/0!</v>
      </c>
      <c r="D24" s="203" t="e">
        <f>ROUND('QUADRO II'!N27*'QUADRO III'!$L$63,2)</f>
        <v>#DIV/0!</v>
      </c>
      <c r="E24" s="255" t="e">
        <f>('QUADRO II'!N27)</f>
        <v>#DIV/0!</v>
      </c>
      <c r="F24" s="260" t="e">
        <f t="shared" si="3"/>
        <v>#DIV/0!</v>
      </c>
      <c r="G24" s="210" t="e">
        <f t="shared" si="0"/>
        <v>#DIV/0!</v>
      </c>
      <c r="H24" s="203" t="e">
        <f t="shared" si="1"/>
        <v>#DIV/0!</v>
      </c>
      <c r="I24" s="203" t="e">
        <f>ROUND(G24*'QUADRO III'!$L$63,2)</f>
        <v>#DIV/0!</v>
      </c>
      <c r="J24" s="203" t="e">
        <f t="shared" si="4"/>
        <v>#DIV/0!</v>
      </c>
      <c r="K24" s="336"/>
      <c r="L24" s="266" t="e">
        <f t="shared" si="2"/>
        <v>#DIV/0!</v>
      </c>
      <c r="M24" s="203">
        <f>('QUADRO II'!V27)</f>
        <v>0</v>
      </c>
      <c r="N24" s="335"/>
      <c r="O24" s="203">
        <f t="shared" si="5"/>
        <v>0</v>
      </c>
    </row>
    <row r="25" spans="2:15" ht="12" customHeight="1">
      <c r="B25" s="31">
        <f>('QUADRO II'!B28)</f>
        <v>0</v>
      </c>
      <c r="C25" s="237" t="e">
        <f>('QUADRO II'!U28)</f>
        <v>#DIV/0!</v>
      </c>
      <c r="D25" s="203" t="e">
        <f>ROUND('QUADRO II'!N28*'QUADRO III'!$L$63,2)</f>
        <v>#DIV/0!</v>
      </c>
      <c r="E25" s="255" t="e">
        <f>('QUADRO II'!N28)</f>
        <v>#DIV/0!</v>
      </c>
      <c r="F25" s="260" t="e">
        <f t="shared" si="3"/>
        <v>#DIV/0!</v>
      </c>
      <c r="G25" s="210" t="e">
        <f t="shared" si="0"/>
        <v>#DIV/0!</v>
      </c>
      <c r="H25" s="203" t="e">
        <f t="shared" si="1"/>
        <v>#DIV/0!</v>
      </c>
      <c r="I25" s="203" t="e">
        <f>ROUND(G25*'QUADRO III'!$L$63,2)</f>
        <v>#DIV/0!</v>
      </c>
      <c r="J25" s="203" t="e">
        <f t="shared" si="4"/>
        <v>#DIV/0!</v>
      </c>
      <c r="K25" s="336"/>
      <c r="L25" s="266" t="e">
        <f t="shared" si="2"/>
        <v>#DIV/0!</v>
      </c>
      <c r="M25" s="203">
        <f>('QUADRO II'!V28)</f>
        <v>0</v>
      </c>
      <c r="N25" s="335"/>
      <c r="O25" s="203">
        <f t="shared" si="5"/>
        <v>0</v>
      </c>
    </row>
    <row r="26" spans="2:15" ht="12" customHeight="1">
      <c r="B26" s="31">
        <f>('QUADRO II'!B29)</f>
        <v>0</v>
      </c>
      <c r="C26" s="237" t="e">
        <f>('QUADRO II'!U29)</f>
        <v>#DIV/0!</v>
      </c>
      <c r="D26" s="203" t="e">
        <f>ROUND('QUADRO II'!N29*'QUADRO III'!$L$63,2)</f>
        <v>#DIV/0!</v>
      </c>
      <c r="E26" s="255" t="e">
        <f>('QUADRO II'!N29)</f>
        <v>#DIV/0!</v>
      </c>
      <c r="F26" s="260" t="e">
        <f t="shared" si="3"/>
        <v>#DIV/0!</v>
      </c>
      <c r="G26" s="210" t="e">
        <f t="shared" si="0"/>
        <v>#DIV/0!</v>
      </c>
      <c r="H26" s="203" t="e">
        <f t="shared" si="1"/>
        <v>#DIV/0!</v>
      </c>
      <c r="I26" s="203" t="e">
        <f>ROUND(G26*'QUADRO III'!$L$63,2)</f>
        <v>#DIV/0!</v>
      </c>
      <c r="J26" s="203" t="e">
        <f t="shared" si="4"/>
        <v>#DIV/0!</v>
      </c>
      <c r="K26" s="336"/>
      <c r="L26" s="266" t="e">
        <f t="shared" si="2"/>
        <v>#DIV/0!</v>
      </c>
      <c r="M26" s="203">
        <f>('QUADRO II'!V29)</f>
        <v>0</v>
      </c>
      <c r="N26" s="335"/>
      <c r="O26" s="203">
        <f t="shared" si="5"/>
        <v>0</v>
      </c>
    </row>
    <row r="27" spans="2:15" ht="12" customHeight="1">
      <c r="B27" s="31">
        <f>('QUADRO II'!B30)</f>
        <v>0</v>
      </c>
      <c r="C27" s="237" t="e">
        <f>('QUADRO II'!U30)</f>
        <v>#DIV/0!</v>
      </c>
      <c r="D27" s="203" t="e">
        <f>ROUND('QUADRO II'!N30*'QUADRO III'!$L$63,2)</f>
        <v>#DIV/0!</v>
      </c>
      <c r="E27" s="255" t="e">
        <f>('QUADRO II'!N30)</f>
        <v>#DIV/0!</v>
      </c>
      <c r="F27" s="260" t="e">
        <f t="shared" si="3"/>
        <v>#DIV/0!</v>
      </c>
      <c r="G27" s="210" t="e">
        <f t="shared" si="0"/>
        <v>#DIV/0!</v>
      </c>
      <c r="H27" s="203" t="e">
        <f t="shared" si="1"/>
        <v>#DIV/0!</v>
      </c>
      <c r="I27" s="203" t="e">
        <f>ROUND(G27*'QUADRO III'!$L$63,2)</f>
        <v>#DIV/0!</v>
      </c>
      <c r="J27" s="203" t="e">
        <f t="shared" si="4"/>
        <v>#DIV/0!</v>
      </c>
      <c r="K27" s="336"/>
      <c r="L27" s="266" t="e">
        <f t="shared" si="2"/>
        <v>#DIV/0!</v>
      </c>
      <c r="M27" s="203">
        <f>('QUADRO II'!V30)</f>
        <v>0</v>
      </c>
      <c r="N27" s="335"/>
      <c r="O27" s="203">
        <f t="shared" si="5"/>
        <v>0</v>
      </c>
    </row>
    <row r="28" spans="2:15" ht="12" customHeight="1">
      <c r="B28" s="31">
        <f>('QUADRO II'!B31)</f>
        <v>0</v>
      </c>
      <c r="C28" s="237" t="e">
        <f>('QUADRO II'!U31)</f>
        <v>#DIV/0!</v>
      </c>
      <c r="D28" s="203" t="e">
        <f>ROUND('QUADRO II'!N31*'QUADRO III'!$L$63,2)</f>
        <v>#DIV/0!</v>
      </c>
      <c r="E28" s="255" t="e">
        <f>('QUADRO II'!N31)</f>
        <v>#DIV/0!</v>
      </c>
      <c r="F28" s="260" t="e">
        <f t="shared" si="3"/>
        <v>#DIV/0!</v>
      </c>
      <c r="G28" s="210" t="e">
        <f t="shared" si="0"/>
        <v>#DIV/0!</v>
      </c>
      <c r="H28" s="203" t="e">
        <f t="shared" si="1"/>
        <v>#DIV/0!</v>
      </c>
      <c r="I28" s="203" t="e">
        <f>ROUND(G28*'QUADRO III'!$L$63,2)</f>
        <v>#DIV/0!</v>
      </c>
      <c r="J28" s="203" t="e">
        <f t="shared" si="4"/>
        <v>#DIV/0!</v>
      </c>
      <c r="K28" s="336"/>
      <c r="L28" s="266" t="e">
        <f t="shared" si="2"/>
        <v>#DIV/0!</v>
      </c>
      <c r="M28" s="203">
        <f>('QUADRO II'!V31)</f>
        <v>0</v>
      </c>
      <c r="N28" s="335"/>
      <c r="O28" s="203">
        <f t="shared" si="5"/>
        <v>0</v>
      </c>
    </row>
    <row r="29" spans="2:15" ht="12" customHeight="1">
      <c r="B29" s="31">
        <f>('QUADRO II'!B32)</f>
        <v>0</v>
      </c>
      <c r="C29" s="237" t="e">
        <f>('QUADRO II'!U32)</f>
        <v>#DIV/0!</v>
      </c>
      <c r="D29" s="203" t="e">
        <f>ROUND('QUADRO II'!N32*'QUADRO III'!$L$63,2)</f>
        <v>#DIV/0!</v>
      </c>
      <c r="E29" s="255" t="e">
        <f>('QUADRO II'!N32)</f>
        <v>#DIV/0!</v>
      </c>
      <c r="F29" s="260" t="e">
        <f t="shared" si="3"/>
        <v>#DIV/0!</v>
      </c>
      <c r="G29" s="210" t="e">
        <f t="shared" si="0"/>
        <v>#DIV/0!</v>
      </c>
      <c r="H29" s="203" t="e">
        <f t="shared" si="1"/>
        <v>#DIV/0!</v>
      </c>
      <c r="I29" s="203" t="e">
        <f>ROUND(G29*'QUADRO III'!$L$63,2)</f>
        <v>#DIV/0!</v>
      </c>
      <c r="J29" s="203" t="e">
        <f t="shared" si="4"/>
        <v>#DIV/0!</v>
      </c>
      <c r="K29" s="336"/>
      <c r="L29" s="266" t="e">
        <f t="shared" si="2"/>
        <v>#DIV/0!</v>
      </c>
      <c r="M29" s="203">
        <f>('QUADRO II'!V32)</f>
        <v>0</v>
      </c>
      <c r="N29" s="335"/>
      <c r="O29" s="203">
        <f t="shared" si="5"/>
        <v>0</v>
      </c>
    </row>
    <row r="30" spans="2:15" ht="12" customHeight="1">
      <c r="B30" s="31">
        <f>('QUADRO II'!B33)</f>
        <v>0</v>
      </c>
      <c r="C30" s="237" t="e">
        <f>('QUADRO II'!U33)</f>
        <v>#DIV/0!</v>
      </c>
      <c r="D30" s="203" t="e">
        <f>ROUND('QUADRO II'!N33*'QUADRO III'!$L$63,2)</f>
        <v>#DIV/0!</v>
      </c>
      <c r="E30" s="255" t="e">
        <f>('QUADRO II'!N33)</f>
        <v>#DIV/0!</v>
      </c>
      <c r="F30" s="260" t="e">
        <f t="shared" si="3"/>
        <v>#DIV/0!</v>
      </c>
      <c r="G30" s="210" t="e">
        <f t="shared" si="0"/>
        <v>#DIV/0!</v>
      </c>
      <c r="H30" s="203" t="e">
        <f t="shared" si="1"/>
        <v>#DIV/0!</v>
      </c>
      <c r="I30" s="203" t="e">
        <f>ROUND(G30*'QUADRO III'!$L$63,2)</f>
        <v>#DIV/0!</v>
      </c>
      <c r="J30" s="203" t="e">
        <f t="shared" si="4"/>
        <v>#DIV/0!</v>
      </c>
      <c r="K30" s="336"/>
      <c r="L30" s="266" t="e">
        <f t="shared" si="2"/>
        <v>#DIV/0!</v>
      </c>
      <c r="M30" s="203">
        <f>('QUADRO II'!V33)</f>
        <v>0</v>
      </c>
      <c r="N30" s="335"/>
      <c r="O30" s="203">
        <f t="shared" si="5"/>
        <v>0</v>
      </c>
    </row>
    <row r="31" spans="2:15" ht="12" customHeight="1">
      <c r="B31" s="31">
        <f>('QUADRO II'!B34)</f>
        <v>0</v>
      </c>
      <c r="C31" s="237" t="e">
        <f>('QUADRO II'!U34)</f>
        <v>#DIV/0!</v>
      </c>
      <c r="D31" s="203" t="e">
        <f>ROUND('QUADRO II'!N34*'QUADRO III'!$L$63,2)</f>
        <v>#DIV/0!</v>
      </c>
      <c r="E31" s="255" t="e">
        <f>('QUADRO II'!N34)</f>
        <v>#DIV/0!</v>
      </c>
      <c r="F31" s="260" t="e">
        <f t="shared" si="3"/>
        <v>#DIV/0!</v>
      </c>
      <c r="G31" s="210" t="e">
        <f t="shared" si="0"/>
        <v>#DIV/0!</v>
      </c>
      <c r="H31" s="203" t="e">
        <f t="shared" si="1"/>
        <v>#DIV/0!</v>
      </c>
      <c r="I31" s="203" t="e">
        <f>ROUND(G31*'QUADRO III'!$L$63,2)</f>
        <v>#DIV/0!</v>
      </c>
      <c r="J31" s="203" t="e">
        <f t="shared" si="4"/>
        <v>#DIV/0!</v>
      </c>
      <c r="K31" s="336"/>
      <c r="L31" s="266" t="e">
        <f t="shared" si="2"/>
        <v>#DIV/0!</v>
      </c>
      <c r="M31" s="203">
        <f>('QUADRO II'!V34)</f>
        <v>0</v>
      </c>
      <c r="N31" s="335"/>
      <c r="O31" s="203">
        <f t="shared" si="5"/>
        <v>0</v>
      </c>
    </row>
    <row r="32" spans="2:15" ht="12" customHeight="1">
      <c r="B32" s="31">
        <f>('QUADRO II'!B35)</f>
        <v>0</v>
      </c>
      <c r="C32" s="237" t="e">
        <f>('QUADRO II'!U35)</f>
        <v>#DIV/0!</v>
      </c>
      <c r="D32" s="203" t="e">
        <f>ROUND('QUADRO II'!N35*'QUADRO III'!$L$63,2)</f>
        <v>#DIV/0!</v>
      </c>
      <c r="E32" s="255" t="e">
        <f>('QUADRO II'!N35)</f>
        <v>#DIV/0!</v>
      </c>
      <c r="F32" s="260" t="e">
        <f t="shared" si="3"/>
        <v>#DIV/0!</v>
      </c>
      <c r="G32" s="210" t="e">
        <f t="shared" si="0"/>
        <v>#DIV/0!</v>
      </c>
      <c r="H32" s="203" t="e">
        <f t="shared" si="1"/>
        <v>#DIV/0!</v>
      </c>
      <c r="I32" s="203" t="e">
        <f>ROUND(G32*'QUADRO III'!$L$63,2)</f>
        <v>#DIV/0!</v>
      </c>
      <c r="J32" s="203" t="e">
        <f t="shared" si="4"/>
        <v>#DIV/0!</v>
      </c>
      <c r="K32" s="336"/>
      <c r="L32" s="266" t="e">
        <f t="shared" si="2"/>
        <v>#DIV/0!</v>
      </c>
      <c r="M32" s="203">
        <f>('QUADRO II'!V35)</f>
        <v>0</v>
      </c>
      <c r="N32" s="335"/>
      <c r="O32" s="203">
        <f t="shared" si="5"/>
        <v>0</v>
      </c>
    </row>
    <row r="33" spans="1:15" ht="12" customHeight="1">
      <c r="B33" s="31">
        <f>('QUADRO II'!B36)</f>
        <v>0</v>
      </c>
      <c r="C33" s="237" t="e">
        <f>('QUADRO II'!U36)</f>
        <v>#DIV/0!</v>
      </c>
      <c r="D33" s="203" t="e">
        <f>ROUND('QUADRO II'!N36*'QUADRO III'!$L$63,2)</f>
        <v>#DIV/0!</v>
      </c>
      <c r="E33" s="255" t="e">
        <f>('QUADRO II'!N36)</f>
        <v>#DIV/0!</v>
      </c>
      <c r="F33" s="260" t="e">
        <f t="shared" si="3"/>
        <v>#DIV/0!</v>
      </c>
      <c r="G33" s="210" t="e">
        <f t="shared" si="0"/>
        <v>#DIV/0!</v>
      </c>
      <c r="H33" s="203" t="e">
        <f t="shared" si="1"/>
        <v>#DIV/0!</v>
      </c>
      <c r="I33" s="203" t="e">
        <f>ROUND(G33*'QUADRO III'!$L$63,2)</f>
        <v>#DIV/0!</v>
      </c>
      <c r="J33" s="203" t="e">
        <f t="shared" si="4"/>
        <v>#DIV/0!</v>
      </c>
      <c r="K33" s="336"/>
      <c r="L33" s="266" t="e">
        <f t="shared" si="2"/>
        <v>#DIV/0!</v>
      </c>
      <c r="M33" s="203">
        <f>('QUADRO II'!V36)</f>
        <v>0</v>
      </c>
      <c r="N33" s="335"/>
      <c r="O33" s="203">
        <f t="shared" si="5"/>
        <v>0</v>
      </c>
    </row>
    <row r="34" spans="1:15" ht="12" customHeight="1">
      <c r="B34" s="31">
        <f>('QUADRO II'!B37)</f>
        <v>0</v>
      </c>
      <c r="C34" s="237" t="e">
        <f>('QUADRO II'!U37)</f>
        <v>#DIV/0!</v>
      </c>
      <c r="D34" s="203" t="e">
        <f>ROUND('QUADRO II'!N37*'QUADRO III'!$L$63,2)</f>
        <v>#DIV/0!</v>
      </c>
      <c r="E34" s="255" t="e">
        <f>('QUADRO II'!N37)</f>
        <v>#DIV/0!</v>
      </c>
      <c r="F34" s="260" t="e">
        <f t="shared" si="3"/>
        <v>#DIV/0!</v>
      </c>
      <c r="G34" s="210" t="e">
        <f t="shared" si="0"/>
        <v>#DIV/0!</v>
      </c>
      <c r="H34" s="203" t="e">
        <f t="shared" si="1"/>
        <v>#DIV/0!</v>
      </c>
      <c r="I34" s="203" t="e">
        <f>ROUND(G34*'QUADRO III'!$L$63,2)</f>
        <v>#DIV/0!</v>
      </c>
      <c r="J34" s="203" t="e">
        <f t="shared" si="4"/>
        <v>#DIV/0!</v>
      </c>
      <c r="K34" s="336"/>
      <c r="L34" s="266" t="e">
        <f t="shared" si="2"/>
        <v>#DIV/0!</v>
      </c>
      <c r="M34" s="203">
        <f>('QUADRO II'!V37)</f>
        <v>0</v>
      </c>
      <c r="N34" s="335"/>
      <c r="O34" s="203">
        <f t="shared" si="5"/>
        <v>0</v>
      </c>
    </row>
    <row r="35" spans="1:15" ht="12" customHeight="1">
      <c r="B35" s="31">
        <f>('QUADRO II'!B38)</f>
        <v>0</v>
      </c>
      <c r="C35" s="237" t="e">
        <f>('QUADRO II'!U38)</f>
        <v>#DIV/0!</v>
      </c>
      <c r="D35" s="203" t="e">
        <f>ROUND('QUADRO II'!N38*'QUADRO III'!$L$63,2)</f>
        <v>#DIV/0!</v>
      </c>
      <c r="E35" s="255" t="e">
        <f>('QUADRO II'!N38)</f>
        <v>#DIV/0!</v>
      </c>
      <c r="F35" s="260" t="e">
        <f t="shared" si="3"/>
        <v>#DIV/0!</v>
      </c>
      <c r="G35" s="210" t="e">
        <f t="shared" si="0"/>
        <v>#DIV/0!</v>
      </c>
      <c r="H35" s="203" t="e">
        <f t="shared" si="1"/>
        <v>#DIV/0!</v>
      </c>
      <c r="I35" s="203" t="e">
        <f>ROUND(G35*'QUADRO III'!$L$63,2)</f>
        <v>#DIV/0!</v>
      </c>
      <c r="J35" s="203" t="e">
        <f t="shared" si="4"/>
        <v>#DIV/0!</v>
      </c>
      <c r="K35" s="336"/>
      <c r="L35" s="266" t="e">
        <f t="shared" si="2"/>
        <v>#DIV/0!</v>
      </c>
      <c r="M35" s="203">
        <f>('QUADRO II'!V38)</f>
        <v>0</v>
      </c>
      <c r="N35" s="335"/>
      <c r="O35" s="203">
        <f t="shared" si="5"/>
        <v>0</v>
      </c>
    </row>
    <row r="36" spans="1:15" ht="12" customHeight="1">
      <c r="B36" s="31">
        <f>('QUADRO II'!B39)</f>
        <v>0</v>
      </c>
      <c r="C36" s="237" t="e">
        <f>('QUADRO II'!U39)</f>
        <v>#DIV/0!</v>
      </c>
      <c r="D36" s="203" t="e">
        <f>ROUND('QUADRO II'!N39*'QUADRO III'!$L$63,2)</f>
        <v>#DIV/0!</v>
      </c>
      <c r="E36" s="255" t="e">
        <f>('QUADRO II'!N39)</f>
        <v>#DIV/0!</v>
      </c>
      <c r="F36" s="260" t="e">
        <f t="shared" si="3"/>
        <v>#DIV/0!</v>
      </c>
      <c r="G36" s="210" t="e">
        <f t="shared" si="0"/>
        <v>#DIV/0!</v>
      </c>
      <c r="H36" s="203" t="e">
        <f t="shared" si="1"/>
        <v>#DIV/0!</v>
      </c>
      <c r="I36" s="203" t="e">
        <f>ROUND(G36*'QUADRO III'!$L$63,2)</f>
        <v>#DIV/0!</v>
      </c>
      <c r="J36" s="203" t="e">
        <f t="shared" si="4"/>
        <v>#DIV/0!</v>
      </c>
      <c r="K36" s="336"/>
      <c r="L36" s="266" t="e">
        <f t="shared" si="2"/>
        <v>#DIV/0!</v>
      </c>
      <c r="M36" s="203">
        <f>('QUADRO II'!V39)</f>
        <v>0</v>
      </c>
      <c r="N36" s="335"/>
      <c r="O36" s="203">
        <f t="shared" si="5"/>
        <v>0</v>
      </c>
    </row>
    <row r="37" spans="1:15" ht="13.05" customHeight="1">
      <c r="B37" s="278" t="s">
        <v>30</v>
      </c>
      <c r="C37" s="204" t="e">
        <f>SUMPRODUCT(C14:C36,$M14:$M36)</f>
        <v>#DIV/0!</v>
      </c>
      <c r="D37" s="204" t="e">
        <f>SUMPRODUCT(D14:D36,$M14:$M36)</f>
        <v>#DIV/0!</v>
      </c>
      <c r="E37" s="256" t="e">
        <f>SUMPRODUCT(E14:E36,$M14:$M36)</f>
        <v>#DIV/0!</v>
      </c>
      <c r="F37" s="261" t="e">
        <f>SUMPRODUCT(F14:F36,$O14:$O36)</f>
        <v>#DIV/0!</v>
      </c>
      <c r="G37" s="239" t="e">
        <f>SUMPRODUCT(G14:G36,$O14:$O36)</f>
        <v>#DIV/0!</v>
      </c>
      <c r="H37" s="204" t="e">
        <f>SUMPRODUCT(H14:H36,$O14:$O36)</f>
        <v>#DIV/0!</v>
      </c>
      <c r="I37" s="204" t="e">
        <f>SUMPRODUCT(I14:I36,$O14:$O36)</f>
        <v>#DIV/0!</v>
      </c>
      <c r="J37" s="204" t="e">
        <f>SUMPRODUCT(J14:J36,$O14:$O36)</f>
        <v>#DIV/0!</v>
      </c>
      <c r="K37" s="204">
        <f>SUMPRODUCT(K14:K36,$N14:$N36)</f>
        <v>0</v>
      </c>
      <c r="L37" s="267" t="e">
        <f>SUMPRODUCT(L14:L36,$O14:$O36)</f>
        <v>#DIV/0!</v>
      </c>
      <c r="M37" s="262">
        <f>SUM(M14:M36)</f>
        <v>0</v>
      </c>
      <c r="N37" s="204">
        <f>SUM(N14:N36)</f>
        <v>0</v>
      </c>
      <c r="O37" s="204">
        <f>SUM(O14:O36)</f>
        <v>0</v>
      </c>
    </row>
    <row r="38" spans="1:15" ht="13.05" customHeight="1">
      <c r="A38" s="12"/>
      <c r="B38" s="187" t="s">
        <v>256</v>
      </c>
      <c r="C38" s="36"/>
      <c r="D38" s="36"/>
      <c r="E38" s="36"/>
      <c r="F38" s="378"/>
      <c r="G38" s="378"/>
      <c r="H38" s="378"/>
      <c r="I38" s="378"/>
      <c r="J38" s="378"/>
      <c r="K38" s="381"/>
      <c r="L38" s="382"/>
      <c r="M38" s="382"/>
      <c r="N38" s="382"/>
      <c r="O38" s="379"/>
    </row>
    <row r="39" spans="1:15" ht="12" customHeight="1">
      <c r="B39" s="78" t="s">
        <v>258</v>
      </c>
      <c r="C39" s="36"/>
      <c r="D39" s="36"/>
      <c r="E39" s="36"/>
      <c r="F39" s="36"/>
      <c r="G39" s="36"/>
      <c r="H39" s="36"/>
      <c r="I39" s="36"/>
      <c r="J39" s="36"/>
      <c r="K39" s="242"/>
      <c r="L39" s="243"/>
      <c r="M39" s="243"/>
      <c r="N39" s="243"/>
      <c r="O39" s="37"/>
    </row>
    <row r="40" spans="1:15" ht="12" customHeight="1">
      <c r="B40" s="16" t="s">
        <v>257</v>
      </c>
      <c r="C40" s="4"/>
      <c r="D40" s="4"/>
      <c r="E40" s="4"/>
      <c r="F40" s="4"/>
      <c r="G40" s="4"/>
      <c r="H40" s="4"/>
      <c r="I40" s="4"/>
      <c r="J40" s="4"/>
      <c r="K40" s="244"/>
      <c r="L40" s="4"/>
      <c r="M40" s="4"/>
      <c r="N40" s="4"/>
      <c r="O40" s="5"/>
    </row>
    <row r="41" spans="1:15" ht="12" customHeight="1">
      <c r="B41" s="16" t="s">
        <v>259</v>
      </c>
      <c r="C41" s="4"/>
      <c r="D41" s="4"/>
      <c r="E41" s="4"/>
      <c r="F41" s="4"/>
      <c r="G41" s="4"/>
      <c r="H41" s="4"/>
      <c r="I41" s="4"/>
      <c r="J41" s="4"/>
      <c r="K41" s="244"/>
      <c r="L41" s="4"/>
      <c r="M41" s="4"/>
      <c r="N41" s="4"/>
      <c r="O41" s="5"/>
    </row>
    <row r="42" spans="1:15" ht="12" customHeight="1">
      <c r="B42" s="28" t="s">
        <v>260</v>
      </c>
      <c r="C42" s="2"/>
      <c r="D42" s="2"/>
      <c r="E42" s="2"/>
      <c r="F42" s="2"/>
      <c r="G42" s="2"/>
      <c r="H42" s="2"/>
      <c r="I42" s="2"/>
      <c r="J42" s="2"/>
      <c r="K42" s="117"/>
      <c r="L42" s="2"/>
      <c r="M42" s="2"/>
      <c r="N42" s="2"/>
      <c r="O42" s="3"/>
    </row>
    <row r="43" spans="1:15">
      <c r="K43" s="68"/>
    </row>
    <row r="44" spans="1:15">
      <c r="K44" s="68"/>
    </row>
    <row r="45" spans="1:15">
      <c r="K45" s="68"/>
    </row>
    <row r="46" spans="1:15">
      <c r="K46" s="68"/>
    </row>
    <row r="47" spans="1:15">
      <c r="K47" s="68"/>
    </row>
    <row r="48" spans="1:15">
      <c r="K48" s="68"/>
    </row>
    <row r="49" spans="11:11">
      <c r="K49" s="68"/>
    </row>
    <row r="50" spans="11:11">
      <c r="K50" s="68"/>
    </row>
    <row r="51" spans="11:11">
      <c r="K51" s="68"/>
    </row>
    <row r="52" spans="11:11">
      <c r="K52" s="68"/>
    </row>
    <row r="53" spans="11:11">
      <c r="K53" s="68"/>
    </row>
    <row r="54" spans="11:11">
      <c r="K54" s="68"/>
    </row>
    <row r="55" spans="11:11">
      <c r="K55" s="68"/>
    </row>
    <row r="56" spans="11:11">
      <c r="K56" s="68"/>
    </row>
    <row r="57" spans="11:11">
      <c r="K57" s="68"/>
    </row>
    <row r="58" spans="11:11">
      <c r="K58" s="68"/>
    </row>
    <row r="59" spans="11:11">
      <c r="K59" s="68"/>
    </row>
    <row r="60" spans="11:11">
      <c r="K60" s="68"/>
    </row>
    <row r="61" spans="11:11">
      <c r="K61" s="68"/>
    </row>
    <row r="62" spans="11:11">
      <c r="K62" s="68"/>
    </row>
    <row r="63" spans="11:11">
      <c r="K63" s="68"/>
    </row>
    <row r="64" spans="11:11">
      <c r="K64" s="68"/>
    </row>
    <row r="65" spans="11:11">
      <c r="K65" s="68"/>
    </row>
    <row r="66" spans="11:11">
      <c r="K66" s="68"/>
    </row>
    <row r="67" spans="11:11">
      <c r="K67" s="68"/>
    </row>
    <row r="68" spans="11:11">
      <c r="K68" s="68"/>
    </row>
    <row r="69" spans="11:11">
      <c r="K69" s="68"/>
    </row>
    <row r="70" spans="11:11">
      <c r="K70" s="68"/>
    </row>
    <row r="71" spans="11:11">
      <c r="K71" s="68"/>
    </row>
    <row r="72" spans="11:11">
      <c r="K72" s="68"/>
    </row>
    <row r="73" spans="11:11">
      <c r="K73" s="68"/>
    </row>
    <row r="74" spans="11:11">
      <c r="K74" s="68"/>
    </row>
    <row r="75" spans="11:11">
      <c r="K75" s="68"/>
    </row>
    <row r="76" spans="11:11">
      <c r="K76" s="68"/>
    </row>
    <row r="77" spans="11:11">
      <c r="K77" s="68"/>
    </row>
    <row r="78" spans="11:11">
      <c r="K78" s="68"/>
    </row>
    <row r="79" spans="11:11">
      <c r="K79" s="68"/>
    </row>
    <row r="80" spans="11:11">
      <c r="K80" s="68"/>
    </row>
    <row r="81" spans="11:11">
      <c r="K81" s="68"/>
    </row>
    <row r="82" spans="11:11">
      <c r="K82" s="68"/>
    </row>
    <row r="83" spans="11:11">
      <c r="K83" s="68"/>
    </row>
    <row r="84" spans="11:11">
      <c r="K84" s="68"/>
    </row>
    <row r="85" spans="11:11">
      <c r="K85" s="68"/>
    </row>
    <row r="86" spans="11:11">
      <c r="K86" s="68"/>
    </row>
    <row r="87" spans="11:11">
      <c r="K87" s="68"/>
    </row>
    <row r="88" spans="11:11">
      <c r="K88" s="68"/>
    </row>
    <row r="89" spans="11:11">
      <c r="K89" s="68"/>
    </row>
    <row r="90" spans="11:11">
      <c r="K90" s="68"/>
    </row>
    <row r="91" spans="11:11">
      <c r="K91" s="68"/>
    </row>
    <row r="92" spans="11:11">
      <c r="K92" s="68"/>
    </row>
    <row r="93" spans="11:11">
      <c r="K93" s="68"/>
    </row>
    <row r="94" spans="11:11">
      <c r="K94" s="68"/>
    </row>
    <row r="95" spans="11:11">
      <c r="K95" s="68"/>
    </row>
    <row r="96" spans="11:11">
      <c r="K96" s="68"/>
    </row>
    <row r="97" spans="11:11">
      <c r="K97" s="68"/>
    </row>
    <row r="98" spans="11:11">
      <c r="K98" s="68"/>
    </row>
    <row r="99" spans="11:11">
      <c r="K99" s="68"/>
    </row>
    <row r="100" spans="11:11">
      <c r="K100" s="68"/>
    </row>
    <row r="101" spans="11:11">
      <c r="K101" s="68"/>
    </row>
    <row r="102" spans="11:11">
      <c r="K102" s="68"/>
    </row>
    <row r="103" spans="11:11">
      <c r="K103" s="68"/>
    </row>
    <row r="104" spans="11:11">
      <c r="K104" s="68"/>
    </row>
    <row r="105" spans="11:11">
      <c r="K105" s="68"/>
    </row>
    <row r="106" spans="11:11">
      <c r="K106" s="68"/>
    </row>
    <row r="107" spans="11:11">
      <c r="K107" s="68"/>
    </row>
    <row r="108" spans="11:11">
      <c r="K108" s="68"/>
    </row>
    <row r="109" spans="11:11">
      <c r="K109" s="68"/>
    </row>
    <row r="110" spans="11:11">
      <c r="K110" s="68"/>
    </row>
    <row r="111" spans="11:11">
      <c r="K111" s="68"/>
    </row>
    <row r="112" spans="11:11">
      <c r="K112" s="68"/>
    </row>
    <row r="113" spans="11:11">
      <c r="K113" s="68"/>
    </row>
    <row r="114" spans="11:11">
      <c r="K114" s="68"/>
    </row>
    <row r="115" spans="11:11">
      <c r="K115" s="68"/>
    </row>
    <row r="116" spans="11:11">
      <c r="K116" s="68"/>
    </row>
    <row r="117" spans="11:11">
      <c r="K117" s="68"/>
    </row>
    <row r="118" spans="11:11">
      <c r="K118" s="68"/>
    </row>
    <row r="119" spans="11:11">
      <c r="K119" s="68"/>
    </row>
    <row r="120" spans="11:11">
      <c r="K120" s="68"/>
    </row>
    <row r="121" spans="11:11">
      <c r="K121" s="68"/>
    </row>
    <row r="122" spans="11:11">
      <c r="K122" s="68"/>
    </row>
    <row r="123" spans="11:11">
      <c r="K123" s="68"/>
    </row>
    <row r="124" spans="11:11">
      <c r="K124" s="68"/>
    </row>
    <row r="125" spans="11:11">
      <c r="K125" s="68"/>
    </row>
    <row r="126" spans="11:11">
      <c r="K126" s="68"/>
    </row>
    <row r="127" spans="11:11">
      <c r="K127" s="68"/>
    </row>
    <row r="128" spans="11:11">
      <c r="K128" s="68"/>
    </row>
    <row r="129" spans="11:11">
      <c r="K129" s="68"/>
    </row>
    <row r="130" spans="11:11">
      <c r="K130" s="68"/>
    </row>
    <row r="131" spans="11:11">
      <c r="K131" s="68"/>
    </row>
    <row r="132" spans="11:11">
      <c r="K132" s="68"/>
    </row>
    <row r="133" spans="11:11">
      <c r="K133" s="68"/>
    </row>
    <row r="134" spans="11:11">
      <c r="K134" s="68"/>
    </row>
    <row r="135" spans="11:11">
      <c r="K135" s="68"/>
    </row>
    <row r="136" spans="11:11">
      <c r="K136" s="68"/>
    </row>
    <row r="137" spans="11:11">
      <c r="K137" s="68"/>
    </row>
    <row r="138" spans="11:11">
      <c r="K138" s="68"/>
    </row>
    <row r="139" spans="11:11">
      <c r="K139" s="68"/>
    </row>
    <row r="140" spans="11:11">
      <c r="K140" s="68"/>
    </row>
    <row r="141" spans="11:11">
      <c r="K141" s="68"/>
    </row>
    <row r="142" spans="11:11">
      <c r="K142" s="68"/>
    </row>
    <row r="143" spans="11:11">
      <c r="K143" s="68"/>
    </row>
    <row r="144" spans="11:11">
      <c r="K144" s="68"/>
    </row>
    <row r="145" spans="11:11">
      <c r="K145" s="68"/>
    </row>
    <row r="146" spans="11:11">
      <c r="K146" s="68"/>
    </row>
    <row r="147" spans="11:11">
      <c r="K147" s="68"/>
    </row>
    <row r="148" spans="11:11">
      <c r="K148" s="68"/>
    </row>
    <row r="149" spans="11:11">
      <c r="K149" s="68"/>
    </row>
    <row r="150" spans="11:11">
      <c r="K150" s="68"/>
    </row>
    <row r="151" spans="11:11">
      <c r="K151" s="68"/>
    </row>
    <row r="152" spans="11:11">
      <c r="K152" s="68"/>
    </row>
    <row r="153" spans="11:11">
      <c r="K153" s="68"/>
    </row>
    <row r="154" spans="11:11">
      <c r="K154" s="68"/>
    </row>
    <row r="155" spans="11:11">
      <c r="K155" s="68"/>
    </row>
    <row r="156" spans="11:11">
      <c r="K156" s="68"/>
    </row>
    <row r="157" spans="11:11">
      <c r="K157" s="68"/>
    </row>
    <row r="158" spans="11:11">
      <c r="K158" s="68"/>
    </row>
    <row r="159" spans="11:11">
      <c r="K159" s="68"/>
    </row>
    <row r="160" spans="11:11">
      <c r="K160" s="68"/>
    </row>
    <row r="161" spans="11:11">
      <c r="K161" s="68"/>
    </row>
    <row r="162" spans="11:11">
      <c r="K162" s="68"/>
    </row>
    <row r="163" spans="11:11">
      <c r="K163" s="68"/>
    </row>
    <row r="164" spans="11:11">
      <c r="K164" s="68"/>
    </row>
    <row r="165" spans="11:11">
      <c r="K165" s="68"/>
    </row>
    <row r="166" spans="11:11">
      <c r="K166" s="68"/>
    </row>
    <row r="167" spans="11:11">
      <c r="K167" s="68"/>
    </row>
    <row r="168" spans="11:11">
      <c r="K168" s="68"/>
    </row>
    <row r="169" spans="11:11">
      <c r="K169" s="68"/>
    </row>
    <row r="170" spans="11:11">
      <c r="K170" s="68"/>
    </row>
    <row r="171" spans="11:11">
      <c r="K171" s="68"/>
    </row>
    <row r="172" spans="11:11">
      <c r="K172" s="68"/>
    </row>
    <row r="173" spans="11:11">
      <c r="K173" s="68"/>
    </row>
    <row r="174" spans="11:11">
      <c r="K174" s="68"/>
    </row>
    <row r="175" spans="11:11">
      <c r="K175" s="68"/>
    </row>
    <row r="176" spans="11:11">
      <c r="K176" s="68"/>
    </row>
    <row r="177" spans="11:11">
      <c r="K177" s="68"/>
    </row>
    <row r="178" spans="11:11">
      <c r="K178" s="68"/>
    </row>
    <row r="179" spans="11:11">
      <c r="K179" s="68"/>
    </row>
    <row r="180" spans="11:11">
      <c r="K180" s="68"/>
    </row>
    <row r="181" spans="11:11">
      <c r="K181" s="68"/>
    </row>
    <row r="182" spans="11:11">
      <c r="K182" s="68"/>
    </row>
    <row r="183" spans="11:11">
      <c r="K183" s="68"/>
    </row>
    <row r="184" spans="11:11">
      <c r="K184" s="68"/>
    </row>
    <row r="185" spans="11:11">
      <c r="K185" s="68"/>
    </row>
    <row r="186" spans="11:11">
      <c r="K186" s="68"/>
    </row>
    <row r="187" spans="11:11">
      <c r="K187" s="68"/>
    </row>
    <row r="188" spans="11:11">
      <c r="K188" s="68"/>
    </row>
    <row r="189" spans="11:11">
      <c r="K189" s="68"/>
    </row>
    <row r="190" spans="11:11">
      <c r="K190" s="68"/>
    </row>
    <row r="191" spans="11:11">
      <c r="K191" s="68"/>
    </row>
    <row r="192" spans="11:11">
      <c r="K192" s="68"/>
    </row>
    <row r="193" spans="11:11">
      <c r="K193" s="68"/>
    </row>
    <row r="194" spans="11:11">
      <c r="K194" s="68"/>
    </row>
    <row r="195" spans="11:11">
      <c r="K195" s="68"/>
    </row>
    <row r="196" spans="11:11">
      <c r="K196" s="68"/>
    </row>
    <row r="197" spans="11:11">
      <c r="K197" s="68"/>
    </row>
    <row r="198" spans="11:11">
      <c r="K198" s="68"/>
    </row>
    <row r="199" spans="11:11">
      <c r="K199" s="68"/>
    </row>
    <row r="200" spans="11:11">
      <c r="K200" s="68"/>
    </row>
    <row r="201" spans="11:11">
      <c r="K201" s="68"/>
    </row>
    <row r="202" spans="11:11">
      <c r="K202" s="68"/>
    </row>
    <row r="203" spans="11:11">
      <c r="K203" s="68"/>
    </row>
    <row r="204" spans="11:11">
      <c r="K204" s="68"/>
    </row>
    <row r="205" spans="11:11">
      <c r="K205" s="68"/>
    </row>
    <row r="206" spans="11:11">
      <c r="K206" s="68"/>
    </row>
    <row r="207" spans="11:11">
      <c r="K207" s="68"/>
    </row>
    <row r="208" spans="11:11">
      <c r="K208" s="68"/>
    </row>
    <row r="209" spans="11:11">
      <c r="K209" s="68"/>
    </row>
    <row r="210" spans="11:11">
      <c r="K210" s="68"/>
    </row>
    <row r="211" spans="11:11">
      <c r="K211" s="68"/>
    </row>
    <row r="212" spans="11:11">
      <c r="K212" s="68"/>
    </row>
    <row r="213" spans="11:11">
      <c r="K213" s="68"/>
    </row>
    <row r="214" spans="11:11">
      <c r="K214" s="68"/>
    </row>
    <row r="215" spans="11:11">
      <c r="K215" s="68"/>
    </row>
    <row r="216" spans="11:11">
      <c r="K216" s="68"/>
    </row>
    <row r="217" spans="11:11">
      <c r="K217" s="68"/>
    </row>
    <row r="218" spans="11:11">
      <c r="K218" s="68"/>
    </row>
    <row r="219" spans="11:11">
      <c r="K219" s="68"/>
    </row>
    <row r="220" spans="11:11">
      <c r="K220" s="68"/>
    </row>
    <row r="221" spans="11:11">
      <c r="K221" s="68"/>
    </row>
    <row r="222" spans="11:11">
      <c r="K222" s="68"/>
    </row>
    <row r="223" spans="11:11">
      <c r="K223" s="68"/>
    </row>
    <row r="224" spans="11:11">
      <c r="K224" s="68"/>
    </row>
    <row r="225" spans="11:11">
      <c r="K225" s="68"/>
    </row>
    <row r="226" spans="11:11">
      <c r="K226" s="68"/>
    </row>
    <row r="227" spans="11:11">
      <c r="K227" s="68"/>
    </row>
    <row r="228" spans="11:11">
      <c r="K228" s="68"/>
    </row>
    <row r="229" spans="11:11">
      <c r="K229" s="68"/>
    </row>
    <row r="230" spans="11:11">
      <c r="K230" s="68"/>
    </row>
    <row r="231" spans="11:11">
      <c r="K231" s="68"/>
    </row>
    <row r="232" spans="11:11">
      <c r="K232" s="68"/>
    </row>
    <row r="233" spans="11:11">
      <c r="K233" s="68"/>
    </row>
    <row r="234" spans="11:11">
      <c r="K234" s="68"/>
    </row>
    <row r="235" spans="11:11">
      <c r="K235" s="68"/>
    </row>
    <row r="236" spans="11:11">
      <c r="K236" s="68"/>
    </row>
    <row r="237" spans="11:11">
      <c r="K237" s="68"/>
    </row>
    <row r="238" spans="11:11">
      <c r="K238" s="68"/>
    </row>
    <row r="239" spans="11:11">
      <c r="K239" s="68"/>
    </row>
    <row r="240" spans="11:11">
      <c r="K240" s="68"/>
    </row>
    <row r="241" spans="11:11">
      <c r="K241" s="68"/>
    </row>
    <row r="242" spans="11:11">
      <c r="K242" s="68"/>
    </row>
    <row r="243" spans="11:11">
      <c r="K243" s="68"/>
    </row>
    <row r="244" spans="11:11">
      <c r="K244" s="68"/>
    </row>
    <row r="245" spans="11:11">
      <c r="K245" s="68"/>
    </row>
    <row r="246" spans="11:11">
      <c r="K246" s="68"/>
    </row>
    <row r="247" spans="11:11">
      <c r="K247" s="68"/>
    </row>
    <row r="248" spans="11:11">
      <c r="K248" s="68"/>
    </row>
    <row r="249" spans="11:11">
      <c r="K249" s="68"/>
    </row>
    <row r="250" spans="11:11">
      <c r="K250" s="68"/>
    </row>
    <row r="251" spans="11:11">
      <c r="K251" s="68"/>
    </row>
    <row r="252" spans="11:11">
      <c r="K252" s="68"/>
    </row>
    <row r="253" spans="11:11">
      <c r="K253" s="68"/>
    </row>
    <row r="254" spans="11:11">
      <c r="K254" s="68"/>
    </row>
    <row r="255" spans="11:11">
      <c r="K255" s="68"/>
    </row>
    <row r="256" spans="11:11">
      <c r="K256" s="68"/>
    </row>
    <row r="257" spans="11:11">
      <c r="K257" s="68"/>
    </row>
    <row r="258" spans="11:11">
      <c r="K258" s="68"/>
    </row>
    <row r="259" spans="11:11">
      <c r="K259" s="68"/>
    </row>
    <row r="260" spans="11:11">
      <c r="K260" s="68"/>
    </row>
    <row r="261" spans="11:11">
      <c r="K261" s="68"/>
    </row>
    <row r="262" spans="11:11">
      <c r="K262" s="68"/>
    </row>
    <row r="263" spans="11:11">
      <c r="K263" s="68"/>
    </row>
    <row r="264" spans="11:11">
      <c r="K264" s="68"/>
    </row>
    <row r="265" spans="11:11">
      <c r="K265" s="68"/>
    </row>
    <row r="266" spans="11:11">
      <c r="K266" s="68"/>
    </row>
    <row r="267" spans="11:11">
      <c r="K267" s="68"/>
    </row>
    <row r="268" spans="11:11">
      <c r="K268" s="68"/>
    </row>
    <row r="269" spans="11:11">
      <c r="K269" s="68"/>
    </row>
    <row r="270" spans="11:11">
      <c r="K270" s="68"/>
    </row>
    <row r="271" spans="11:11">
      <c r="K271" s="68"/>
    </row>
    <row r="272" spans="11:11">
      <c r="K272" s="68"/>
    </row>
    <row r="273" spans="11:11">
      <c r="K273" s="68"/>
    </row>
    <row r="274" spans="11:11">
      <c r="K274" s="68"/>
    </row>
    <row r="275" spans="11:11">
      <c r="K275" s="68"/>
    </row>
    <row r="276" spans="11:11">
      <c r="K276" s="68"/>
    </row>
    <row r="277" spans="11:11">
      <c r="K277" s="68"/>
    </row>
    <row r="278" spans="11:11">
      <c r="K278" s="68"/>
    </row>
    <row r="279" spans="11:11">
      <c r="K279" s="68"/>
    </row>
    <row r="280" spans="11:11">
      <c r="K280" s="68"/>
    </row>
    <row r="281" spans="11:11">
      <c r="K281" s="68"/>
    </row>
    <row r="282" spans="11:11">
      <c r="K282" s="68"/>
    </row>
    <row r="283" spans="11:11">
      <c r="K283" s="68"/>
    </row>
    <row r="284" spans="11:11">
      <c r="K284" s="68"/>
    </row>
    <row r="285" spans="11:11">
      <c r="K285" s="68"/>
    </row>
    <row r="286" spans="11:11">
      <c r="K286" s="68"/>
    </row>
    <row r="287" spans="11:11">
      <c r="K287" s="68"/>
    </row>
    <row r="288" spans="11:11">
      <c r="K288" s="68"/>
    </row>
    <row r="289" spans="11:11">
      <c r="K289" s="68"/>
    </row>
    <row r="290" spans="11:11">
      <c r="K290" s="68"/>
    </row>
    <row r="291" spans="11:11">
      <c r="K291" s="68"/>
    </row>
    <row r="292" spans="11:11">
      <c r="K292" s="68"/>
    </row>
    <row r="293" spans="11:11">
      <c r="K293" s="68"/>
    </row>
    <row r="294" spans="11:11">
      <c r="K294" s="68"/>
    </row>
    <row r="295" spans="11:11">
      <c r="K295" s="68"/>
    </row>
    <row r="296" spans="11:11">
      <c r="K296" s="68"/>
    </row>
    <row r="297" spans="11:11">
      <c r="K297" s="68"/>
    </row>
    <row r="298" spans="11:11">
      <c r="K298" s="68"/>
    </row>
    <row r="299" spans="11:11">
      <c r="K299" s="68"/>
    </row>
    <row r="300" spans="11:11">
      <c r="K300" s="68"/>
    </row>
    <row r="301" spans="11:11">
      <c r="K301" s="68"/>
    </row>
    <row r="302" spans="11:11">
      <c r="K302" s="68"/>
    </row>
    <row r="303" spans="11:11">
      <c r="K303" s="68"/>
    </row>
    <row r="304" spans="11:11">
      <c r="K304" s="68"/>
    </row>
    <row r="305" spans="11:11">
      <c r="K305" s="68"/>
    </row>
    <row r="306" spans="11:11">
      <c r="K306" s="68"/>
    </row>
    <row r="307" spans="11:11">
      <c r="K307" s="68"/>
    </row>
    <row r="308" spans="11:11">
      <c r="K308" s="68"/>
    </row>
    <row r="309" spans="11:11">
      <c r="K309" s="68"/>
    </row>
    <row r="310" spans="11:11">
      <c r="K310" s="68"/>
    </row>
    <row r="311" spans="11:11">
      <c r="K311" s="68"/>
    </row>
    <row r="312" spans="11:11">
      <c r="K312" s="68"/>
    </row>
    <row r="313" spans="11:11">
      <c r="K313" s="68"/>
    </row>
    <row r="314" spans="11:11">
      <c r="K314" s="68"/>
    </row>
    <row r="315" spans="11:11">
      <c r="K315" s="68"/>
    </row>
    <row r="316" spans="11:11">
      <c r="K316" s="68"/>
    </row>
    <row r="317" spans="11:11">
      <c r="K317" s="68"/>
    </row>
    <row r="318" spans="11:11">
      <c r="K318" s="68"/>
    </row>
    <row r="319" spans="11:11">
      <c r="K319" s="68"/>
    </row>
    <row r="320" spans="11:11">
      <c r="K320" s="68"/>
    </row>
    <row r="321" spans="11:11">
      <c r="K321" s="68"/>
    </row>
    <row r="322" spans="11:11">
      <c r="K322" s="68"/>
    </row>
    <row r="323" spans="11:11">
      <c r="K323" s="68"/>
    </row>
    <row r="324" spans="11:11">
      <c r="K324" s="68"/>
    </row>
    <row r="325" spans="11:11">
      <c r="K325" s="68"/>
    </row>
    <row r="326" spans="11:11">
      <c r="K326" s="68"/>
    </row>
    <row r="327" spans="11:11">
      <c r="K327" s="68"/>
    </row>
    <row r="328" spans="11:11">
      <c r="K328" s="68"/>
    </row>
    <row r="329" spans="11:11">
      <c r="K329" s="68"/>
    </row>
    <row r="330" spans="11:11">
      <c r="K330" s="68"/>
    </row>
    <row r="331" spans="11:11">
      <c r="K331" s="68"/>
    </row>
    <row r="332" spans="11:11">
      <c r="K332" s="68"/>
    </row>
    <row r="333" spans="11:11">
      <c r="K333" s="68"/>
    </row>
    <row r="334" spans="11:11">
      <c r="K334" s="68"/>
    </row>
    <row r="335" spans="11:11">
      <c r="K335" s="68"/>
    </row>
    <row r="336" spans="11:11">
      <c r="K336" s="68"/>
    </row>
    <row r="337" spans="11:11">
      <c r="K337" s="68"/>
    </row>
    <row r="338" spans="11:11">
      <c r="K338" s="68"/>
    </row>
    <row r="339" spans="11:11">
      <c r="K339" s="68"/>
    </row>
    <row r="340" spans="11:11">
      <c r="K340" s="68"/>
    </row>
    <row r="341" spans="11:11">
      <c r="K341" s="68"/>
    </row>
    <row r="342" spans="11:11">
      <c r="K342" s="68"/>
    </row>
    <row r="343" spans="11:11">
      <c r="K343" s="68"/>
    </row>
    <row r="344" spans="11:11">
      <c r="K344" s="68"/>
    </row>
    <row r="345" spans="11:11">
      <c r="K345" s="68"/>
    </row>
    <row r="346" spans="11:11">
      <c r="K346" s="68"/>
    </row>
    <row r="347" spans="11:11">
      <c r="K347" s="68"/>
    </row>
    <row r="348" spans="11:11">
      <c r="K348" s="68"/>
    </row>
    <row r="349" spans="11:11">
      <c r="K349" s="68"/>
    </row>
    <row r="350" spans="11:11">
      <c r="K350" s="68"/>
    </row>
    <row r="351" spans="11:11">
      <c r="K351" s="68"/>
    </row>
    <row r="352" spans="11:11">
      <c r="K352" s="68"/>
    </row>
    <row r="353" spans="11:11">
      <c r="K353" s="68"/>
    </row>
    <row r="354" spans="11:11">
      <c r="K354" s="68"/>
    </row>
    <row r="355" spans="11:11">
      <c r="K355" s="68"/>
    </row>
    <row r="356" spans="11:11">
      <c r="K356" s="68"/>
    </row>
    <row r="357" spans="11:11">
      <c r="K357" s="68"/>
    </row>
    <row r="358" spans="11:11">
      <c r="K358" s="68"/>
    </row>
    <row r="359" spans="11:11">
      <c r="K359" s="68"/>
    </row>
    <row r="360" spans="11:11">
      <c r="K360" s="68"/>
    </row>
    <row r="361" spans="11:11">
      <c r="K361" s="68"/>
    </row>
    <row r="362" spans="11:11">
      <c r="K362" s="68"/>
    </row>
    <row r="363" spans="11:11">
      <c r="K363" s="68"/>
    </row>
    <row r="364" spans="11:11">
      <c r="K364" s="68"/>
    </row>
    <row r="365" spans="11:11">
      <c r="K365" s="68"/>
    </row>
    <row r="366" spans="11:11">
      <c r="K366" s="68"/>
    </row>
    <row r="367" spans="11:11">
      <c r="K367" s="68"/>
    </row>
    <row r="368" spans="11:11">
      <c r="K368" s="68"/>
    </row>
    <row r="369" spans="11:11">
      <c r="K369" s="68"/>
    </row>
    <row r="370" spans="11:11">
      <c r="K370" s="68"/>
    </row>
    <row r="371" spans="11:11">
      <c r="K371" s="68"/>
    </row>
    <row r="372" spans="11:11">
      <c r="K372" s="68"/>
    </row>
    <row r="373" spans="11:11">
      <c r="K373" s="68"/>
    </row>
    <row r="374" spans="11:11">
      <c r="K374" s="68"/>
    </row>
    <row r="375" spans="11:11">
      <c r="K375" s="68"/>
    </row>
    <row r="376" spans="11:11">
      <c r="K376" s="68"/>
    </row>
    <row r="377" spans="11:11">
      <c r="K377" s="68"/>
    </row>
    <row r="378" spans="11:11">
      <c r="K378" s="68"/>
    </row>
    <row r="379" spans="11:11">
      <c r="K379" s="68"/>
    </row>
    <row r="380" spans="11:11">
      <c r="K380" s="68"/>
    </row>
    <row r="381" spans="11:11">
      <c r="K381" s="68"/>
    </row>
    <row r="382" spans="11:11">
      <c r="K382" s="68"/>
    </row>
    <row r="383" spans="11:11">
      <c r="K383" s="68"/>
    </row>
    <row r="384" spans="11:11">
      <c r="K384" s="68"/>
    </row>
    <row r="385" spans="11:11">
      <c r="K385" s="68"/>
    </row>
    <row r="386" spans="11:11">
      <c r="K386" s="68"/>
    </row>
    <row r="387" spans="11:11">
      <c r="K387" s="68"/>
    </row>
    <row r="388" spans="11:11">
      <c r="K388" s="68"/>
    </row>
    <row r="389" spans="11:11">
      <c r="K389" s="68"/>
    </row>
    <row r="390" spans="11:11">
      <c r="K390" s="68"/>
    </row>
    <row r="391" spans="11:11">
      <c r="K391" s="68"/>
    </row>
    <row r="392" spans="11:11">
      <c r="K392" s="68"/>
    </row>
    <row r="393" spans="11:11">
      <c r="K393" s="68"/>
    </row>
    <row r="394" spans="11:11">
      <c r="K394" s="68"/>
    </row>
    <row r="395" spans="11:11">
      <c r="K395" s="68"/>
    </row>
    <row r="396" spans="11:11">
      <c r="K396" s="68"/>
    </row>
    <row r="397" spans="11:11">
      <c r="K397" s="68"/>
    </row>
    <row r="398" spans="11:11">
      <c r="K398" s="68"/>
    </row>
    <row r="399" spans="11:11">
      <c r="K399" s="68"/>
    </row>
    <row r="400" spans="11:11">
      <c r="K400" s="68"/>
    </row>
    <row r="401" spans="11:11">
      <c r="K401" s="68"/>
    </row>
    <row r="402" spans="11:11">
      <c r="K402" s="68"/>
    </row>
    <row r="403" spans="11:11">
      <c r="K403" s="68"/>
    </row>
    <row r="404" spans="11:11">
      <c r="K404" s="68"/>
    </row>
    <row r="405" spans="11:11">
      <c r="K405" s="68"/>
    </row>
    <row r="406" spans="11:11">
      <c r="K406" s="68"/>
    </row>
    <row r="407" spans="11:11">
      <c r="K407" s="68"/>
    </row>
    <row r="408" spans="11:11">
      <c r="K408" s="68"/>
    </row>
    <row r="409" spans="11:11">
      <c r="K409" s="68"/>
    </row>
    <row r="410" spans="11:11">
      <c r="K410" s="68"/>
    </row>
    <row r="411" spans="11:11">
      <c r="K411" s="68"/>
    </row>
    <row r="412" spans="11:11">
      <c r="K412" s="68"/>
    </row>
    <row r="413" spans="11:11">
      <c r="K413" s="68"/>
    </row>
    <row r="414" spans="11:11">
      <c r="K414" s="68"/>
    </row>
    <row r="415" spans="11:11">
      <c r="K415" s="68"/>
    </row>
    <row r="416" spans="11:11">
      <c r="K416" s="68"/>
    </row>
    <row r="417" spans="11:11">
      <c r="K417" s="68"/>
    </row>
    <row r="418" spans="11:11">
      <c r="K418" s="68"/>
    </row>
    <row r="419" spans="11:11">
      <c r="K419" s="68"/>
    </row>
    <row r="420" spans="11:11">
      <c r="K420" s="68"/>
    </row>
    <row r="421" spans="11:11">
      <c r="K421" s="68"/>
    </row>
    <row r="422" spans="11:11">
      <c r="K422" s="68"/>
    </row>
    <row r="423" spans="11:11">
      <c r="K423" s="68"/>
    </row>
    <row r="424" spans="11:11">
      <c r="K424" s="68"/>
    </row>
    <row r="425" spans="11:11">
      <c r="K425" s="68"/>
    </row>
    <row r="426" spans="11:11">
      <c r="K426" s="68"/>
    </row>
    <row r="427" spans="11:11">
      <c r="K427" s="68"/>
    </row>
    <row r="428" spans="11:11">
      <c r="K428" s="68"/>
    </row>
    <row r="429" spans="11:11">
      <c r="K429" s="68"/>
    </row>
    <row r="430" spans="11:11">
      <c r="K430" s="68"/>
    </row>
    <row r="431" spans="11:11">
      <c r="K431" s="68"/>
    </row>
    <row r="432" spans="11:11">
      <c r="K432" s="68"/>
    </row>
    <row r="433" spans="11:11">
      <c r="K433" s="68"/>
    </row>
    <row r="434" spans="11:11">
      <c r="K434" s="68"/>
    </row>
    <row r="435" spans="11:11">
      <c r="K435" s="68"/>
    </row>
    <row r="436" spans="11:11">
      <c r="K436" s="68"/>
    </row>
    <row r="437" spans="11:11">
      <c r="K437" s="68"/>
    </row>
    <row r="438" spans="11:11">
      <c r="K438" s="68"/>
    </row>
    <row r="439" spans="11:11">
      <c r="K439" s="68"/>
    </row>
    <row r="440" spans="11:11">
      <c r="K440" s="68"/>
    </row>
    <row r="441" spans="11:11">
      <c r="K441" s="68"/>
    </row>
    <row r="442" spans="11:11">
      <c r="K442" s="68"/>
    </row>
    <row r="443" spans="11:11">
      <c r="K443" s="68"/>
    </row>
    <row r="444" spans="11:11">
      <c r="K444" s="68"/>
    </row>
    <row r="445" spans="11:11">
      <c r="K445" s="68"/>
    </row>
    <row r="446" spans="11:11">
      <c r="K446" s="68"/>
    </row>
    <row r="447" spans="11:11">
      <c r="K447" s="68"/>
    </row>
    <row r="448" spans="11:11">
      <c r="K448" s="68"/>
    </row>
    <row r="449" spans="11:11">
      <c r="K449" s="68"/>
    </row>
    <row r="450" spans="11:11">
      <c r="K450" s="68"/>
    </row>
    <row r="451" spans="11:11">
      <c r="K451" s="68"/>
    </row>
    <row r="452" spans="11:11">
      <c r="K452" s="68"/>
    </row>
    <row r="453" spans="11:11">
      <c r="K453" s="68"/>
    </row>
    <row r="454" spans="11:11">
      <c r="K454" s="68"/>
    </row>
    <row r="455" spans="11:11">
      <c r="K455" s="68"/>
    </row>
    <row r="456" spans="11:11">
      <c r="K456" s="68"/>
    </row>
    <row r="457" spans="11:11">
      <c r="K457" s="68"/>
    </row>
    <row r="458" spans="11:11">
      <c r="K458" s="68"/>
    </row>
    <row r="459" spans="11:11">
      <c r="K459" s="68"/>
    </row>
    <row r="460" spans="11:11">
      <c r="K460" s="68"/>
    </row>
    <row r="461" spans="11:11">
      <c r="K461" s="68"/>
    </row>
    <row r="462" spans="11:11">
      <c r="K462" s="68"/>
    </row>
    <row r="463" spans="11:11">
      <c r="K463" s="68"/>
    </row>
    <row r="464" spans="11:11">
      <c r="K464" s="68"/>
    </row>
    <row r="465" spans="11:11">
      <c r="K465" s="68"/>
    </row>
    <row r="466" spans="11:11">
      <c r="K466" s="68"/>
    </row>
    <row r="467" spans="11:11">
      <c r="K467" s="68"/>
    </row>
    <row r="468" spans="11:11">
      <c r="K468" s="68"/>
    </row>
    <row r="469" spans="11:11">
      <c r="K469" s="68"/>
    </row>
    <row r="470" spans="11:11">
      <c r="K470" s="68"/>
    </row>
    <row r="471" spans="11:11">
      <c r="K471" s="68"/>
    </row>
    <row r="472" spans="11:11">
      <c r="K472" s="68"/>
    </row>
    <row r="473" spans="11:11">
      <c r="K473" s="68"/>
    </row>
    <row r="474" spans="11:11">
      <c r="K474" s="68"/>
    </row>
    <row r="475" spans="11:11">
      <c r="K475" s="68"/>
    </row>
    <row r="476" spans="11:11">
      <c r="K476" s="68"/>
    </row>
    <row r="477" spans="11:11">
      <c r="K477" s="68"/>
    </row>
    <row r="478" spans="11:11">
      <c r="K478" s="68"/>
    </row>
    <row r="479" spans="11:11">
      <c r="K479" s="68"/>
    </row>
    <row r="480" spans="11:11">
      <c r="K480" s="68"/>
    </row>
    <row r="481" spans="11:11">
      <c r="K481" s="68"/>
    </row>
    <row r="482" spans="11:11">
      <c r="K482" s="68"/>
    </row>
    <row r="483" spans="11:11">
      <c r="K483" s="68"/>
    </row>
    <row r="484" spans="11:11">
      <c r="K484" s="68"/>
    </row>
    <row r="485" spans="11:11">
      <c r="K485" s="68"/>
    </row>
    <row r="486" spans="11:11">
      <c r="K486" s="68"/>
    </row>
    <row r="487" spans="11:11">
      <c r="K487" s="68"/>
    </row>
    <row r="488" spans="11:11">
      <c r="K488" s="68"/>
    </row>
    <row r="489" spans="11:11">
      <c r="K489" s="68"/>
    </row>
    <row r="490" spans="11:11">
      <c r="K490" s="68"/>
    </row>
    <row r="491" spans="11:11">
      <c r="K491" s="68"/>
    </row>
    <row r="492" spans="11:11">
      <c r="K492" s="68"/>
    </row>
    <row r="493" spans="11:11">
      <c r="K493" s="68"/>
    </row>
    <row r="494" spans="11:11">
      <c r="K494" s="68"/>
    </row>
    <row r="495" spans="11:11">
      <c r="K495" s="68"/>
    </row>
    <row r="496" spans="11:11">
      <c r="K496" s="68"/>
    </row>
    <row r="497" spans="11:11">
      <c r="K497" s="68"/>
    </row>
    <row r="498" spans="11:11">
      <c r="K498" s="68"/>
    </row>
    <row r="499" spans="11:11">
      <c r="K499" s="68"/>
    </row>
    <row r="500" spans="11:11">
      <c r="K500" s="68"/>
    </row>
    <row r="501" spans="11:11">
      <c r="K501" s="68"/>
    </row>
    <row r="502" spans="11:11">
      <c r="K502" s="68"/>
    </row>
    <row r="503" spans="11:11">
      <c r="K503" s="68"/>
    </row>
    <row r="504" spans="11:11">
      <c r="K504" s="68"/>
    </row>
    <row r="505" spans="11:11">
      <c r="K505" s="68"/>
    </row>
    <row r="506" spans="11:11">
      <c r="K506" s="68"/>
    </row>
    <row r="507" spans="11:11">
      <c r="K507" s="68"/>
    </row>
    <row r="508" spans="11:11">
      <c r="K508" s="68"/>
    </row>
    <row r="509" spans="11:11">
      <c r="K509" s="68"/>
    </row>
    <row r="510" spans="11:11">
      <c r="K510" s="68"/>
    </row>
    <row r="511" spans="11:11">
      <c r="K511" s="68"/>
    </row>
    <row r="512" spans="11:11">
      <c r="K512" s="68"/>
    </row>
    <row r="513" spans="11:11">
      <c r="K513" s="68"/>
    </row>
    <row r="514" spans="11:11">
      <c r="K514" s="68"/>
    </row>
    <row r="515" spans="11:11">
      <c r="K515" s="68"/>
    </row>
    <row r="516" spans="11:11">
      <c r="K516" s="68"/>
    </row>
    <row r="517" spans="11:11">
      <c r="K517" s="68"/>
    </row>
    <row r="518" spans="11:11">
      <c r="K518" s="68"/>
    </row>
    <row r="519" spans="11:11">
      <c r="K519" s="68"/>
    </row>
    <row r="520" spans="11:11">
      <c r="K520" s="68"/>
    </row>
    <row r="521" spans="11:11">
      <c r="K521" s="68"/>
    </row>
    <row r="522" spans="11:11">
      <c r="K522" s="68"/>
    </row>
    <row r="523" spans="11:11">
      <c r="K523" s="68"/>
    </row>
    <row r="524" spans="11:11">
      <c r="K524" s="68"/>
    </row>
    <row r="525" spans="11:11">
      <c r="K525" s="68"/>
    </row>
    <row r="526" spans="11:11">
      <c r="K526" s="68"/>
    </row>
    <row r="527" spans="11:11">
      <c r="K527" s="68"/>
    </row>
    <row r="528" spans="11:11">
      <c r="K528" s="68"/>
    </row>
    <row r="529" spans="11:11">
      <c r="K529" s="68"/>
    </row>
    <row r="530" spans="11:11">
      <c r="K530" s="68"/>
    </row>
    <row r="531" spans="11:11">
      <c r="K531" s="68"/>
    </row>
    <row r="532" spans="11:11">
      <c r="K532" s="68"/>
    </row>
    <row r="533" spans="11:11">
      <c r="K533" s="68"/>
    </row>
    <row r="534" spans="11:11">
      <c r="K534" s="68"/>
    </row>
    <row r="535" spans="11:11">
      <c r="K535" s="68"/>
    </row>
    <row r="536" spans="11:11">
      <c r="K536" s="68"/>
    </row>
    <row r="537" spans="11:11">
      <c r="K537" s="68"/>
    </row>
    <row r="538" spans="11:11">
      <c r="K538" s="68"/>
    </row>
    <row r="539" spans="11:11">
      <c r="K539" s="68"/>
    </row>
    <row r="540" spans="11:11">
      <c r="K540" s="68"/>
    </row>
    <row r="541" spans="11:11">
      <c r="K541" s="68"/>
    </row>
    <row r="542" spans="11:11">
      <c r="K542" s="68"/>
    </row>
    <row r="543" spans="11:11">
      <c r="K543" s="68"/>
    </row>
    <row r="544" spans="11:11">
      <c r="K544" s="68"/>
    </row>
    <row r="545" spans="11:11">
      <c r="K545" s="68"/>
    </row>
    <row r="546" spans="11:11">
      <c r="K546" s="68"/>
    </row>
    <row r="547" spans="11:11">
      <c r="K547" s="68"/>
    </row>
    <row r="548" spans="11:11">
      <c r="K548" s="68"/>
    </row>
    <row r="549" spans="11:11">
      <c r="K549" s="68"/>
    </row>
    <row r="550" spans="11:11">
      <c r="K550" s="68"/>
    </row>
    <row r="551" spans="11:11">
      <c r="K551" s="68"/>
    </row>
    <row r="552" spans="11:11">
      <c r="K552" s="68"/>
    </row>
    <row r="553" spans="11:11">
      <c r="K553" s="68"/>
    </row>
    <row r="554" spans="11:11">
      <c r="K554" s="68"/>
    </row>
    <row r="555" spans="11:11">
      <c r="K555" s="68"/>
    </row>
    <row r="556" spans="11:11">
      <c r="K556" s="68"/>
    </row>
    <row r="557" spans="11:11">
      <c r="K557" s="68"/>
    </row>
    <row r="558" spans="11:11">
      <c r="K558" s="68"/>
    </row>
    <row r="559" spans="11:11">
      <c r="K559" s="68"/>
    </row>
    <row r="560" spans="11:11">
      <c r="K560" s="68"/>
    </row>
    <row r="561" spans="11:11">
      <c r="K561" s="68"/>
    </row>
    <row r="562" spans="11:11">
      <c r="K562" s="68"/>
    </row>
    <row r="563" spans="11:11">
      <c r="K563" s="68"/>
    </row>
    <row r="564" spans="11:11">
      <c r="K564" s="68"/>
    </row>
    <row r="565" spans="11:11">
      <c r="K565" s="68"/>
    </row>
    <row r="566" spans="11:11">
      <c r="K566" s="68"/>
    </row>
    <row r="567" spans="11:11">
      <c r="K567" s="68"/>
    </row>
    <row r="568" spans="11:11">
      <c r="K568" s="68"/>
    </row>
    <row r="569" spans="11:11">
      <c r="K569" s="68"/>
    </row>
    <row r="570" spans="11:11">
      <c r="K570" s="68"/>
    </row>
    <row r="571" spans="11:11">
      <c r="K571" s="68"/>
    </row>
    <row r="572" spans="11:11">
      <c r="K572" s="68"/>
    </row>
    <row r="573" spans="11:11">
      <c r="K573" s="68"/>
    </row>
    <row r="574" spans="11:11">
      <c r="K574" s="68"/>
    </row>
    <row r="575" spans="11:11">
      <c r="K575" s="68"/>
    </row>
    <row r="576" spans="11:11">
      <c r="K576" s="68"/>
    </row>
    <row r="577" spans="11:11">
      <c r="K577" s="68"/>
    </row>
    <row r="578" spans="11:11">
      <c r="K578" s="68"/>
    </row>
    <row r="579" spans="11:11">
      <c r="K579" s="68"/>
    </row>
    <row r="580" spans="11:11">
      <c r="K580" s="68"/>
    </row>
    <row r="581" spans="11:11">
      <c r="K581" s="68"/>
    </row>
    <row r="582" spans="11:11">
      <c r="K582" s="68"/>
    </row>
    <row r="583" spans="11:11">
      <c r="K583" s="68"/>
    </row>
    <row r="584" spans="11:11">
      <c r="K584" s="68"/>
    </row>
    <row r="585" spans="11:11">
      <c r="K585" s="68"/>
    </row>
    <row r="586" spans="11:11">
      <c r="K586" s="68"/>
    </row>
    <row r="587" spans="11:11">
      <c r="K587" s="68"/>
    </row>
    <row r="588" spans="11:11">
      <c r="K588" s="68"/>
    </row>
    <row r="589" spans="11:11">
      <c r="K589" s="68"/>
    </row>
    <row r="590" spans="11:11">
      <c r="K590" s="68"/>
    </row>
    <row r="591" spans="11:11">
      <c r="K591" s="68"/>
    </row>
    <row r="592" spans="11:11">
      <c r="K592" s="68"/>
    </row>
    <row r="593" spans="11:11">
      <c r="K593" s="68"/>
    </row>
    <row r="594" spans="11:11">
      <c r="K594" s="68"/>
    </row>
  </sheetData>
  <mergeCells count="13">
    <mergeCell ref="B3:L3"/>
    <mergeCell ref="B1:O1"/>
    <mergeCell ref="B2:O2"/>
    <mergeCell ref="D4:L5"/>
    <mergeCell ref="B4:C5"/>
    <mergeCell ref="H6:O6"/>
    <mergeCell ref="C10:E10"/>
    <mergeCell ref="B10:B11"/>
    <mergeCell ref="K9:L9"/>
    <mergeCell ref="M4:O4"/>
    <mergeCell ref="F10:L10"/>
    <mergeCell ref="M10:O10"/>
    <mergeCell ref="B6:G6"/>
  </mergeCells>
  <phoneticPr fontId="0" type="noConversion"/>
  <printOptions horizontalCentered="1" verticalCentered="1"/>
  <pageMargins left="0.59055118110236227" right="0.59055118110236227" top="0.59055118110236227" bottom="0.59055118110236227" header="0" footer="0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CJ46"/>
  <sheetViews>
    <sheetView showZeros="0" workbookViewId="0"/>
  </sheetViews>
  <sheetFormatPr defaultColWidth="1.6640625" defaultRowHeight="10.199999999999999"/>
  <cols>
    <col min="1" max="1" width="1.77734375" style="4" customWidth="1"/>
    <col min="2" max="10" width="16.33203125" style="1" customWidth="1"/>
    <col min="11" max="11" width="1.77734375" style="4" customWidth="1"/>
    <col min="12" max="16384" width="1.6640625" style="1"/>
  </cols>
  <sheetData>
    <row r="1" spans="1:88" s="4" customFormat="1" ht="10.050000000000001" customHeight="1">
      <c r="B1" s="572"/>
      <c r="C1" s="572"/>
      <c r="D1" s="572"/>
      <c r="E1" s="572"/>
      <c r="F1" s="572"/>
      <c r="G1" s="572"/>
      <c r="H1" s="572"/>
      <c r="I1" s="572"/>
      <c r="J1" s="572"/>
    </row>
    <row r="2" spans="1:88" ht="13.05" customHeight="1">
      <c r="B2" s="539" t="s">
        <v>23</v>
      </c>
      <c r="C2" s="508"/>
      <c r="D2" s="508"/>
      <c r="E2" s="508"/>
      <c r="F2" s="508"/>
      <c r="G2" s="508"/>
      <c r="H2" s="508"/>
      <c r="I2" s="508"/>
      <c r="J2" s="562"/>
    </row>
    <row r="3" spans="1:88" ht="13.05" customHeight="1">
      <c r="B3" s="540" t="s">
        <v>196</v>
      </c>
      <c r="C3" s="509"/>
      <c r="D3" s="509"/>
      <c r="E3" s="509"/>
      <c r="F3" s="509"/>
      <c r="G3" s="509"/>
      <c r="H3" s="509"/>
      <c r="I3" s="509"/>
      <c r="J3" s="563"/>
    </row>
    <row r="4" spans="1:88" ht="13.05" customHeight="1">
      <c r="B4" s="573" t="s">
        <v>261</v>
      </c>
      <c r="C4" s="574"/>
      <c r="D4" s="574"/>
      <c r="E4" s="574"/>
      <c r="F4" s="574"/>
      <c r="G4" s="574"/>
      <c r="H4" s="575"/>
      <c r="I4" s="292" t="s">
        <v>91</v>
      </c>
      <c r="J4" s="293">
        <f>('QUADRO IV A'!N3)+1</f>
        <v>6</v>
      </c>
    </row>
    <row r="5" spans="1:88" ht="13.05" customHeight="1">
      <c r="B5" s="568" t="s">
        <v>220</v>
      </c>
      <c r="C5" s="564">
        <f>('QUADRO I'!$D$5)</f>
        <v>0</v>
      </c>
      <c r="D5" s="564"/>
      <c r="E5" s="564"/>
      <c r="F5" s="564"/>
      <c r="G5" s="564"/>
      <c r="H5" s="565"/>
      <c r="I5" s="436" t="s">
        <v>278</v>
      </c>
      <c r="J5" s="558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</row>
    <row r="6" spans="1:88" ht="13.05" customHeight="1">
      <c r="B6" s="570"/>
      <c r="C6" s="566"/>
      <c r="D6" s="566"/>
      <c r="E6" s="566"/>
      <c r="F6" s="566"/>
      <c r="G6" s="566"/>
      <c r="H6" s="567"/>
      <c r="I6" s="178" t="s">
        <v>195</v>
      </c>
      <c r="J6" s="245">
        <f>('QUADRO I'!$R$6)</f>
        <v>0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88" ht="13.05" customHeight="1">
      <c r="B7" s="573" t="s">
        <v>24</v>
      </c>
      <c r="C7" s="574"/>
      <c r="D7" s="574"/>
      <c r="E7" s="574"/>
      <c r="F7" s="575"/>
      <c r="G7" s="573" t="s">
        <v>89</v>
      </c>
      <c r="H7" s="574"/>
      <c r="I7" s="574"/>
      <c r="J7" s="575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88" ht="13.05" customHeight="1">
      <c r="B8" s="187" t="s">
        <v>46</v>
      </c>
      <c r="C8" s="39">
        <f>('QUADRO I'!$C$8)</f>
        <v>0</v>
      </c>
      <c r="D8" s="36"/>
      <c r="E8" s="36"/>
      <c r="F8" s="212"/>
      <c r="G8" s="187" t="s">
        <v>46</v>
      </c>
      <c r="H8" s="39">
        <f>('QUADRO I'!$N$8)</f>
        <v>0</v>
      </c>
      <c r="I8" s="39"/>
      <c r="J8" s="37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88" ht="13.05" customHeight="1">
      <c r="B9" s="11" t="s">
        <v>90</v>
      </c>
      <c r="C9" s="4"/>
      <c r="D9" s="4"/>
      <c r="E9" s="4"/>
      <c r="F9" s="18"/>
      <c r="G9" s="11" t="s">
        <v>90</v>
      </c>
      <c r="H9" s="4"/>
      <c r="I9" s="4"/>
      <c r="J9" s="5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88" ht="13.05" customHeight="1">
      <c r="B10" s="6" t="s">
        <v>193</v>
      </c>
      <c r="C10" s="72">
        <f>('QUADRO I'!$C$10)</f>
        <v>0</v>
      </c>
      <c r="D10" s="2"/>
      <c r="E10" s="2"/>
      <c r="F10" s="125"/>
      <c r="G10" s="6" t="s">
        <v>193</v>
      </c>
      <c r="H10" s="72">
        <f>('QUADRO I'!$C$10)</f>
        <v>0</v>
      </c>
      <c r="I10" s="133" t="str">
        <f>('QUADRO I'!$Q$10)</f>
        <v>Registro no CREA:</v>
      </c>
      <c r="J10" s="246">
        <f>('QUADRO I'!$S$10)</f>
        <v>0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88" s="14" customFormat="1" ht="13.05" customHeight="1">
      <c r="A11" s="12"/>
      <c r="B11" s="123"/>
      <c r="C11" s="573" t="s">
        <v>153</v>
      </c>
      <c r="D11" s="574"/>
      <c r="E11" s="574"/>
      <c r="F11" s="574"/>
      <c r="G11" s="575"/>
      <c r="H11" s="123"/>
      <c r="I11" s="576" t="s">
        <v>262</v>
      </c>
      <c r="J11" s="525" t="s">
        <v>32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88" s="14" customFormat="1" ht="49.95" customHeight="1">
      <c r="A12" s="12"/>
      <c r="B12" s="123" t="s">
        <v>279</v>
      </c>
      <c r="C12" s="123" t="s">
        <v>154</v>
      </c>
      <c r="D12" s="124" t="s">
        <v>276</v>
      </c>
      <c r="E12" s="123" t="s">
        <v>156</v>
      </c>
      <c r="F12" s="124" t="s">
        <v>157</v>
      </c>
      <c r="G12" s="124" t="s">
        <v>155</v>
      </c>
      <c r="H12" s="123" t="s">
        <v>158</v>
      </c>
      <c r="I12" s="577"/>
      <c r="J12" s="525"/>
      <c r="K12" s="12"/>
    </row>
    <row r="13" spans="1:88" s="12" customFormat="1" ht="13.05" customHeight="1">
      <c r="B13" s="236" t="s">
        <v>146</v>
      </c>
      <c r="C13" s="15" t="s">
        <v>147</v>
      </c>
      <c r="D13" s="15" t="s">
        <v>148</v>
      </c>
      <c r="E13" s="15" t="s">
        <v>149</v>
      </c>
      <c r="F13" s="15" t="s">
        <v>150</v>
      </c>
      <c r="G13" s="15" t="s">
        <v>151</v>
      </c>
      <c r="H13" s="15" t="s">
        <v>152</v>
      </c>
      <c r="I13" s="578"/>
      <c r="J13" s="182"/>
    </row>
    <row r="14" spans="1:88" ht="12" customHeight="1">
      <c r="B14" s="31">
        <f>('QUADRO II'!B17)</f>
        <v>0</v>
      </c>
      <c r="C14" s="237">
        <f>('QUADRO II'!F17)-D14</f>
        <v>0</v>
      </c>
      <c r="D14" s="335"/>
      <c r="E14" s="237">
        <f>SUM(C14+D14)</f>
        <v>0</v>
      </c>
      <c r="F14" s="237" t="e">
        <f>('QUADRO II'!K17)+('QUADRO II'!R17)</f>
        <v>#DIV/0!</v>
      </c>
      <c r="G14" s="237" t="e">
        <f>SUM(E14+F14)</f>
        <v>#DIV/0!</v>
      </c>
      <c r="H14" s="238" t="e">
        <f>('QUADRO II'!N17)</f>
        <v>#DIV/0!</v>
      </c>
      <c r="I14" s="237">
        <f>('QUADRO II'!V17)</f>
        <v>0</v>
      </c>
      <c r="J14" s="287"/>
    </row>
    <row r="15" spans="1:88" ht="12" customHeight="1">
      <c r="B15" s="31">
        <f>('QUADRO II'!B18)</f>
        <v>0</v>
      </c>
      <c r="C15" s="237">
        <f>('QUADRO II'!F18)-D15</f>
        <v>0</v>
      </c>
      <c r="D15" s="335"/>
      <c r="E15" s="237">
        <f t="shared" ref="E15:E36" si="0">SUM(C15+D15)</f>
        <v>0</v>
      </c>
      <c r="F15" s="237" t="e">
        <f>('QUADRO II'!K18)+('QUADRO II'!R18)</f>
        <v>#DIV/0!</v>
      </c>
      <c r="G15" s="237" t="e">
        <f t="shared" ref="G15:G36" si="1">SUM(E15+F15)</f>
        <v>#DIV/0!</v>
      </c>
      <c r="H15" s="238" t="e">
        <f>('QUADRO II'!N18)</f>
        <v>#DIV/0!</v>
      </c>
      <c r="I15" s="237">
        <f>('QUADRO II'!V18)</f>
        <v>0</v>
      </c>
      <c r="J15" s="287"/>
    </row>
    <row r="16" spans="1:88" ht="12" customHeight="1">
      <c r="B16" s="31">
        <f>('QUADRO II'!B19)</f>
        <v>0</v>
      </c>
      <c r="C16" s="237">
        <f>('QUADRO II'!F19)-D16</f>
        <v>0</v>
      </c>
      <c r="D16" s="335"/>
      <c r="E16" s="237">
        <f t="shared" si="0"/>
        <v>0</v>
      </c>
      <c r="F16" s="237" t="e">
        <f>('QUADRO II'!K19)+('QUADRO II'!R19)</f>
        <v>#DIV/0!</v>
      </c>
      <c r="G16" s="237" t="e">
        <f t="shared" si="1"/>
        <v>#DIV/0!</v>
      </c>
      <c r="H16" s="238" t="e">
        <f>('QUADRO II'!N19)</f>
        <v>#DIV/0!</v>
      </c>
      <c r="I16" s="237">
        <f>('QUADRO II'!V19)</f>
        <v>0</v>
      </c>
      <c r="J16" s="287"/>
    </row>
    <row r="17" spans="2:10" ht="12" customHeight="1">
      <c r="B17" s="31">
        <f>('QUADRO II'!B20)</f>
        <v>0</v>
      </c>
      <c r="C17" s="237">
        <f>('QUADRO II'!F20)-D17</f>
        <v>0</v>
      </c>
      <c r="D17" s="335"/>
      <c r="E17" s="237">
        <f t="shared" si="0"/>
        <v>0</v>
      </c>
      <c r="F17" s="237" t="e">
        <f>('QUADRO II'!K20)+('QUADRO II'!R20)</f>
        <v>#DIV/0!</v>
      </c>
      <c r="G17" s="237" t="e">
        <f t="shared" si="1"/>
        <v>#DIV/0!</v>
      </c>
      <c r="H17" s="238" t="e">
        <f>('QUADRO II'!N20)</f>
        <v>#DIV/0!</v>
      </c>
      <c r="I17" s="237">
        <f>('QUADRO II'!V20)</f>
        <v>0</v>
      </c>
      <c r="J17" s="287"/>
    </row>
    <row r="18" spans="2:10" ht="12" customHeight="1">
      <c r="B18" s="31">
        <f>('QUADRO II'!B21)</f>
        <v>0</v>
      </c>
      <c r="C18" s="237">
        <f>('QUADRO II'!F21)-D18</f>
        <v>0</v>
      </c>
      <c r="D18" s="335"/>
      <c r="E18" s="237">
        <f t="shared" si="0"/>
        <v>0</v>
      </c>
      <c r="F18" s="237" t="e">
        <f>('QUADRO II'!K21)+('QUADRO II'!R21)</f>
        <v>#DIV/0!</v>
      </c>
      <c r="G18" s="237" t="e">
        <f t="shared" si="1"/>
        <v>#DIV/0!</v>
      </c>
      <c r="H18" s="238" t="e">
        <f>('QUADRO II'!N21)</f>
        <v>#DIV/0!</v>
      </c>
      <c r="I18" s="237">
        <f>('QUADRO II'!V21)</f>
        <v>0</v>
      </c>
      <c r="J18" s="287"/>
    </row>
    <row r="19" spans="2:10" ht="12" customHeight="1">
      <c r="B19" s="31">
        <f>('QUADRO II'!B22)</f>
        <v>0</v>
      </c>
      <c r="C19" s="237">
        <f>('QUADRO II'!F22)-D19</f>
        <v>0</v>
      </c>
      <c r="D19" s="335"/>
      <c r="E19" s="237">
        <f t="shared" si="0"/>
        <v>0</v>
      </c>
      <c r="F19" s="237" t="e">
        <f>('QUADRO II'!K22)+('QUADRO II'!R22)</f>
        <v>#DIV/0!</v>
      </c>
      <c r="G19" s="237" t="e">
        <f t="shared" si="1"/>
        <v>#DIV/0!</v>
      </c>
      <c r="H19" s="238" t="e">
        <f>('QUADRO II'!N22)</f>
        <v>#DIV/0!</v>
      </c>
      <c r="I19" s="237">
        <f>('QUADRO II'!V22)</f>
        <v>0</v>
      </c>
      <c r="J19" s="287"/>
    </row>
    <row r="20" spans="2:10" ht="12" customHeight="1">
      <c r="B20" s="31">
        <f>('QUADRO II'!B23)</f>
        <v>0</v>
      </c>
      <c r="C20" s="237">
        <f>('QUADRO II'!F23)-D20</f>
        <v>0</v>
      </c>
      <c r="D20" s="335"/>
      <c r="E20" s="237">
        <f t="shared" si="0"/>
        <v>0</v>
      </c>
      <c r="F20" s="237" t="e">
        <f>('QUADRO II'!K23)+('QUADRO II'!R23)</f>
        <v>#DIV/0!</v>
      </c>
      <c r="G20" s="237" t="e">
        <f t="shared" si="1"/>
        <v>#DIV/0!</v>
      </c>
      <c r="H20" s="238" t="e">
        <f>('QUADRO II'!N23)</f>
        <v>#DIV/0!</v>
      </c>
      <c r="I20" s="237">
        <f>('QUADRO II'!V23)</f>
        <v>0</v>
      </c>
      <c r="J20" s="287"/>
    </row>
    <row r="21" spans="2:10" ht="12" customHeight="1">
      <c r="B21" s="31">
        <f>('QUADRO II'!B24)</f>
        <v>0</v>
      </c>
      <c r="C21" s="237">
        <f>('QUADRO II'!F24)-D21</f>
        <v>0</v>
      </c>
      <c r="D21" s="335"/>
      <c r="E21" s="237">
        <f t="shared" si="0"/>
        <v>0</v>
      </c>
      <c r="F21" s="237" t="e">
        <f>('QUADRO II'!K24)+('QUADRO II'!R24)</f>
        <v>#DIV/0!</v>
      </c>
      <c r="G21" s="237" t="e">
        <f t="shared" si="1"/>
        <v>#DIV/0!</v>
      </c>
      <c r="H21" s="238" t="e">
        <f>('QUADRO II'!N24)</f>
        <v>#DIV/0!</v>
      </c>
      <c r="I21" s="237">
        <f>('QUADRO II'!V24)</f>
        <v>0</v>
      </c>
      <c r="J21" s="287"/>
    </row>
    <row r="22" spans="2:10" ht="12" customHeight="1">
      <c r="B22" s="31">
        <f>('QUADRO II'!B25)</f>
        <v>0</v>
      </c>
      <c r="C22" s="237">
        <f>('QUADRO II'!F25)-D22</f>
        <v>0</v>
      </c>
      <c r="D22" s="335"/>
      <c r="E22" s="237">
        <f t="shared" si="0"/>
        <v>0</v>
      </c>
      <c r="F22" s="237" t="e">
        <f>('QUADRO II'!K25)+('QUADRO II'!R25)</f>
        <v>#DIV/0!</v>
      </c>
      <c r="G22" s="237" t="e">
        <f t="shared" si="1"/>
        <v>#DIV/0!</v>
      </c>
      <c r="H22" s="238" t="e">
        <f>('QUADRO II'!N25)</f>
        <v>#DIV/0!</v>
      </c>
      <c r="I22" s="237">
        <f>('QUADRO II'!V25)</f>
        <v>0</v>
      </c>
      <c r="J22" s="287"/>
    </row>
    <row r="23" spans="2:10" ht="12" customHeight="1">
      <c r="B23" s="31">
        <f>('QUADRO II'!B26)</f>
        <v>0</v>
      </c>
      <c r="C23" s="237">
        <f>('QUADRO II'!F26)-D23</f>
        <v>0</v>
      </c>
      <c r="D23" s="335"/>
      <c r="E23" s="237">
        <f t="shared" si="0"/>
        <v>0</v>
      </c>
      <c r="F23" s="237" t="e">
        <f>('QUADRO II'!K26)+('QUADRO II'!R26)</f>
        <v>#DIV/0!</v>
      </c>
      <c r="G23" s="237" t="e">
        <f t="shared" si="1"/>
        <v>#DIV/0!</v>
      </c>
      <c r="H23" s="238" t="e">
        <f>('QUADRO II'!N26)</f>
        <v>#DIV/0!</v>
      </c>
      <c r="I23" s="237">
        <f>('QUADRO II'!V26)</f>
        <v>0</v>
      </c>
      <c r="J23" s="287"/>
    </row>
    <row r="24" spans="2:10" ht="12" customHeight="1">
      <c r="B24" s="31">
        <f>('QUADRO II'!B27)</f>
        <v>0</v>
      </c>
      <c r="C24" s="237">
        <f>('QUADRO II'!F27)-D24</f>
        <v>0</v>
      </c>
      <c r="D24" s="335"/>
      <c r="E24" s="237">
        <f t="shared" si="0"/>
        <v>0</v>
      </c>
      <c r="F24" s="237" t="e">
        <f>('QUADRO II'!K27)+('QUADRO II'!R27)</f>
        <v>#DIV/0!</v>
      </c>
      <c r="G24" s="237" t="e">
        <f t="shared" si="1"/>
        <v>#DIV/0!</v>
      </c>
      <c r="H24" s="238" t="e">
        <f>('QUADRO II'!N27)</f>
        <v>#DIV/0!</v>
      </c>
      <c r="I24" s="237">
        <f>('QUADRO II'!V27)</f>
        <v>0</v>
      </c>
      <c r="J24" s="287"/>
    </row>
    <row r="25" spans="2:10" ht="12" customHeight="1">
      <c r="B25" s="31">
        <f>('QUADRO II'!B28)</f>
        <v>0</v>
      </c>
      <c r="C25" s="237">
        <f>('QUADRO II'!F28)-D25</f>
        <v>0</v>
      </c>
      <c r="D25" s="335"/>
      <c r="E25" s="237">
        <f t="shared" si="0"/>
        <v>0</v>
      </c>
      <c r="F25" s="237" t="e">
        <f>('QUADRO II'!K28)+('QUADRO II'!R28)</f>
        <v>#DIV/0!</v>
      </c>
      <c r="G25" s="237" t="e">
        <f t="shared" si="1"/>
        <v>#DIV/0!</v>
      </c>
      <c r="H25" s="238" t="e">
        <f>('QUADRO II'!N28)</f>
        <v>#DIV/0!</v>
      </c>
      <c r="I25" s="237">
        <f>('QUADRO II'!V28)</f>
        <v>0</v>
      </c>
      <c r="J25" s="287"/>
    </row>
    <row r="26" spans="2:10" ht="12" customHeight="1">
      <c r="B26" s="31">
        <f>('QUADRO II'!B29)</f>
        <v>0</v>
      </c>
      <c r="C26" s="237">
        <f>('QUADRO II'!F29)-D26</f>
        <v>0</v>
      </c>
      <c r="D26" s="335"/>
      <c r="E26" s="237">
        <f t="shared" si="0"/>
        <v>0</v>
      </c>
      <c r="F26" s="237" t="e">
        <f>('QUADRO II'!K29)+('QUADRO II'!R29)</f>
        <v>#DIV/0!</v>
      </c>
      <c r="G26" s="237" t="e">
        <f t="shared" si="1"/>
        <v>#DIV/0!</v>
      </c>
      <c r="H26" s="238" t="e">
        <f>('QUADRO II'!N29)</f>
        <v>#DIV/0!</v>
      </c>
      <c r="I26" s="237">
        <f>('QUADRO II'!V29)</f>
        <v>0</v>
      </c>
      <c r="J26" s="287"/>
    </row>
    <row r="27" spans="2:10" ht="12" customHeight="1">
      <c r="B27" s="31">
        <f>('QUADRO II'!B30)</f>
        <v>0</v>
      </c>
      <c r="C27" s="237">
        <f>('QUADRO II'!F30)-D27</f>
        <v>0</v>
      </c>
      <c r="D27" s="335"/>
      <c r="E27" s="237">
        <f t="shared" si="0"/>
        <v>0</v>
      </c>
      <c r="F27" s="237" t="e">
        <f>('QUADRO II'!K30)+('QUADRO II'!R30)</f>
        <v>#DIV/0!</v>
      </c>
      <c r="G27" s="237" t="e">
        <f t="shared" si="1"/>
        <v>#DIV/0!</v>
      </c>
      <c r="H27" s="238" t="e">
        <f>('QUADRO II'!N30)</f>
        <v>#DIV/0!</v>
      </c>
      <c r="I27" s="237">
        <f>('QUADRO II'!V30)</f>
        <v>0</v>
      </c>
      <c r="J27" s="287"/>
    </row>
    <row r="28" spans="2:10" ht="12" customHeight="1">
      <c r="B28" s="31">
        <f>('QUADRO II'!B31)</f>
        <v>0</v>
      </c>
      <c r="C28" s="237">
        <f>('QUADRO II'!F31)-D28</f>
        <v>0</v>
      </c>
      <c r="D28" s="335"/>
      <c r="E28" s="237">
        <f t="shared" si="0"/>
        <v>0</v>
      </c>
      <c r="F28" s="237" t="e">
        <f>('QUADRO II'!K31)+('QUADRO II'!R31)</f>
        <v>#DIV/0!</v>
      </c>
      <c r="G28" s="237" t="e">
        <f t="shared" si="1"/>
        <v>#DIV/0!</v>
      </c>
      <c r="H28" s="238" t="e">
        <f>('QUADRO II'!N31)</f>
        <v>#DIV/0!</v>
      </c>
      <c r="I28" s="237">
        <f>('QUADRO II'!V31)</f>
        <v>0</v>
      </c>
      <c r="J28" s="287"/>
    </row>
    <row r="29" spans="2:10" ht="12" customHeight="1">
      <c r="B29" s="31">
        <f>('QUADRO II'!B32)</f>
        <v>0</v>
      </c>
      <c r="C29" s="237">
        <f>('QUADRO II'!F32)-D29</f>
        <v>0</v>
      </c>
      <c r="D29" s="335"/>
      <c r="E29" s="237">
        <f t="shared" si="0"/>
        <v>0</v>
      </c>
      <c r="F29" s="237" t="e">
        <f>('QUADRO II'!K32)+('QUADRO II'!R32)</f>
        <v>#DIV/0!</v>
      </c>
      <c r="G29" s="237" t="e">
        <f t="shared" si="1"/>
        <v>#DIV/0!</v>
      </c>
      <c r="H29" s="238" t="e">
        <f>('QUADRO II'!N32)</f>
        <v>#DIV/0!</v>
      </c>
      <c r="I29" s="237">
        <f>('QUADRO II'!V32)</f>
        <v>0</v>
      </c>
      <c r="J29" s="287"/>
    </row>
    <row r="30" spans="2:10" ht="12" customHeight="1">
      <c r="B30" s="31">
        <f>('QUADRO II'!B33)</f>
        <v>0</v>
      </c>
      <c r="C30" s="237">
        <f>('QUADRO II'!F33)-D30</f>
        <v>0</v>
      </c>
      <c r="D30" s="335"/>
      <c r="E30" s="237">
        <f t="shared" si="0"/>
        <v>0</v>
      </c>
      <c r="F30" s="237" t="e">
        <f>('QUADRO II'!K33)+('QUADRO II'!R33)</f>
        <v>#DIV/0!</v>
      </c>
      <c r="G30" s="237" t="e">
        <f t="shared" si="1"/>
        <v>#DIV/0!</v>
      </c>
      <c r="H30" s="238" t="e">
        <f>('QUADRO II'!N33)</f>
        <v>#DIV/0!</v>
      </c>
      <c r="I30" s="237">
        <f>('QUADRO II'!V33)</f>
        <v>0</v>
      </c>
      <c r="J30" s="287"/>
    </row>
    <row r="31" spans="2:10" ht="12" customHeight="1">
      <c r="B31" s="31">
        <f>('QUADRO II'!B34)</f>
        <v>0</v>
      </c>
      <c r="C31" s="237">
        <f>('QUADRO II'!F34)-D31</f>
        <v>0</v>
      </c>
      <c r="D31" s="335"/>
      <c r="E31" s="237">
        <f t="shared" si="0"/>
        <v>0</v>
      </c>
      <c r="F31" s="237" t="e">
        <f>('QUADRO II'!K34)+('QUADRO II'!R34)</f>
        <v>#DIV/0!</v>
      </c>
      <c r="G31" s="237" t="e">
        <f t="shared" si="1"/>
        <v>#DIV/0!</v>
      </c>
      <c r="H31" s="238" t="e">
        <f>('QUADRO II'!N34)</f>
        <v>#DIV/0!</v>
      </c>
      <c r="I31" s="237">
        <f>('QUADRO II'!V34)</f>
        <v>0</v>
      </c>
      <c r="J31" s="287"/>
    </row>
    <row r="32" spans="2:10" ht="12" customHeight="1">
      <c r="B32" s="31">
        <f>('QUADRO II'!B35)</f>
        <v>0</v>
      </c>
      <c r="C32" s="237">
        <f>('QUADRO II'!F35)-D32</f>
        <v>0</v>
      </c>
      <c r="D32" s="335"/>
      <c r="E32" s="237">
        <f t="shared" si="0"/>
        <v>0</v>
      </c>
      <c r="F32" s="237" t="e">
        <f>('QUADRO II'!K35)+('QUADRO II'!R35)</f>
        <v>#DIV/0!</v>
      </c>
      <c r="G32" s="237" t="e">
        <f t="shared" si="1"/>
        <v>#DIV/0!</v>
      </c>
      <c r="H32" s="238" t="e">
        <f>('QUADRO II'!N35)</f>
        <v>#DIV/0!</v>
      </c>
      <c r="I32" s="237">
        <f>('QUADRO II'!V35)</f>
        <v>0</v>
      </c>
      <c r="J32" s="287"/>
    </row>
    <row r="33" spans="2:10" ht="12" customHeight="1">
      <c r="B33" s="31">
        <f>('QUADRO II'!B36)</f>
        <v>0</v>
      </c>
      <c r="C33" s="237">
        <f>('QUADRO II'!F36)-D33</f>
        <v>0</v>
      </c>
      <c r="D33" s="335"/>
      <c r="E33" s="237">
        <f t="shared" si="0"/>
        <v>0</v>
      </c>
      <c r="F33" s="237" t="e">
        <f>('QUADRO II'!K36)+('QUADRO II'!R36)</f>
        <v>#DIV/0!</v>
      </c>
      <c r="G33" s="237" t="e">
        <f t="shared" si="1"/>
        <v>#DIV/0!</v>
      </c>
      <c r="H33" s="238" t="e">
        <f>('QUADRO II'!N36)</f>
        <v>#DIV/0!</v>
      </c>
      <c r="I33" s="237">
        <f>('QUADRO II'!V36)</f>
        <v>0</v>
      </c>
      <c r="J33" s="287"/>
    </row>
    <row r="34" spans="2:10" ht="12" customHeight="1">
      <c r="B34" s="31">
        <f>('QUADRO II'!B37)</f>
        <v>0</v>
      </c>
      <c r="C34" s="237">
        <f>('QUADRO II'!F37)-D34</f>
        <v>0</v>
      </c>
      <c r="D34" s="335"/>
      <c r="E34" s="237">
        <f t="shared" si="0"/>
        <v>0</v>
      </c>
      <c r="F34" s="237" t="e">
        <f>('QUADRO II'!K37)+('QUADRO II'!R37)</f>
        <v>#DIV/0!</v>
      </c>
      <c r="G34" s="237" t="e">
        <f t="shared" si="1"/>
        <v>#DIV/0!</v>
      </c>
      <c r="H34" s="238" t="e">
        <f>('QUADRO II'!N37)</f>
        <v>#DIV/0!</v>
      </c>
      <c r="I34" s="237">
        <f>('QUADRO II'!V37)</f>
        <v>0</v>
      </c>
      <c r="J34" s="287"/>
    </row>
    <row r="35" spans="2:10" ht="12" customHeight="1">
      <c r="B35" s="31">
        <f>('QUADRO II'!B38)</f>
        <v>0</v>
      </c>
      <c r="C35" s="237">
        <f>('QUADRO II'!F38)-D35</f>
        <v>0</v>
      </c>
      <c r="D35" s="335"/>
      <c r="E35" s="237">
        <f t="shared" si="0"/>
        <v>0</v>
      </c>
      <c r="F35" s="237" t="e">
        <f>('QUADRO II'!K38)+('QUADRO II'!R38)</f>
        <v>#DIV/0!</v>
      </c>
      <c r="G35" s="237" t="e">
        <f t="shared" si="1"/>
        <v>#DIV/0!</v>
      </c>
      <c r="H35" s="238" t="e">
        <f>('QUADRO II'!N38)</f>
        <v>#DIV/0!</v>
      </c>
      <c r="I35" s="237">
        <f>('QUADRO II'!V38)</f>
        <v>0</v>
      </c>
      <c r="J35" s="287"/>
    </row>
    <row r="36" spans="2:10" ht="12" customHeight="1">
      <c r="B36" s="31">
        <f>('QUADRO II'!B39)</f>
        <v>0</v>
      </c>
      <c r="C36" s="237">
        <f>('QUADRO II'!F39)-D36</f>
        <v>0</v>
      </c>
      <c r="D36" s="335"/>
      <c r="E36" s="237">
        <f t="shared" si="0"/>
        <v>0</v>
      </c>
      <c r="F36" s="237" t="e">
        <f>('QUADRO II'!K39)+('QUADRO II'!R39)</f>
        <v>#DIV/0!</v>
      </c>
      <c r="G36" s="237" t="e">
        <f t="shared" si="1"/>
        <v>#DIV/0!</v>
      </c>
      <c r="H36" s="238" t="e">
        <f>('QUADRO II'!N39)</f>
        <v>#DIV/0!</v>
      </c>
      <c r="I36" s="237">
        <f>('QUADRO II'!V39)</f>
        <v>0</v>
      </c>
      <c r="J36" s="288"/>
    </row>
    <row r="37" spans="2:10" ht="13.05" customHeight="1">
      <c r="B37" s="278" t="s">
        <v>30</v>
      </c>
      <c r="C37" s="204">
        <f t="shared" ref="C37:H37" si="2">SUMPRODUCT(C14:C36,$I14:$I36)</f>
        <v>0</v>
      </c>
      <c r="D37" s="204">
        <f t="shared" si="2"/>
        <v>0</v>
      </c>
      <c r="E37" s="204">
        <f t="shared" si="2"/>
        <v>0</v>
      </c>
      <c r="F37" s="204" t="e">
        <f t="shared" si="2"/>
        <v>#DIV/0!</v>
      </c>
      <c r="G37" s="204" t="e">
        <f t="shared" si="2"/>
        <v>#DIV/0!</v>
      </c>
      <c r="H37" s="239" t="e">
        <f t="shared" si="2"/>
        <v>#DIV/0!</v>
      </c>
      <c r="I37" s="204">
        <f>SUM(I14:I36)</f>
        <v>0</v>
      </c>
      <c r="J37" s="185"/>
    </row>
    <row r="38" spans="2:10" s="4" customFormat="1" ht="12" customHeight="1">
      <c r="B38" s="36" t="s">
        <v>264</v>
      </c>
      <c r="C38" s="36" t="s">
        <v>341</v>
      </c>
      <c r="D38" s="36"/>
      <c r="E38" s="36"/>
      <c r="F38" s="36"/>
      <c r="G38" s="36"/>
      <c r="H38" s="36"/>
      <c r="I38" s="36"/>
      <c r="J38" s="36"/>
    </row>
    <row r="39" spans="2:10" ht="12" customHeight="1">
      <c r="B39" s="4" t="s">
        <v>263</v>
      </c>
      <c r="C39" s="4" t="s">
        <v>265</v>
      </c>
      <c r="D39" s="4"/>
      <c r="E39" s="4"/>
      <c r="F39" s="4"/>
      <c r="G39" s="4"/>
      <c r="H39" s="4"/>
      <c r="I39" s="4"/>
      <c r="J39" s="4"/>
    </row>
    <row r="40" spans="2:10" ht="12" customHeight="1">
      <c r="B40" s="4"/>
      <c r="C40" s="74" t="s">
        <v>266</v>
      </c>
      <c r="D40" s="4"/>
      <c r="E40" s="4"/>
      <c r="F40" s="4"/>
      <c r="G40" s="4"/>
      <c r="H40" s="4"/>
      <c r="I40" s="4"/>
      <c r="J40" s="4"/>
    </row>
    <row r="41" spans="2:10" ht="12" customHeight="1">
      <c r="B41" s="4"/>
      <c r="C41" s="74" t="s">
        <v>267</v>
      </c>
      <c r="D41" s="4"/>
      <c r="E41" s="4"/>
      <c r="F41" s="4"/>
      <c r="G41" s="4"/>
      <c r="H41" s="4"/>
      <c r="I41" s="4"/>
      <c r="J41" s="4"/>
    </row>
    <row r="42" spans="2:10" ht="12" customHeight="1">
      <c r="B42" s="4"/>
      <c r="C42" s="74" t="s">
        <v>340</v>
      </c>
      <c r="D42" s="4"/>
      <c r="E42" s="4"/>
      <c r="F42" s="4"/>
      <c r="G42" s="4"/>
      <c r="H42" s="4"/>
      <c r="I42" s="4"/>
      <c r="J42" s="4"/>
    </row>
    <row r="43" spans="2:10" ht="12" customHeight="1">
      <c r="B43" s="4"/>
      <c r="C43" s="74" t="s">
        <v>268</v>
      </c>
      <c r="D43" s="4"/>
      <c r="E43" s="4"/>
      <c r="F43" s="4"/>
      <c r="G43" s="4"/>
      <c r="H43" s="4"/>
      <c r="I43" s="4"/>
      <c r="J43" s="4"/>
    </row>
    <row r="44" spans="2:10" ht="12" customHeight="1">
      <c r="B44" s="4"/>
      <c r="C44" s="74" t="s">
        <v>269</v>
      </c>
      <c r="D44" s="4"/>
      <c r="E44" s="4"/>
      <c r="F44" s="4"/>
      <c r="G44" s="4"/>
      <c r="H44" s="4"/>
      <c r="I44" s="4"/>
      <c r="J44" s="4"/>
    </row>
    <row r="45" spans="2:10" ht="12" customHeight="1">
      <c r="B45" s="4"/>
      <c r="C45" s="74" t="s">
        <v>270</v>
      </c>
      <c r="D45" s="4"/>
      <c r="E45" s="4"/>
      <c r="F45" s="4"/>
      <c r="G45" s="4"/>
      <c r="H45" s="4"/>
      <c r="I45" s="4"/>
      <c r="J45" s="4"/>
    </row>
    <row r="46" spans="2:10" ht="12" customHeight="1">
      <c r="B46" s="4"/>
      <c r="C46" s="74" t="s">
        <v>377</v>
      </c>
      <c r="D46" s="4"/>
      <c r="E46" s="4"/>
      <c r="F46" s="4"/>
      <c r="G46" s="4"/>
      <c r="H46" s="4"/>
      <c r="I46" s="4"/>
      <c r="J46" s="4"/>
    </row>
  </sheetData>
  <mergeCells count="12">
    <mergeCell ref="B1:J1"/>
    <mergeCell ref="I5:J5"/>
    <mergeCell ref="G7:J7"/>
    <mergeCell ref="B7:F7"/>
    <mergeCell ref="J11:J12"/>
    <mergeCell ref="B2:J2"/>
    <mergeCell ref="B3:J3"/>
    <mergeCell ref="B4:H4"/>
    <mergeCell ref="B5:B6"/>
    <mergeCell ref="C5:H6"/>
    <mergeCell ref="I11:I13"/>
    <mergeCell ref="C11:G11"/>
  </mergeCells>
  <phoneticPr fontId="0" type="noConversion"/>
  <printOptions horizontalCentered="1" verticalCentered="1"/>
  <pageMargins left="0.59055118110236227" right="0.59055118110236227" top="0.59055118110236227" bottom="0.59055118110236227" header="0" footer="0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CM39"/>
  <sheetViews>
    <sheetView showZeros="0" workbookViewId="0"/>
  </sheetViews>
  <sheetFormatPr defaultColWidth="1.6640625" defaultRowHeight="10.199999999999999"/>
  <cols>
    <col min="1" max="1" width="1.77734375" style="1" customWidth="1"/>
    <col min="2" max="13" width="12.33203125" style="1" customWidth="1"/>
    <col min="14" max="14" width="1.77734375" style="1" customWidth="1"/>
    <col min="15" max="16384" width="1.6640625" style="1"/>
  </cols>
  <sheetData>
    <row r="1" spans="1:91" s="4" customFormat="1" ht="10.050000000000001" customHeight="1"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</row>
    <row r="2" spans="1:91" ht="13.95" customHeight="1">
      <c r="A2" s="4"/>
      <c r="B2" s="539" t="s">
        <v>23</v>
      </c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62"/>
      <c r="N2" s="4"/>
    </row>
    <row r="3" spans="1:91" ht="13.95" customHeight="1">
      <c r="A3" s="4"/>
      <c r="B3" s="540" t="s">
        <v>196</v>
      </c>
      <c r="C3" s="509"/>
      <c r="D3" s="509"/>
      <c r="E3" s="509"/>
      <c r="F3" s="509"/>
      <c r="G3" s="509"/>
      <c r="H3" s="509"/>
      <c r="I3" s="509"/>
      <c r="J3" s="509"/>
      <c r="K3" s="509"/>
      <c r="L3" s="509"/>
      <c r="M3" s="563"/>
      <c r="N3" s="4"/>
    </row>
    <row r="4" spans="1:91" ht="13.95" customHeight="1">
      <c r="A4" s="4"/>
      <c r="B4" s="573" t="s">
        <v>273</v>
      </c>
      <c r="C4" s="574"/>
      <c r="D4" s="574"/>
      <c r="E4" s="574"/>
      <c r="F4" s="574"/>
      <c r="G4" s="574"/>
      <c r="H4" s="574"/>
      <c r="I4" s="574"/>
      <c r="J4" s="575"/>
      <c r="K4" s="292" t="s">
        <v>91</v>
      </c>
      <c r="L4" s="294">
        <f>('QUADRO IV A'!N3)+1</f>
        <v>6</v>
      </c>
      <c r="M4" s="293"/>
      <c r="N4" s="4"/>
    </row>
    <row r="5" spans="1:91" ht="13.95" customHeight="1">
      <c r="A5" s="4"/>
      <c r="B5" s="568" t="s">
        <v>220</v>
      </c>
      <c r="C5" s="590"/>
      <c r="D5" s="586">
        <f>('QUADRO I'!$D$5)</f>
        <v>0</v>
      </c>
      <c r="E5" s="586"/>
      <c r="F5" s="586"/>
      <c r="G5" s="586"/>
      <c r="H5" s="586"/>
      <c r="I5" s="586"/>
      <c r="J5" s="587"/>
      <c r="K5" s="436" t="s">
        <v>278</v>
      </c>
      <c r="L5" s="437"/>
      <c r="M5" s="558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1" ht="13.95" customHeight="1">
      <c r="A6" s="4"/>
      <c r="B6" s="591"/>
      <c r="C6" s="592"/>
      <c r="D6" s="588"/>
      <c r="E6" s="588"/>
      <c r="F6" s="588"/>
      <c r="G6" s="588"/>
      <c r="H6" s="588"/>
      <c r="I6" s="588"/>
      <c r="J6" s="589"/>
      <c r="K6" s="178" t="s">
        <v>195</v>
      </c>
      <c r="L6" s="279">
        <f>('QUADRO I'!$R$6)</f>
        <v>0</v>
      </c>
      <c r="M6" s="245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91" ht="13.95" customHeight="1">
      <c r="A7" s="4"/>
      <c r="B7" s="573" t="s">
        <v>24</v>
      </c>
      <c r="C7" s="574"/>
      <c r="D7" s="574"/>
      <c r="E7" s="574"/>
      <c r="F7" s="574"/>
      <c r="G7" s="575"/>
      <c r="H7" s="573" t="s">
        <v>89</v>
      </c>
      <c r="I7" s="583"/>
      <c r="J7" s="583"/>
      <c r="K7" s="583"/>
      <c r="L7" s="583"/>
      <c r="M7" s="58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91" ht="13.95" customHeight="1">
      <c r="A8" s="4"/>
      <c r="B8" s="187" t="s">
        <v>46</v>
      </c>
      <c r="C8" s="39">
        <f>('QUADRO I'!$C$8)</f>
        <v>0</v>
      </c>
      <c r="D8" s="36"/>
      <c r="E8" s="36"/>
      <c r="F8" s="36"/>
      <c r="G8" s="212"/>
      <c r="H8" s="187" t="s">
        <v>46</v>
      </c>
      <c r="I8" s="39">
        <f>('QUADRO I'!$N$8)</f>
        <v>0</v>
      </c>
      <c r="J8" s="26"/>
      <c r="K8" s="39"/>
      <c r="L8" s="39"/>
      <c r="M8" s="37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91" ht="13.95" customHeight="1">
      <c r="A9" s="4"/>
      <c r="B9" s="11" t="s">
        <v>90</v>
      </c>
      <c r="C9" s="4"/>
      <c r="D9" s="4"/>
      <c r="E9" s="4"/>
      <c r="F9" s="4"/>
      <c r="G9" s="18"/>
      <c r="H9" s="11" t="s">
        <v>90</v>
      </c>
      <c r="I9" s="4"/>
      <c r="J9" s="12"/>
      <c r="K9" s="4"/>
      <c r="L9" s="4"/>
      <c r="M9" s="5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91" ht="13.95" customHeight="1">
      <c r="A10" s="4"/>
      <c r="B10" s="6" t="s">
        <v>193</v>
      </c>
      <c r="C10" s="72">
        <f>('QUADRO I'!$C$10)</f>
        <v>0</v>
      </c>
      <c r="D10" s="2"/>
      <c r="E10" s="2"/>
      <c r="F10" s="2"/>
      <c r="G10" s="125"/>
      <c r="H10" s="6" t="s">
        <v>193</v>
      </c>
      <c r="I10" s="72">
        <f>('QUADRO I'!$N$10)</f>
        <v>0</v>
      </c>
      <c r="J10" s="13"/>
      <c r="K10" s="524" t="str">
        <f>('QUADRO I'!$Q$10)</f>
        <v>Registro no CREA:</v>
      </c>
      <c r="L10" s="524"/>
      <c r="M10" s="246">
        <f>('QUADRO I'!$S$10)</f>
        <v>0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91" s="14" customFormat="1" ht="13.95" customHeight="1">
      <c r="A11" s="12"/>
      <c r="B11" s="182"/>
      <c r="C11" s="573" t="s">
        <v>153</v>
      </c>
      <c r="D11" s="574"/>
      <c r="E11" s="574"/>
      <c r="F11" s="574"/>
      <c r="G11" s="575"/>
      <c r="H11" s="573" t="s">
        <v>162</v>
      </c>
      <c r="I11" s="574"/>
      <c r="J11" s="575"/>
      <c r="K11" s="182"/>
      <c r="L11" s="576" t="s">
        <v>262</v>
      </c>
      <c r="M11" s="579" t="s">
        <v>32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91" s="14" customFormat="1" ht="90" customHeight="1">
      <c r="A12" s="12"/>
      <c r="B12" s="579" t="s">
        <v>275</v>
      </c>
      <c r="C12" s="525" t="s">
        <v>154</v>
      </c>
      <c r="D12" s="525" t="s">
        <v>276</v>
      </c>
      <c r="E12" s="525" t="s">
        <v>156</v>
      </c>
      <c r="F12" s="525" t="s">
        <v>157</v>
      </c>
      <c r="G12" s="525" t="s">
        <v>169</v>
      </c>
      <c r="H12" s="581" t="s">
        <v>168</v>
      </c>
      <c r="I12" s="579" t="s">
        <v>167</v>
      </c>
      <c r="J12" s="579" t="s">
        <v>166</v>
      </c>
      <c r="K12" s="579" t="s">
        <v>170</v>
      </c>
      <c r="L12" s="577"/>
      <c r="M12" s="585"/>
      <c r="N12" s="12"/>
    </row>
    <row r="13" spans="1:91" s="14" customFormat="1" ht="13.95" customHeight="1">
      <c r="A13" s="12"/>
      <c r="B13" s="580"/>
      <c r="C13" s="525"/>
      <c r="D13" s="525"/>
      <c r="E13" s="525"/>
      <c r="F13" s="525"/>
      <c r="G13" s="525"/>
      <c r="H13" s="582"/>
      <c r="I13" s="580"/>
      <c r="J13" s="580"/>
      <c r="K13" s="580"/>
      <c r="L13" s="577"/>
      <c r="M13" s="585"/>
      <c r="N13" s="12"/>
    </row>
    <row r="14" spans="1:91" s="12" customFormat="1" ht="13.95" customHeight="1">
      <c r="B14" s="27" t="s">
        <v>146</v>
      </c>
      <c r="C14" s="15" t="s">
        <v>147</v>
      </c>
      <c r="D14" s="15" t="s">
        <v>148</v>
      </c>
      <c r="E14" s="15" t="s">
        <v>149</v>
      </c>
      <c r="F14" s="15" t="s">
        <v>150</v>
      </c>
      <c r="G14" s="15" t="s">
        <v>151</v>
      </c>
      <c r="H14" s="15" t="s">
        <v>152</v>
      </c>
      <c r="I14" s="15" t="s">
        <v>163</v>
      </c>
      <c r="J14" s="15" t="s">
        <v>164</v>
      </c>
      <c r="K14" s="15" t="s">
        <v>165</v>
      </c>
      <c r="L14" s="578"/>
      <c r="M14" s="368"/>
    </row>
    <row r="15" spans="1:91" ht="13.05" customHeight="1">
      <c r="A15" s="4"/>
      <c r="B15" s="31">
        <f>('QUADRO II'!B17)</f>
        <v>0</v>
      </c>
      <c r="C15" s="237">
        <f>('QUADRO II'!F17)-D15</f>
        <v>0</v>
      </c>
      <c r="D15" s="335"/>
      <c r="E15" s="237">
        <f>SUM(C15+D15)</f>
        <v>0</v>
      </c>
      <c r="F15" s="237" t="e">
        <f>('QUADRO II'!K17)+('QUADRO II'!R17)</f>
        <v>#DIV/0!</v>
      </c>
      <c r="G15" s="237" t="e">
        <f>SUM(E15+F15)</f>
        <v>#DIV/0!</v>
      </c>
      <c r="H15" s="336"/>
      <c r="I15" s="336"/>
      <c r="J15" s="237">
        <f t="shared" ref="J15:J37" si="0">SUM(H15+I15)</f>
        <v>0</v>
      </c>
      <c r="K15" s="238" t="e">
        <f>('QUADRO II'!N17)</f>
        <v>#DIV/0!</v>
      </c>
      <c r="L15" s="31">
        <f>('QUADRO II'!V17)</f>
        <v>0</v>
      </c>
      <c r="M15" s="371"/>
      <c r="N15" s="4"/>
    </row>
    <row r="16" spans="1:91" ht="13.05" customHeight="1">
      <c r="A16" s="4"/>
      <c r="B16" s="31">
        <f>('QUADRO II'!B18)</f>
        <v>0</v>
      </c>
      <c r="C16" s="237">
        <f>('QUADRO II'!F18)-D16</f>
        <v>0</v>
      </c>
      <c r="D16" s="335"/>
      <c r="E16" s="237">
        <f t="shared" ref="E16:E37" si="1">SUM(C16+D16)</f>
        <v>0</v>
      </c>
      <c r="F16" s="237" t="e">
        <f>('QUADRO II'!K18)+('QUADRO II'!R18)</f>
        <v>#DIV/0!</v>
      </c>
      <c r="G16" s="237" t="e">
        <f t="shared" ref="G16:G37" si="2">SUM(E16+F16)</f>
        <v>#DIV/0!</v>
      </c>
      <c r="H16" s="336"/>
      <c r="I16" s="336"/>
      <c r="J16" s="237">
        <f t="shared" si="0"/>
        <v>0</v>
      </c>
      <c r="K16" s="238" t="e">
        <f>('QUADRO II'!N18)</f>
        <v>#DIV/0!</v>
      </c>
      <c r="L16" s="31">
        <f>('QUADRO II'!V18)</f>
        <v>0</v>
      </c>
      <c r="M16" s="287"/>
      <c r="N16" s="4"/>
    </row>
    <row r="17" spans="1:14" ht="13.05" customHeight="1">
      <c r="A17" s="4"/>
      <c r="B17" s="31">
        <f>('QUADRO II'!B19)</f>
        <v>0</v>
      </c>
      <c r="C17" s="237">
        <f>('QUADRO II'!F19)-D17</f>
        <v>0</v>
      </c>
      <c r="D17" s="335"/>
      <c r="E17" s="237">
        <f t="shared" si="1"/>
        <v>0</v>
      </c>
      <c r="F17" s="237" t="e">
        <f>('QUADRO II'!K19)+('QUADRO II'!R19)</f>
        <v>#DIV/0!</v>
      </c>
      <c r="G17" s="237" t="e">
        <f t="shared" si="2"/>
        <v>#DIV/0!</v>
      </c>
      <c r="H17" s="336"/>
      <c r="I17" s="336"/>
      <c r="J17" s="237">
        <f t="shared" si="0"/>
        <v>0</v>
      </c>
      <c r="K17" s="238" t="e">
        <f>('QUADRO II'!N19)</f>
        <v>#DIV/0!</v>
      </c>
      <c r="L17" s="31">
        <f>('QUADRO II'!V19)</f>
        <v>0</v>
      </c>
      <c r="M17" s="287"/>
      <c r="N17" s="4"/>
    </row>
    <row r="18" spans="1:14" ht="13.05" customHeight="1">
      <c r="A18" s="4"/>
      <c r="B18" s="31">
        <f>('QUADRO II'!B20)</f>
        <v>0</v>
      </c>
      <c r="C18" s="237">
        <f>('QUADRO II'!F20)-D18</f>
        <v>0</v>
      </c>
      <c r="D18" s="335"/>
      <c r="E18" s="237">
        <f t="shared" si="1"/>
        <v>0</v>
      </c>
      <c r="F18" s="237" t="e">
        <f>('QUADRO II'!K20)+('QUADRO II'!R20)</f>
        <v>#DIV/0!</v>
      </c>
      <c r="G18" s="237" t="e">
        <f t="shared" si="2"/>
        <v>#DIV/0!</v>
      </c>
      <c r="H18" s="336"/>
      <c r="I18" s="336"/>
      <c r="J18" s="237">
        <f t="shared" si="0"/>
        <v>0</v>
      </c>
      <c r="K18" s="238" t="e">
        <f>('QUADRO II'!N20)</f>
        <v>#DIV/0!</v>
      </c>
      <c r="L18" s="31">
        <f>('QUADRO II'!V20)</f>
        <v>0</v>
      </c>
      <c r="M18" s="287"/>
      <c r="N18" s="4"/>
    </row>
    <row r="19" spans="1:14" ht="13.05" customHeight="1">
      <c r="A19" s="4"/>
      <c r="B19" s="31">
        <f>('QUADRO II'!B21)</f>
        <v>0</v>
      </c>
      <c r="C19" s="237">
        <f>('QUADRO II'!F21)-D19</f>
        <v>0</v>
      </c>
      <c r="D19" s="335"/>
      <c r="E19" s="237">
        <f t="shared" si="1"/>
        <v>0</v>
      </c>
      <c r="F19" s="237" t="e">
        <f>('QUADRO II'!K21)+('QUADRO II'!R21)</f>
        <v>#DIV/0!</v>
      </c>
      <c r="G19" s="237" t="e">
        <f t="shared" si="2"/>
        <v>#DIV/0!</v>
      </c>
      <c r="H19" s="336"/>
      <c r="I19" s="336"/>
      <c r="J19" s="237">
        <f t="shared" si="0"/>
        <v>0</v>
      </c>
      <c r="K19" s="238" t="e">
        <f>('QUADRO II'!N21)</f>
        <v>#DIV/0!</v>
      </c>
      <c r="L19" s="31">
        <f>('QUADRO II'!V21)</f>
        <v>0</v>
      </c>
      <c r="M19" s="287"/>
      <c r="N19" s="4"/>
    </row>
    <row r="20" spans="1:14" ht="13.05" customHeight="1">
      <c r="A20" s="4"/>
      <c r="B20" s="31">
        <f>('QUADRO II'!B22)</f>
        <v>0</v>
      </c>
      <c r="C20" s="237">
        <f>('QUADRO II'!F22)-D20</f>
        <v>0</v>
      </c>
      <c r="D20" s="335"/>
      <c r="E20" s="237">
        <f t="shared" si="1"/>
        <v>0</v>
      </c>
      <c r="F20" s="237" t="e">
        <f>('QUADRO II'!K22)+('QUADRO II'!R22)</f>
        <v>#DIV/0!</v>
      </c>
      <c r="G20" s="237" t="e">
        <f t="shared" si="2"/>
        <v>#DIV/0!</v>
      </c>
      <c r="H20" s="336"/>
      <c r="I20" s="336"/>
      <c r="J20" s="237">
        <f t="shared" si="0"/>
        <v>0</v>
      </c>
      <c r="K20" s="238" t="e">
        <f>('QUADRO II'!N22)</f>
        <v>#DIV/0!</v>
      </c>
      <c r="L20" s="31">
        <f>('QUADRO II'!V22)</f>
        <v>0</v>
      </c>
      <c r="M20" s="287"/>
      <c r="N20" s="4"/>
    </row>
    <row r="21" spans="1:14" ht="13.05" customHeight="1">
      <c r="A21" s="4"/>
      <c r="B21" s="31">
        <f>('QUADRO II'!B23)</f>
        <v>0</v>
      </c>
      <c r="C21" s="237">
        <f>('QUADRO II'!F23)-D21</f>
        <v>0</v>
      </c>
      <c r="D21" s="335"/>
      <c r="E21" s="237">
        <f t="shared" si="1"/>
        <v>0</v>
      </c>
      <c r="F21" s="237" t="e">
        <f>('QUADRO II'!K23)+('QUADRO II'!R23)</f>
        <v>#DIV/0!</v>
      </c>
      <c r="G21" s="237" t="e">
        <f t="shared" si="2"/>
        <v>#DIV/0!</v>
      </c>
      <c r="H21" s="336"/>
      <c r="I21" s="336"/>
      <c r="J21" s="237">
        <f t="shared" si="0"/>
        <v>0</v>
      </c>
      <c r="K21" s="238" t="e">
        <f>('QUADRO II'!N23)</f>
        <v>#DIV/0!</v>
      </c>
      <c r="L21" s="31">
        <f>('QUADRO II'!V23)</f>
        <v>0</v>
      </c>
      <c r="M21" s="287"/>
      <c r="N21" s="4"/>
    </row>
    <row r="22" spans="1:14" ht="13.05" customHeight="1">
      <c r="A22" s="4"/>
      <c r="B22" s="31">
        <f>('QUADRO II'!B24)</f>
        <v>0</v>
      </c>
      <c r="C22" s="237">
        <f>('QUADRO II'!F24)-D22</f>
        <v>0</v>
      </c>
      <c r="D22" s="335"/>
      <c r="E22" s="237">
        <f t="shared" si="1"/>
        <v>0</v>
      </c>
      <c r="F22" s="237" t="e">
        <f>('QUADRO II'!K24)+('QUADRO II'!R24)</f>
        <v>#DIV/0!</v>
      </c>
      <c r="G22" s="237" t="e">
        <f t="shared" si="2"/>
        <v>#DIV/0!</v>
      </c>
      <c r="H22" s="336"/>
      <c r="I22" s="336"/>
      <c r="J22" s="237">
        <f t="shared" si="0"/>
        <v>0</v>
      </c>
      <c r="K22" s="238" t="e">
        <f>('QUADRO II'!N24)</f>
        <v>#DIV/0!</v>
      </c>
      <c r="L22" s="31">
        <f>('QUADRO II'!V24)</f>
        <v>0</v>
      </c>
      <c r="M22" s="287"/>
      <c r="N22" s="4"/>
    </row>
    <row r="23" spans="1:14" ht="13.05" customHeight="1">
      <c r="A23" s="4"/>
      <c r="B23" s="31">
        <f>('QUADRO II'!B25)</f>
        <v>0</v>
      </c>
      <c r="C23" s="237">
        <f>('QUADRO II'!F25)-D23</f>
        <v>0</v>
      </c>
      <c r="D23" s="335"/>
      <c r="E23" s="237">
        <f t="shared" si="1"/>
        <v>0</v>
      </c>
      <c r="F23" s="237" t="e">
        <f>('QUADRO II'!K25)+('QUADRO II'!R25)</f>
        <v>#DIV/0!</v>
      </c>
      <c r="G23" s="237" t="e">
        <f t="shared" si="2"/>
        <v>#DIV/0!</v>
      </c>
      <c r="H23" s="336"/>
      <c r="I23" s="336"/>
      <c r="J23" s="237">
        <f t="shared" si="0"/>
        <v>0</v>
      </c>
      <c r="K23" s="238" t="e">
        <f>('QUADRO II'!N25)</f>
        <v>#DIV/0!</v>
      </c>
      <c r="L23" s="31">
        <f>('QUADRO II'!V25)</f>
        <v>0</v>
      </c>
      <c r="M23" s="287"/>
      <c r="N23" s="4"/>
    </row>
    <row r="24" spans="1:14" ht="13.05" customHeight="1">
      <c r="A24" s="4"/>
      <c r="B24" s="31">
        <f>('QUADRO II'!B26)</f>
        <v>0</v>
      </c>
      <c r="C24" s="237">
        <f>('QUADRO II'!F26)-D24</f>
        <v>0</v>
      </c>
      <c r="D24" s="335"/>
      <c r="E24" s="237">
        <f t="shared" si="1"/>
        <v>0</v>
      </c>
      <c r="F24" s="237" t="e">
        <f>('QUADRO II'!K26)+('QUADRO II'!R26)</f>
        <v>#DIV/0!</v>
      </c>
      <c r="G24" s="237" t="e">
        <f t="shared" si="2"/>
        <v>#DIV/0!</v>
      </c>
      <c r="H24" s="336"/>
      <c r="I24" s="336"/>
      <c r="J24" s="237">
        <f t="shared" si="0"/>
        <v>0</v>
      </c>
      <c r="K24" s="238" t="e">
        <f>('QUADRO II'!N26)</f>
        <v>#DIV/0!</v>
      </c>
      <c r="L24" s="31">
        <f>('QUADRO II'!V26)</f>
        <v>0</v>
      </c>
      <c r="M24" s="287"/>
      <c r="N24" s="4"/>
    </row>
    <row r="25" spans="1:14" ht="13.05" customHeight="1">
      <c r="A25" s="4"/>
      <c r="B25" s="31">
        <f>('QUADRO II'!B27)</f>
        <v>0</v>
      </c>
      <c r="C25" s="237">
        <f>('QUADRO II'!F27)-D25</f>
        <v>0</v>
      </c>
      <c r="D25" s="335"/>
      <c r="E25" s="237">
        <f t="shared" si="1"/>
        <v>0</v>
      </c>
      <c r="F25" s="237" t="e">
        <f>('QUADRO II'!K27)+('QUADRO II'!R27)</f>
        <v>#DIV/0!</v>
      </c>
      <c r="G25" s="237" t="e">
        <f t="shared" si="2"/>
        <v>#DIV/0!</v>
      </c>
      <c r="H25" s="336"/>
      <c r="I25" s="336"/>
      <c r="J25" s="237">
        <f t="shared" si="0"/>
        <v>0</v>
      </c>
      <c r="K25" s="238" t="e">
        <f>('QUADRO II'!N27)</f>
        <v>#DIV/0!</v>
      </c>
      <c r="L25" s="31">
        <f>('QUADRO II'!V27)</f>
        <v>0</v>
      </c>
      <c r="M25" s="287"/>
      <c r="N25" s="4"/>
    </row>
    <row r="26" spans="1:14" ht="13.05" customHeight="1">
      <c r="A26" s="4"/>
      <c r="B26" s="31">
        <f>('QUADRO II'!B28)</f>
        <v>0</v>
      </c>
      <c r="C26" s="237">
        <f>('QUADRO II'!F28)-D26</f>
        <v>0</v>
      </c>
      <c r="D26" s="335"/>
      <c r="E26" s="237">
        <f t="shared" si="1"/>
        <v>0</v>
      </c>
      <c r="F26" s="237" t="e">
        <f>('QUADRO II'!K28)+('QUADRO II'!R28)</f>
        <v>#DIV/0!</v>
      </c>
      <c r="G26" s="237" t="e">
        <f t="shared" si="2"/>
        <v>#DIV/0!</v>
      </c>
      <c r="H26" s="336"/>
      <c r="I26" s="336"/>
      <c r="J26" s="237">
        <f t="shared" si="0"/>
        <v>0</v>
      </c>
      <c r="K26" s="238" t="e">
        <f>('QUADRO II'!N28)</f>
        <v>#DIV/0!</v>
      </c>
      <c r="L26" s="31">
        <f>('QUADRO II'!V28)</f>
        <v>0</v>
      </c>
      <c r="M26" s="287"/>
      <c r="N26" s="4"/>
    </row>
    <row r="27" spans="1:14" ht="13.05" customHeight="1">
      <c r="A27" s="4"/>
      <c r="B27" s="31">
        <f>('QUADRO II'!B29)</f>
        <v>0</v>
      </c>
      <c r="C27" s="237">
        <f>('QUADRO II'!F29)-D27</f>
        <v>0</v>
      </c>
      <c r="D27" s="335"/>
      <c r="E27" s="237">
        <f t="shared" si="1"/>
        <v>0</v>
      </c>
      <c r="F27" s="237" t="e">
        <f>('QUADRO II'!K29)+('QUADRO II'!R29)</f>
        <v>#DIV/0!</v>
      </c>
      <c r="G27" s="237" t="e">
        <f t="shared" si="2"/>
        <v>#DIV/0!</v>
      </c>
      <c r="H27" s="336"/>
      <c r="I27" s="336"/>
      <c r="J27" s="237">
        <f t="shared" si="0"/>
        <v>0</v>
      </c>
      <c r="K27" s="238" t="e">
        <f>('QUADRO II'!N29)</f>
        <v>#DIV/0!</v>
      </c>
      <c r="L27" s="31">
        <f>('QUADRO II'!V29)</f>
        <v>0</v>
      </c>
      <c r="M27" s="287"/>
      <c r="N27" s="4"/>
    </row>
    <row r="28" spans="1:14" ht="13.05" customHeight="1">
      <c r="A28" s="4"/>
      <c r="B28" s="31">
        <f>('QUADRO II'!B30)</f>
        <v>0</v>
      </c>
      <c r="C28" s="237">
        <f>('QUADRO II'!F30)-D28</f>
        <v>0</v>
      </c>
      <c r="D28" s="335"/>
      <c r="E28" s="237">
        <f t="shared" si="1"/>
        <v>0</v>
      </c>
      <c r="F28" s="237" t="e">
        <f>('QUADRO II'!K30)+('QUADRO II'!R30)</f>
        <v>#DIV/0!</v>
      </c>
      <c r="G28" s="237" t="e">
        <f t="shared" si="2"/>
        <v>#DIV/0!</v>
      </c>
      <c r="H28" s="336"/>
      <c r="I28" s="336"/>
      <c r="J28" s="237">
        <f t="shared" si="0"/>
        <v>0</v>
      </c>
      <c r="K28" s="238" t="e">
        <f>('QUADRO II'!N30)</f>
        <v>#DIV/0!</v>
      </c>
      <c r="L28" s="31">
        <f>('QUADRO II'!V30)</f>
        <v>0</v>
      </c>
      <c r="M28" s="287"/>
      <c r="N28" s="4"/>
    </row>
    <row r="29" spans="1:14" ht="13.05" customHeight="1">
      <c r="A29" s="4"/>
      <c r="B29" s="31">
        <f>('QUADRO II'!B31)</f>
        <v>0</v>
      </c>
      <c r="C29" s="237">
        <f>('QUADRO II'!F31)-D29</f>
        <v>0</v>
      </c>
      <c r="D29" s="335"/>
      <c r="E29" s="237">
        <f t="shared" si="1"/>
        <v>0</v>
      </c>
      <c r="F29" s="237" t="e">
        <f>('QUADRO II'!K31)+('QUADRO II'!R31)</f>
        <v>#DIV/0!</v>
      </c>
      <c r="G29" s="237" t="e">
        <f t="shared" si="2"/>
        <v>#DIV/0!</v>
      </c>
      <c r="H29" s="336"/>
      <c r="I29" s="336"/>
      <c r="J29" s="237">
        <f t="shared" si="0"/>
        <v>0</v>
      </c>
      <c r="K29" s="238" t="e">
        <f>('QUADRO II'!N31)</f>
        <v>#DIV/0!</v>
      </c>
      <c r="L29" s="31">
        <f>('QUADRO II'!V31)</f>
        <v>0</v>
      </c>
      <c r="M29" s="287"/>
      <c r="N29" s="4"/>
    </row>
    <row r="30" spans="1:14" ht="13.05" customHeight="1">
      <c r="A30" s="4"/>
      <c r="B30" s="31">
        <f>('QUADRO II'!B32)</f>
        <v>0</v>
      </c>
      <c r="C30" s="237">
        <f>('QUADRO II'!F32)-D30</f>
        <v>0</v>
      </c>
      <c r="D30" s="335"/>
      <c r="E30" s="237">
        <f t="shared" si="1"/>
        <v>0</v>
      </c>
      <c r="F30" s="237" t="e">
        <f>('QUADRO II'!K32)+('QUADRO II'!R32)</f>
        <v>#DIV/0!</v>
      </c>
      <c r="G30" s="237" t="e">
        <f t="shared" si="2"/>
        <v>#DIV/0!</v>
      </c>
      <c r="H30" s="336"/>
      <c r="I30" s="336"/>
      <c r="J30" s="237">
        <f t="shared" si="0"/>
        <v>0</v>
      </c>
      <c r="K30" s="238" t="e">
        <f>('QUADRO II'!N32)</f>
        <v>#DIV/0!</v>
      </c>
      <c r="L30" s="31">
        <f>('QUADRO II'!V32)</f>
        <v>0</v>
      </c>
      <c r="M30" s="287"/>
      <c r="N30" s="4"/>
    </row>
    <row r="31" spans="1:14" ht="13.05" customHeight="1">
      <c r="A31" s="4"/>
      <c r="B31" s="31">
        <f>('QUADRO II'!B33)</f>
        <v>0</v>
      </c>
      <c r="C31" s="237">
        <f>('QUADRO II'!F33)-D31</f>
        <v>0</v>
      </c>
      <c r="D31" s="335"/>
      <c r="E31" s="237">
        <f t="shared" si="1"/>
        <v>0</v>
      </c>
      <c r="F31" s="237" t="e">
        <f>('QUADRO II'!K33)+('QUADRO II'!R33)</f>
        <v>#DIV/0!</v>
      </c>
      <c r="G31" s="237" t="e">
        <f t="shared" si="2"/>
        <v>#DIV/0!</v>
      </c>
      <c r="H31" s="336"/>
      <c r="I31" s="336"/>
      <c r="J31" s="237">
        <f t="shared" si="0"/>
        <v>0</v>
      </c>
      <c r="K31" s="238" t="e">
        <f>('QUADRO II'!N33)</f>
        <v>#DIV/0!</v>
      </c>
      <c r="L31" s="31">
        <f>('QUADRO II'!V33)</f>
        <v>0</v>
      </c>
      <c r="M31" s="287"/>
      <c r="N31" s="4"/>
    </row>
    <row r="32" spans="1:14" ht="13.05" customHeight="1">
      <c r="A32" s="4"/>
      <c r="B32" s="31">
        <f>('QUADRO II'!B34)</f>
        <v>0</v>
      </c>
      <c r="C32" s="237">
        <f>('QUADRO II'!F34)-D32</f>
        <v>0</v>
      </c>
      <c r="D32" s="335"/>
      <c r="E32" s="237">
        <f t="shared" si="1"/>
        <v>0</v>
      </c>
      <c r="F32" s="237" t="e">
        <f>('QUADRO II'!K34)+('QUADRO II'!R34)</f>
        <v>#DIV/0!</v>
      </c>
      <c r="G32" s="237" t="e">
        <f t="shared" si="2"/>
        <v>#DIV/0!</v>
      </c>
      <c r="H32" s="336"/>
      <c r="I32" s="336"/>
      <c r="J32" s="237">
        <f t="shared" si="0"/>
        <v>0</v>
      </c>
      <c r="K32" s="238" t="e">
        <f>('QUADRO II'!N34)</f>
        <v>#DIV/0!</v>
      </c>
      <c r="L32" s="31">
        <f>('QUADRO II'!V34)</f>
        <v>0</v>
      </c>
      <c r="M32" s="287"/>
      <c r="N32" s="4"/>
    </row>
    <row r="33" spans="1:14" ht="13.05" customHeight="1">
      <c r="A33" s="4"/>
      <c r="B33" s="31">
        <f>('QUADRO II'!B35)</f>
        <v>0</v>
      </c>
      <c r="C33" s="237">
        <f>('QUADRO II'!F35)-D33</f>
        <v>0</v>
      </c>
      <c r="D33" s="335"/>
      <c r="E33" s="237">
        <f t="shared" si="1"/>
        <v>0</v>
      </c>
      <c r="F33" s="237" t="e">
        <f>('QUADRO II'!K35)+('QUADRO II'!R35)</f>
        <v>#DIV/0!</v>
      </c>
      <c r="G33" s="237" t="e">
        <f t="shared" si="2"/>
        <v>#DIV/0!</v>
      </c>
      <c r="H33" s="336"/>
      <c r="I33" s="336"/>
      <c r="J33" s="237">
        <f t="shared" si="0"/>
        <v>0</v>
      </c>
      <c r="K33" s="238" t="e">
        <f>('QUADRO II'!N35)</f>
        <v>#DIV/0!</v>
      </c>
      <c r="L33" s="31">
        <f>('QUADRO II'!V35)</f>
        <v>0</v>
      </c>
      <c r="M33" s="287"/>
      <c r="N33" s="4"/>
    </row>
    <row r="34" spans="1:14" ht="13.05" customHeight="1">
      <c r="A34" s="4"/>
      <c r="B34" s="31">
        <f>('QUADRO II'!B36)</f>
        <v>0</v>
      </c>
      <c r="C34" s="237">
        <f>('QUADRO II'!F36)-D34</f>
        <v>0</v>
      </c>
      <c r="D34" s="335"/>
      <c r="E34" s="237">
        <f t="shared" si="1"/>
        <v>0</v>
      </c>
      <c r="F34" s="237" t="e">
        <f>('QUADRO II'!K36)+('QUADRO II'!R36)</f>
        <v>#DIV/0!</v>
      </c>
      <c r="G34" s="237" t="e">
        <f t="shared" si="2"/>
        <v>#DIV/0!</v>
      </c>
      <c r="H34" s="336"/>
      <c r="I34" s="336"/>
      <c r="J34" s="237">
        <f t="shared" si="0"/>
        <v>0</v>
      </c>
      <c r="K34" s="238" t="e">
        <f>('QUADRO II'!N36)</f>
        <v>#DIV/0!</v>
      </c>
      <c r="L34" s="31">
        <f>('QUADRO II'!V36)</f>
        <v>0</v>
      </c>
      <c r="M34" s="287"/>
      <c r="N34" s="4"/>
    </row>
    <row r="35" spans="1:14" ht="13.05" customHeight="1">
      <c r="A35" s="4"/>
      <c r="B35" s="31">
        <f>('QUADRO II'!B37)</f>
        <v>0</v>
      </c>
      <c r="C35" s="237">
        <f>('QUADRO II'!F37)-D35</f>
        <v>0</v>
      </c>
      <c r="D35" s="335"/>
      <c r="E35" s="237">
        <f t="shared" si="1"/>
        <v>0</v>
      </c>
      <c r="F35" s="237" t="e">
        <f>('QUADRO II'!K37)+('QUADRO II'!R37)</f>
        <v>#DIV/0!</v>
      </c>
      <c r="G35" s="237" t="e">
        <f t="shared" si="2"/>
        <v>#DIV/0!</v>
      </c>
      <c r="H35" s="336"/>
      <c r="I35" s="336"/>
      <c r="J35" s="237">
        <f t="shared" si="0"/>
        <v>0</v>
      </c>
      <c r="K35" s="238" t="e">
        <f>('QUADRO II'!N37)</f>
        <v>#DIV/0!</v>
      </c>
      <c r="L35" s="31">
        <f>('QUADRO II'!V37)</f>
        <v>0</v>
      </c>
      <c r="M35" s="287"/>
      <c r="N35" s="4"/>
    </row>
    <row r="36" spans="1:14" ht="13.05" customHeight="1">
      <c r="A36" s="4"/>
      <c r="B36" s="31">
        <f>('QUADRO II'!B38)</f>
        <v>0</v>
      </c>
      <c r="C36" s="237">
        <f>('QUADRO II'!F38)-D36</f>
        <v>0</v>
      </c>
      <c r="D36" s="335"/>
      <c r="E36" s="237">
        <f t="shared" si="1"/>
        <v>0</v>
      </c>
      <c r="F36" s="237" t="e">
        <f>('QUADRO II'!K38)+('QUADRO II'!R38)</f>
        <v>#DIV/0!</v>
      </c>
      <c r="G36" s="237" t="e">
        <f t="shared" si="2"/>
        <v>#DIV/0!</v>
      </c>
      <c r="H36" s="336"/>
      <c r="I36" s="336"/>
      <c r="J36" s="237">
        <f t="shared" si="0"/>
        <v>0</v>
      </c>
      <c r="K36" s="238" t="e">
        <f>('QUADRO II'!N38)</f>
        <v>#DIV/0!</v>
      </c>
      <c r="L36" s="31">
        <f>('QUADRO II'!V38)</f>
        <v>0</v>
      </c>
      <c r="M36" s="287"/>
      <c r="N36" s="4"/>
    </row>
    <row r="37" spans="1:14" ht="13.05" customHeight="1">
      <c r="A37" s="4"/>
      <c r="B37" s="31">
        <f>('QUADRO II'!B39)</f>
        <v>0</v>
      </c>
      <c r="C37" s="237">
        <f>('QUADRO II'!F39)-D37</f>
        <v>0</v>
      </c>
      <c r="D37" s="335"/>
      <c r="E37" s="237">
        <f t="shared" si="1"/>
        <v>0</v>
      </c>
      <c r="F37" s="237" t="e">
        <f>('QUADRO II'!K39)+('QUADRO II'!R39)</f>
        <v>#DIV/0!</v>
      </c>
      <c r="G37" s="237" t="e">
        <f t="shared" si="2"/>
        <v>#DIV/0!</v>
      </c>
      <c r="H37" s="336"/>
      <c r="I37" s="336"/>
      <c r="J37" s="237">
        <f t="shared" si="0"/>
        <v>0</v>
      </c>
      <c r="K37" s="238" t="e">
        <f>('QUADRO II'!N39)</f>
        <v>#DIV/0!</v>
      </c>
      <c r="L37" s="31">
        <f>('QUADRO II'!V39)</f>
        <v>0</v>
      </c>
      <c r="M37" s="287"/>
      <c r="N37" s="4"/>
    </row>
    <row r="38" spans="1:14" ht="13.95" customHeight="1">
      <c r="A38" s="4"/>
      <c r="B38" s="278" t="s">
        <v>30</v>
      </c>
      <c r="C38" s="204">
        <f t="shared" ref="C38:K38" si="3">SUMPRODUCT(C15:C37,$L15:$L37)</f>
        <v>0</v>
      </c>
      <c r="D38" s="204">
        <f t="shared" si="3"/>
        <v>0</v>
      </c>
      <c r="E38" s="204">
        <f t="shared" si="3"/>
        <v>0</v>
      </c>
      <c r="F38" s="204" t="e">
        <f t="shared" si="3"/>
        <v>#DIV/0!</v>
      </c>
      <c r="G38" s="204" t="e">
        <f t="shared" si="3"/>
        <v>#DIV/0!</v>
      </c>
      <c r="H38" s="204">
        <f t="shared" si="3"/>
        <v>0</v>
      </c>
      <c r="I38" s="204">
        <f t="shared" si="3"/>
        <v>0</v>
      </c>
      <c r="J38" s="204">
        <f t="shared" si="3"/>
        <v>0</v>
      </c>
      <c r="K38" s="239" t="e">
        <f t="shared" si="3"/>
        <v>#DIV/0!</v>
      </c>
      <c r="L38" s="24">
        <f>SUM(L15:L37)</f>
        <v>0</v>
      </c>
      <c r="M38" s="185"/>
      <c r="N38" s="4"/>
    </row>
    <row r="39" spans="1:14" ht="13.05" customHeight="1">
      <c r="A39" s="4"/>
      <c r="B39" s="36" t="s">
        <v>271</v>
      </c>
      <c r="C39" s="36" t="s">
        <v>277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4"/>
    </row>
  </sheetData>
  <mergeCells count="24">
    <mergeCell ref="B1:M1"/>
    <mergeCell ref="B4:J4"/>
    <mergeCell ref="D5:J6"/>
    <mergeCell ref="K5:M5"/>
    <mergeCell ref="K10:L10"/>
    <mergeCell ref="B2:M2"/>
    <mergeCell ref="B3:M3"/>
    <mergeCell ref="B7:G7"/>
    <mergeCell ref="B5:C6"/>
    <mergeCell ref="J12:J13"/>
    <mergeCell ref="K12:K13"/>
    <mergeCell ref="I12:I13"/>
    <mergeCell ref="H12:H13"/>
    <mergeCell ref="H7:M7"/>
    <mergeCell ref="L11:L14"/>
    <mergeCell ref="H11:J11"/>
    <mergeCell ref="M11:M13"/>
    <mergeCell ref="C11:G11"/>
    <mergeCell ref="B12:B13"/>
    <mergeCell ref="D12:D13"/>
    <mergeCell ref="E12:E13"/>
    <mergeCell ref="F12:F13"/>
    <mergeCell ref="G12:G13"/>
    <mergeCell ref="C12:C13"/>
  </mergeCells>
  <phoneticPr fontId="0" type="noConversion"/>
  <printOptions horizontalCentered="1" verticalCentered="1"/>
  <pageMargins left="0.59055118110236227" right="0.59055118110236227" top="0.59055118110236227" bottom="0.59055118110236227" header="0" footer="0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2</vt:i4>
      </vt:variant>
    </vt:vector>
  </HeadingPairs>
  <TitlesOfParts>
    <vt:vector size="15" baseType="lpstr">
      <vt:lpstr>CAPA</vt:lpstr>
      <vt:lpstr>INSTRUÇÕES PARA PREENCHIMENTO</vt:lpstr>
      <vt:lpstr>INFORMAÇÕES PRELIMINARES</vt:lpstr>
      <vt:lpstr>QUADRO I</vt:lpstr>
      <vt:lpstr>QUADRO II</vt:lpstr>
      <vt:lpstr>QUADRO III</vt:lpstr>
      <vt:lpstr>QUADRO IV A</vt:lpstr>
      <vt:lpstr>QUADRO IV B</vt:lpstr>
      <vt:lpstr>QUADRO IV B.1</vt:lpstr>
      <vt:lpstr>QUADRO V</vt:lpstr>
      <vt:lpstr>QUADRO VI</vt:lpstr>
      <vt:lpstr>QUADRO VII</vt:lpstr>
      <vt:lpstr>QUADRO VIII</vt:lpstr>
      <vt:lpstr>'QUADRO III'!Area_de_impressao</vt:lpstr>
      <vt:lpstr>'INSTRUÇÕES PARA PREENCHIMENTO'!Titulos_de_impressao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</dc:creator>
  <cp:lastModifiedBy>Tangram</cp:lastModifiedBy>
  <cp:lastPrinted>2012-12-02T16:59:14Z</cp:lastPrinted>
  <dcterms:created xsi:type="dcterms:W3CDTF">2000-07-11T19:31:15Z</dcterms:created>
  <dcterms:modified xsi:type="dcterms:W3CDTF">2012-12-02T19:16:21Z</dcterms:modified>
</cp:coreProperties>
</file>