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70" documentId="13_ncr:1_{31DDCAA3-6F01-4849-8359-25DD651858D1}" xr6:coauthVersionLast="47" xr6:coauthVersionMax="47" xr10:uidLastSave="{8E290D38-72B6-4E5C-B367-BBA183853219}"/>
  <bookViews>
    <workbookView xWindow="-108" yWindow="-108" windowWidth="23256" windowHeight="12456" xr2:uid="{00000000-000D-0000-FFFF-FFFF00000000}"/>
  </bookViews>
  <sheets>
    <sheet name="tabela_06.A.15" sheetId="1" r:id="rId1"/>
  </sheets>
  <definedNames>
    <definedName name="_xlnm.Print_Area" localSheetId="0">'tabela_06.A.15'!$A$149:$U$234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7" i="1" l="1"/>
  <c r="T227" i="1"/>
  <c r="S227" i="1"/>
  <c r="Q227" i="1"/>
  <c r="P227" i="1"/>
  <c r="O227" i="1"/>
  <c r="M227" i="1"/>
  <c r="L227" i="1"/>
  <c r="K227" i="1"/>
  <c r="I227" i="1"/>
  <c r="H227" i="1"/>
  <c r="G227" i="1"/>
  <c r="E227" i="1"/>
  <c r="D227" i="1"/>
  <c r="C227" i="1"/>
  <c r="U226" i="1"/>
  <c r="T226" i="1"/>
  <c r="S226" i="1"/>
  <c r="Q226" i="1"/>
  <c r="P226" i="1"/>
  <c r="O226" i="1"/>
  <c r="M226" i="1"/>
  <c r="L226" i="1"/>
  <c r="K226" i="1"/>
  <c r="I226" i="1"/>
  <c r="H226" i="1"/>
  <c r="G226" i="1"/>
  <c r="E226" i="1"/>
  <c r="D226" i="1"/>
  <c r="C226" i="1"/>
  <c r="U225" i="1"/>
  <c r="T225" i="1"/>
  <c r="S225" i="1"/>
  <c r="Q225" i="1"/>
  <c r="P225" i="1"/>
  <c r="O225" i="1"/>
  <c r="M225" i="1"/>
  <c r="L225" i="1"/>
  <c r="K225" i="1"/>
  <c r="I225" i="1"/>
  <c r="H225" i="1"/>
  <c r="G225" i="1"/>
  <c r="E225" i="1"/>
  <c r="D225" i="1"/>
  <c r="C225" i="1"/>
  <c r="U224" i="1"/>
  <c r="T224" i="1"/>
  <c r="S224" i="1"/>
  <c r="Q224" i="1"/>
  <c r="P224" i="1"/>
  <c r="M224" i="1"/>
  <c r="L224" i="1"/>
  <c r="K224" i="1"/>
  <c r="I224" i="1"/>
  <c r="H224" i="1"/>
  <c r="G224" i="1"/>
  <c r="E224" i="1"/>
  <c r="D224" i="1"/>
  <c r="C224" i="1"/>
  <c r="U223" i="1"/>
  <c r="T223" i="1"/>
  <c r="S223" i="1"/>
  <c r="Q223" i="1"/>
  <c r="P223" i="1"/>
  <c r="O223" i="1"/>
  <c r="M223" i="1"/>
  <c r="L223" i="1"/>
  <c r="K223" i="1"/>
  <c r="I223" i="1"/>
  <c r="H223" i="1"/>
  <c r="G223" i="1"/>
  <c r="E223" i="1"/>
  <c r="D223" i="1"/>
  <c r="C223" i="1"/>
  <c r="U222" i="1"/>
  <c r="T222" i="1"/>
  <c r="S222" i="1"/>
  <c r="Q222" i="1"/>
  <c r="P222" i="1"/>
  <c r="O222" i="1"/>
  <c r="M222" i="1"/>
  <c r="L222" i="1"/>
  <c r="K222" i="1"/>
  <c r="I222" i="1"/>
  <c r="H222" i="1"/>
  <c r="G222" i="1"/>
  <c r="E222" i="1"/>
  <c r="D222" i="1"/>
  <c r="C222" i="1"/>
  <c r="U221" i="1"/>
  <c r="S221" i="1"/>
  <c r="T221" i="1"/>
  <c r="Q221" i="1"/>
  <c r="P221" i="1"/>
  <c r="O221" i="1"/>
  <c r="M221" i="1"/>
  <c r="L221" i="1"/>
  <c r="K221" i="1"/>
  <c r="I221" i="1"/>
  <c r="H221" i="1"/>
  <c r="G221" i="1"/>
  <c r="E221" i="1"/>
  <c r="D221" i="1"/>
  <c r="C221" i="1"/>
  <c r="T232" i="1"/>
  <c r="T231" i="1"/>
  <c r="T230" i="1"/>
  <c r="T228" i="1"/>
  <c r="T229" i="1"/>
  <c r="P232" i="1"/>
  <c r="P231" i="1"/>
  <c r="P230" i="1"/>
  <c r="P228" i="1"/>
  <c r="P229" i="1"/>
  <c r="L232" i="1"/>
  <c r="L231" i="1"/>
  <c r="L230" i="1"/>
  <c r="L229" i="1"/>
  <c r="L228" i="1"/>
  <c r="H232" i="1"/>
  <c r="H231" i="1"/>
  <c r="H230" i="1"/>
  <c r="H229" i="1"/>
  <c r="H228" i="1"/>
  <c r="D228" i="1"/>
  <c r="D229" i="1"/>
  <c r="D230" i="1"/>
  <c r="D231" i="1"/>
  <c r="D232" i="1"/>
  <c r="U232" i="1"/>
  <c r="S232" i="1"/>
  <c r="Q232" i="1"/>
  <c r="O232" i="1"/>
  <c r="M232" i="1"/>
  <c r="K232" i="1"/>
  <c r="I232" i="1"/>
  <c r="G232" i="1"/>
  <c r="E232" i="1"/>
  <c r="C232" i="1"/>
  <c r="U231" i="1"/>
  <c r="S231" i="1"/>
  <c r="Q231" i="1"/>
  <c r="O231" i="1"/>
  <c r="M231" i="1"/>
  <c r="K231" i="1"/>
  <c r="I231" i="1"/>
  <c r="G231" i="1"/>
  <c r="E231" i="1"/>
  <c r="C231" i="1"/>
  <c r="U230" i="1"/>
  <c r="S230" i="1"/>
  <c r="Q230" i="1"/>
  <c r="O230" i="1"/>
  <c r="M230" i="1"/>
  <c r="K230" i="1"/>
  <c r="I230" i="1"/>
  <c r="G230" i="1"/>
  <c r="E230" i="1"/>
  <c r="C230" i="1"/>
  <c r="U229" i="1"/>
  <c r="S229" i="1"/>
  <c r="Q229" i="1"/>
  <c r="O229" i="1"/>
  <c r="M229" i="1"/>
  <c r="K229" i="1"/>
  <c r="I229" i="1"/>
  <c r="G229" i="1"/>
  <c r="E229" i="1"/>
  <c r="C229" i="1"/>
  <c r="U228" i="1"/>
  <c r="S228" i="1"/>
  <c r="Q228" i="1"/>
  <c r="O228" i="1"/>
  <c r="M228" i="1"/>
  <c r="K228" i="1"/>
  <c r="I228" i="1"/>
  <c r="G228" i="1"/>
  <c r="E228" i="1"/>
  <c r="C228" i="1"/>
  <c r="O224" i="1"/>
  <c r="U220" i="1"/>
  <c r="T220" i="1"/>
  <c r="S220" i="1"/>
  <c r="Q220" i="1"/>
  <c r="P220" i="1"/>
  <c r="O220" i="1"/>
  <c r="M220" i="1"/>
  <c r="L220" i="1"/>
  <c r="K220" i="1"/>
  <c r="I220" i="1"/>
  <c r="H220" i="1"/>
  <c r="G220" i="1"/>
  <c r="E220" i="1"/>
  <c r="D220" i="1"/>
  <c r="C220" i="1"/>
  <c r="U218" i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19" i="1"/>
  <c r="P219" i="1"/>
  <c r="L219" i="1"/>
  <c r="H219" i="1"/>
  <c r="D219" i="1"/>
  <c r="T209" i="1"/>
  <c r="P209" i="1"/>
  <c r="L209" i="1"/>
  <c r="H209" i="1"/>
  <c r="D209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<sst xmlns="http://schemas.openxmlformats.org/spreadsheetml/2006/main" count="382" uniqueCount="46">
  <si>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</si>
  <si>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</si>
  <si>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</si>
  <si>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</si>
  <si>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</si>
  <si>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</si>
  <si>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</si>
  <si>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</si>
  <si>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</si>
  <si>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</si>
  <si>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</si>
  <si>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</si>
  <si>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</si>
  <si>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</si>
  <si>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</si>
  <si>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</si>
  <si>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</si>
  <si>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</si>
  <si>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</si>
  <si>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</si>
  <si>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</si>
  <si>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</si>
  <si>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</si>
  <si>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</si>
  <si>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</si>
  <si>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</si>
  <si>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</si>
  <si>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</si>
  <si>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</si>
  <si>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</si>
  <si>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</si>
  <si>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</si>
  <si>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</si>
  <si>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</si>
  <si>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</si>
  <si>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</si>
  <si>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</si>
  <si>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</si>
  <si>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</si>
  <si>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</si>
  <si>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</si>
  <si>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</si>
  <si>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</si>
  <si>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</si>
  <si>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</si>
  <si>
    <t>2025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</si>
</sst>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40" fontId="7" fillId="0" borderId="0" xfId="0" applyNumberFormat="1" applyFont="1"/>
    <xf numFmtId="40" fontId="8" fillId="0" borderId="0" xfId="0" applyNumberFormat="1" applyFont="1"/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6"/>
  <sheetViews>
    <sheetView showGridLines="0" tabSelected="1" zoomScale="120" zoomScaleNormal="120" workbookViewId="0">
      <pane xSplit="1" ySplit="5" topLeftCell="B219" activePane="bottomRight" state="frozen"/>
      <selection pane="topRight" activeCell="B1" sqref="B1"/>
      <selection pane="bottomLeft" activeCell="A6" sqref="A6"/>
      <selection pane="bottomRight" activeCell="I236" sqref="I236"/>
    </sheetView>
  </sheetViews>
  <sheetFormatPr defaultRowHeight="14.4" x14ac:dyDescent="0.3"/>
  <cols>
    <col min="1" max="1" width="8.5546875" customWidth="1"/>
    <col min="2" max="2" width="8.109375" customWidth="1"/>
    <col min="3" max="3" width="6.6640625" customWidth="1"/>
    <col min="4" max="4" width="8.109375" customWidth="1"/>
    <col min="5" max="17" width="6.6640625" customWidth="1"/>
    <col min="18" max="18" width="7.44140625" customWidth="1"/>
    <col min="19" max="21" width="6.6640625" customWidth="1"/>
  </cols>
  <sheetData>
    <row r="1" spans="1:2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</row>
    <row r="2" spans="1:2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3">
      <c r="A3" s="38" t="s">
        <v>1</v>
      </c>
      <c r="B3" s="41" t="s">
        <v>2</v>
      </c>
      <c r="C3" s="42"/>
      <c r="D3" s="42"/>
      <c r="E3" s="43"/>
      <c r="F3" s="41" t="s">
        <v>3</v>
      </c>
      <c r="G3" s="42"/>
      <c r="H3" s="42"/>
      <c r="I3" s="43"/>
      <c r="J3" s="41" t="s">
        <v>4</v>
      </c>
      <c r="K3" s="42"/>
      <c r="L3" s="42"/>
      <c r="M3" s="43"/>
      <c r="N3" s="41" t="s">
        <v>5</v>
      </c>
      <c r="O3" s="42"/>
      <c r="P3" s="42"/>
      <c r="Q3" s="43"/>
      <c r="R3" s="41" t="s">
        <v>6</v>
      </c>
      <c r="S3" s="42"/>
      <c r="T3" s="42"/>
      <c r="U3" s="42"/>
    </row>
    <row r="4" spans="1:21" x14ac:dyDescent="0.3">
      <c r="A4" s="39"/>
      <c r="B4" s="34" t="s">
        <v>7</v>
      </c>
      <c r="C4" s="31" t="s">
        <v>8</v>
      </c>
      <c r="D4" s="32"/>
      <c r="E4" s="33"/>
      <c r="F4" s="34" t="s">
        <v>7</v>
      </c>
      <c r="G4" s="31" t="s">
        <v>8</v>
      </c>
      <c r="H4" s="32"/>
      <c r="I4" s="33"/>
      <c r="J4" s="34" t="s">
        <v>7</v>
      </c>
      <c r="K4" s="31" t="s">
        <v>8</v>
      </c>
      <c r="L4" s="32"/>
      <c r="M4" s="33"/>
      <c r="N4" s="34" t="s">
        <v>7</v>
      </c>
      <c r="O4" s="31" t="s">
        <v>8</v>
      </c>
      <c r="P4" s="32"/>
      <c r="Q4" s="33"/>
      <c r="R4" s="34" t="s">
        <v>7</v>
      </c>
      <c r="S4" s="31" t="s">
        <v>8</v>
      </c>
      <c r="T4" s="32"/>
      <c r="U4" s="32"/>
    </row>
    <row r="5" spans="1:21" ht="24" customHeight="1" x14ac:dyDescent="0.3">
      <c r="A5" s="40"/>
      <c r="B5" s="35"/>
      <c r="C5" s="3" t="s">
        <v>9</v>
      </c>
      <c r="D5" s="3" t="s">
        <v>10</v>
      </c>
      <c r="E5" s="3" t="s">
        <v>11</v>
      </c>
      <c r="F5" s="35"/>
      <c r="G5" s="3" t="s">
        <v>9</v>
      </c>
      <c r="H5" s="3" t="s">
        <v>10</v>
      </c>
      <c r="I5" s="3" t="s">
        <v>11</v>
      </c>
      <c r="J5" s="35"/>
      <c r="K5" s="3" t="s">
        <v>9</v>
      </c>
      <c r="L5" s="3" t="s">
        <v>10</v>
      </c>
      <c r="M5" s="3" t="s">
        <v>11</v>
      </c>
      <c r="N5" s="35"/>
      <c r="O5" s="3" t="s">
        <v>9</v>
      </c>
      <c r="P5" s="3" t="s">
        <v>10</v>
      </c>
      <c r="Q5" s="3" t="s">
        <v>11</v>
      </c>
      <c r="R5" s="35"/>
      <c r="S5" s="3" t="s">
        <v>9</v>
      </c>
      <c r="T5" s="3" t="s">
        <v>10</v>
      </c>
      <c r="U5" s="4" t="s">
        <v>11</v>
      </c>
    </row>
    <row r="6" spans="1:21" ht="12" customHeight="1" x14ac:dyDescent="0.3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3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3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3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3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3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3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3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3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3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3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3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3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3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3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3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3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3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3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3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3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3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3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3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3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3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3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3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3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3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3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3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3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3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3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3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3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3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3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3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3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3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3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3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3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3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3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3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3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3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3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3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3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3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3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3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3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3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3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3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3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3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3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3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3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3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3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3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3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3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3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3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3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3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3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3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3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3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3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3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3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3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3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3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3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3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3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3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3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3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3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3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3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3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3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3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3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3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3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3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3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3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3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3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3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3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3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3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3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3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3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3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3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3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3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3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3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3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3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3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3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3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3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3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3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3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3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3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3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3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3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3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3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3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3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3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3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3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3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3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3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3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3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3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3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3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3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3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3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3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3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3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3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3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3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3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3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3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3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3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3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3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3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3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3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3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3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3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3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3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3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3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3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3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3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3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3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3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3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3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3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3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3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3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3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3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3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3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3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3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3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3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3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3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3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3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3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3">
      <c r="A203" s="9" t="s">
        <v>18</v>
      </c>
      <c r="B203" s="23">
        <v>2056.98</v>
      </c>
      <c r="C203" s="10">
        <f t="shared" ref="C203:C219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3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3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3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3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3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3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" si="373">((J209/J197-1)*100)</f>
        <v>5.9017913510100994</v>
      </c>
      <c r="N209" s="6">
        <v>64.13</v>
      </c>
      <c r="O209" s="7">
        <f t="shared" ref="O209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" si="379">((R209/R197-1)*100)</f>
        <v>17.888198757763973</v>
      </c>
    </row>
    <row r="210" spans="1:23" x14ac:dyDescent="0.3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3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3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3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3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3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 t="shared" ref="I215:I219" si="390">((F215/F203-1)*100)</f>
        <v>2.8719295200069439</v>
      </c>
      <c r="J215" s="10">
        <v>1118.79</v>
      </c>
      <c r="K215" s="11">
        <f t="shared" ref="K215:K219" si="391">((J215/J214-1)*100)</f>
        <v>1.6287266319059635</v>
      </c>
      <c r="L215" s="11">
        <f>((J215/J$208-1)*100)</f>
        <v>4.344298225161114</v>
      </c>
      <c r="M215" s="11">
        <f t="shared" ref="M215:M219" si="392">((J215/J203-1)*100)</f>
        <v>5.0941233937025654</v>
      </c>
      <c r="N215" s="10">
        <v>66.02</v>
      </c>
      <c r="O215" s="11">
        <f t="shared" ref="O215:O219" si="393">((N215/N214-1)*100)</f>
        <v>1.3976347719244275</v>
      </c>
      <c r="P215" s="11">
        <f>((N215/N$208-1)*100)</f>
        <v>3.1884964051265952</v>
      </c>
      <c r="Q215" s="11">
        <f t="shared" ref="Q215:Q219" si="394"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 t="shared" ref="U215:U219" si="395">((R215/R203-1)*100)</f>
        <v>5.1903114186851118</v>
      </c>
    </row>
    <row r="216" spans="1:23" x14ac:dyDescent="0.3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 t="shared" si="390"/>
        <v>3.6354543774393067</v>
      </c>
      <c r="J216" s="10">
        <v>1121.19</v>
      </c>
      <c r="K216" s="11">
        <f t="shared" si="391"/>
        <v>0.21451746976646202</v>
      </c>
      <c r="L216" s="11">
        <f>((J216/J$208-1)*100)</f>
        <v>4.5681349735592791</v>
      </c>
      <c r="M216" s="11">
        <f t="shared" si="392"/>
        <v>5.1240459804601901</v>
      </c>
      <c r="N216" s="10">
        <v>66.63</v>
      </c>
      <c r="O216" s="11">
        <f t="shared" si="393"/>
        <v>0.92396243562555824</v>
      </c>
      <c r="P216" s="11">
        <f>((N216/N$208-1)*100)</f>
        <v>4.1419193497968188</v>
      </c>
      <c r="Q216" s="11">
        <f t="shared" si="394"/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 t="shared" si="395"/>
        <v>0.85197018104365974</v>
      </c>
    </row>
    <row r="217" spans="1:23" x14ac:dyDescent="0.3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 t="shared" si="390"/>
        <v>4.3147153132853777</v>
      </c>
      <c r="J217" s="10">
        <v>1124.55</v>
      </c>
      <c r="K217" s="11">
        <f t="shared" si="391"/>
        <v>0.29968158831241709</v>
      </c>
      <c r="L217" s="11">
        <f>((J217/J$208-1)*100)</f>
        <v>4.8815064213167059</v>
      </c>
      <c r="M217" s="11">
        <f t="shared" si="392"/>
        <v>5.0353059852050963</v>
      </c>
      <c r="N217" s="10">
        <v>65.760000000000005</v>
      </c>
      <c r="O217" s="11">
        <f t="shared" si="393"/>
        <v>-1.3057181449797284</v>
      </c>
      <c r="P217" s="11">
        <f>((N217/N$208-1)*100)</f>
        <v>2.7821194123163639</v>
      </c>
      <c r="Q217" s="11">
        <f t="shared" si="394"/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 t="shared" si="395"/>
        <v>5.7877813504823017</v>
      </c>
    </row>
    <row r="218" spans="1:23" x14ac:dyDescent="0.3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 t="shared" si="390"/>
        <v>5.7556608170653556</v>
      </c>
      <c r="J218" s="10">
        <v>1125.04</v>
      </c>
      <c r="K218" s="11">
        <f t="shared" si="391"/>
        <v>4.3572984749462584E-2</v>
      </c>
      <c r="L218" s="11">
        <f>((J218/J$208-1)*100)</f>
        <v>4.9272064241146829</v>
      </c>
      <c r="M218" s="11">
        <f t="shared" si="392"/>
        <v>5.0967790150213022</v>
      </c>
      <c r="N218" s="10">
        <v>65.63</v>
      </c>
      <c r="O218" s="11">
        <f t="shared" si="393"/>
        <v>-0.19768856447690553</v>
      </c>
      <c r="P218" s="11">
        <f>((N218/N$208-1)*100)</f>
        <v>2.578930915911215</v>
      </c>
      <c r="Q218" s="11">
        <f t="shared" si="394"/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 t="shared" si="395"/>
        <v>7.4235807860262071</v>
      </c>
    </row>
    <row r="219" spans="1:23" x14ac:dyDescent="0.3">
      <c r="A219" s="9" t="s">
        <v>22</v>
      </c>
      <c r="B219" s="23">
        <v>2186.0500000000002</v>
      </c>
      <c r="C219" s="10">
        <f t="shared" si="357"/>
        <v>0.45308543831192871</v>
      </c>
      <c r="D219" s="10">
        <f t="shared" ref="D219" si="396">((B219/B$208-1)*100)</f>
        <v>5.6307742858247467</v>
      </c>
      <c r="E219" s="10">
        <f t="shared" ref="E219" si="397">((B219/B207-1)*100)</f>
        <v>5.7411384567757962</v>
      </c>
      <c r="F219" s="10">
        <v>982.54</v>
      </c>
      <c r="G219" s="11">
        <f t="shared" si="368"/>
        <v>0.70413151987864797</v>
      </c>
      <c r="H219" s="11">
        <f t="shared" ref="H219" si="398">((F219/F$208-1)*100)</f>
        <v>6.3147871626739294</v>
      </c>
      <c r="I219" s="11">
        <f t="shared" si="390"/>
        <v>6.4253374060353918</v>
      </c>
      <c r="J219" s="10">
        <v>1128.0999999999999</v>
      </c>
      <c r="K219" s="11">
        <f t="shared" si="391"/>
        <v>0.2719903292327297</v>
      </c>
      <c r="L219" s="11">
        <f t="shared" ref="L219" si="399">((J219/J$208-1)*100)</f>
        <v>5.2125982783223224</v>
      </c>
      <c r="M219" s="11">
        <f t="shared" si="392"/>
        <v>5.2528456801641976</v>
      </c>
      <c r="N219" s="10">
        <v>65.98</v>
      </c>
      <c r="O219" s="11">
        <f t="shared" si="393"/>
        <v>0.53329270150845876</v>
      </c>
      <c r="P219" s="11">
        <f t="shared" ref="P219" si="400">((N219/N$208-1)*100)</f>
        <v>3.1259768677711852</v>
      </c>
      <c r="Q219" s="11">
        <f t="shared" si="394"/>
        <v>3.8564457736502522</v>
      </c>
      <c r="R219" s="10">
        <v>9.42</v>
      </c>
      <c r="S219" s="11">
        <f t="shared" si="377"/>
        <v>-4.2682926829268331</v>
      </c>
      <c r="T219" s="11">
        <f t="shared" ref="T219" si="401">((R219/R$208-1)*100)</f>
        <v>2.9508196721311331</v>
      </c>
      <c r="U219" s="24">
        <f t="shared" si="395"/>
        <v>6.9239500567536805</v>
      </c>
    </row>
    <row r="220" spans="1:23" x14ac:dyDescent="0.3">
      <c r="A220" s="13" t="s">
        <v>23</v>
      </c>
      <c r="B220" s="23">
        <v>2197.13</v>
      </c>
      <c r="C220" s="14">
        <f t="shared" ref="C220:C225" si="402">((B220/B219-1)*100)</f>
        <v>0.50685025502619219</v>
      </c>
      <c r="D220" s="10">
        <f>((B220/B$208-1)*100)</f>
        <v>6.1661641346785867</v>
      </c>
      <c r="E220" s="14">
        <f t="shared" ref="E220:E225" si="403">((B220/B208-1)*100)</f>
        <v>6.1661641346785867</v>
      </c>
      <c r="F220" s="14">
        <v>990.95</v>
      </c>
      <c r="G220" s="15">
        <f t="shared" ref="G220:G225" si="404">((F220/F219-1)*100)</f>
        <v>0.85594479614061747</v>
      </c>
      <c r="H220" s="11">
        <f>((F220/F$208-1)*100)</f>
        <v>7.2247830509208244</v>
      </c>
      <c r="I220" s="15">
        <f t="shared" ref="I220:I225" si="405">((F220/F208-1)*100)</f>
        <v>7.2247830509208244</v>
      </c>
      <c r="J220" s="14">
        <v>1130.3900000000001</v>
      </c>
      <c r="K220" s="15">
        <f t="shared" ref="K220:K225" si="406">((J220/J219-1)*100)</f>
        <v>0.20299618828119037</v>
      </c>
      <c r="L220" s="11">
        <f>((J220/J$208-1)*100)</f>
        <v>5.4261758424189344</v>
      </c>
      <c r="M220" s="15">
        <f t="shared" ref="M220:M225" si="407">((J220/J208-1)*100)</f>
        <v>5.4261758424189344</v>
      </c>
      <c r="N220" s="14">
        <v>66.319999999999993</v>
      </c>
      <c r="O220" s="15">
        <f>((N220/N219-1)*100)</f>
        <v>0.51530766899059444</v>
      </c>
      <c r="P220" s="11">
        <f>((N220/N$208-1)*100)</f>
        <v>3.6573929352922807</v>
      </c>
      <c r="Q220" s="15">
        <f t="shared" ref="Q220:Q225" si="408">((N220/N208-1)*100)</f>
        <v>3.6573929352922807</v>
      </c>
      <c r="R220" s="14">
        <v>9.4700000000000006</v>
      </c>
      <c r="S220" s="15">
        <f t="shared" ref="S220:S225" si="409">((R220/R219-1)*100)</f>
        <v>0.53078556263270738</v>
      </c>
      <c r="T220" s="11">
        <f>((R220/R$208-1)*100)</f>
        <v>3.4972677595628499</v>
      </c>
      <c r="U220" s="24">
        <f t="shared" ref="U220:U225" si="410">((R220/R208-1)*100)</f>
        <v>3.4972677595628499</v>
      </c>
    </row>
    <row r="221" spans="1:23" x14ac:dyDescent="0.3">
      <c r="A221" s="5" t="s">
        <v>45</v>
      </c>
      <c r="B221" s="25">
        <v>2210.41</v>
      </c>
      <c r="C221" s="6">
        <f t="shared" si="402"/>
        <v>0.60442486334444379</v>
      </c>
      <c r="D221" s="6">
        <f t="shared" ref="D221:D226" si="411">((B221/B$220-1)*100)</f>
        <v>0.60442486334444379</v>
      </c>
      <c r="E221" s="6">
        <f t="shared" si="403"/>
        <v>6.6481072266020735</v>
      </c>
      <c r="F221" s="6">
        <v>996.56</v>
      </c>
      <c r="G221" s="7">
        <f t="shared" si="404"/>
        <v>0.56612341692314772</v>
      </c>
      <c r="H221" s="7">
        <f t="shared" ref="H221:H226" si="412">((F221/F$220-1)*100)</f>
        <v>0.56612341692314772</v>
      </c>
      <c r="I221" s="7">
        <f t="shared" si="405"/>
        <v>7.6873203518402544</v>
      </c>
      <c r="J221" s="6">
        <v>1136.75</v>
      </c>
      <c r="K221" s="7">
        <f t="shared" si="406"/>
        <v>0.56263767372322082</v>
      </c>
      <c r="L221" s="7">
        <f t="shared" ref="L221:L226" si="413">((J221/J$220-1)*100)</f>
        <v>0.56263767372322082</v>
      </c>
      <c r="M221" s="7">
        <f t="shared" si="407"/>
        <v>5.8830652297432007</v>
      </c>
      <c r="N221" s="6">
        <v>66.98</v>
      </c>
      <c r="O221" s="7">
        <f>((N221/N220-1)*100)</f>
        <v>0.99517490952956145</v>
      </c>
      <c r="P221" s="7">
        <f t="shared" ref="P221:P226" si="414">((N221/N$220-1)*100)</f>
        <v>0.99517490952956145</v>
      </c>
      <c r="Q221" s="7">
        <f t="shared" si="408"/>
        <v>4.4440979260876423</v>
      </c>
      <c r="R221" s="6">
        <v>10.119999999999999</v>
      </c>
      <c r="S221" s="7">
        <f t="shared" si="409"/>
        <v>6.863780359028504</v>
      </c>
      <c r="T221" s="7">
        <f t="shared" ref="T221:T226" si="415">((R221/R$220-1)*100)</f>
        <v>6.863780359028504</v>
      </c>
      <c r="U221" s="26">
        <f t="shared" si="410"/>
        <v>6.6385669125395008</v>
      </c>
    </row>
    <row r="222" spans="1:23" x14ac:dyDescent="0.3">
      <c r="A222" s="9" t="s">
        <v>25</v>
      </c>
      <c r="B222" s="23">
        <v>2218</v>
      </c>
      <c r="C222" s="10">
        <f t="shared" si="402"/>
        <v>0.34337521093372736</v>
      </c>
      <c r="D222" s="10">
        <f t="shared" si="411"/>
        <v>0.94987551942760096</v>
      </c>
      <c r="E222" s="10">
        <f t="shared" si="403"/>
        <v>6.7372473532242516</v>
      </c>
      <c r="F222" s="10">
        <v>993.25</v>
      </c>
      <c r="G222" s="11">
        <f t="shared" si="404"/>
        <v>-0.33214257044231754</v>
      </c>
      <c r="H222" s="11">
        <f t="shared" si="412"/>
        <v>0.23210050961197659</v>
      </c>
      <c r="I222" s="11">
        <f t="shared" si="405"/>
        <v>6.95287935564457</v>
      </c>
      <c r="J222" s="10">
        <v>1147.45</v>
      </c>
      <c r="K222" s="11">
        <f t="shared" si="406"/>
        <v>0.94127996481196963</v>
      </c>
      <c r="L222" s="11">
        <f t="shared" si="413"/>
        <v>1.5092136342324203</v>
      </c>
      <c r="M222" s="11">
        <f t="shared" si="407"/>
        <v>6.7167024729592795</v>
      </c>
      <c r="N222" s="10">
        <v>67.28</v>
      </c>
      <c r="O222" s="11">
        <f>((N222/N221-1)*100)</f>
        <v>0.44789489399821303</v>
      </c>
      <c r="P222" s="11">
        <f t="shared" si="414"/>
        <v>1.4475271411338975</v>
      </c>
      <c r="Q222" s="11">
        <f t="shared" si="408"/>
        <v>4.3424317617865915</v>
      </c>
      <c r="R222" s="10">
        <v>10.02</v>
      </c>
      <c r="S222" s="11">
        <f t="shared" si="409"/>
        <v>-0.98814229249011287</v>
      </c>
      <c r="T222" s="11">
        <f t="shared" si="415"/>
        <v>5.8078141499471991</v>
      </c>
      <c r="U222" s="24">
        <f t="shared" si="410"/>
        <v>4.2663891779396446</v>
      </c>
    </row>
    <row r="223" spans="1:23" x14ac:dyDescent="0.3">
      <c r="A223" s="9" t="s">
        <v>14</v>
      </c>
      <c r="B223" s="23">
        <v>2221.87</v>
      </c>
      <c r="C223" s="10">
        <f t="shared" si="402"/>
        <v>0.17448151487826635</v>
      </c>
      <c r="D223" s="10">
        <f t="shared" si="411"/>
        <v>1.1260143915016396</v>
      </c>
      <c r="E223" s="10">
        <f t="shared" si="403"/>
        <v>6.7426688189400119</v>
      </c>
      <c r="F223" s="10">
        <v>997.97</v>
      </c>
      <c r="G223" s="11">
        <f t="shared" si="404"/>
        <v>0.47520765164863477</v>
      </c>
      <c r="H223" s="11">
        <f t="shared" si="412"/>
        <v>0.70841112064181644</v>
      </c>
      <c r="I223" s="11">
        <f t="shared" si="405"/>
        <v>7.4530282637954359</v>
      </c>
      <c r="J223" s="10">
        <v>1145.75</v>
      </c>
      <c r="K223" s="11">
        <f t="shared" si="406"/>
        <v>-0.14815460368643452</v>
      </c>
      <c r="L223" s="11">
        <f t="shared" si="413"/>
        <v>1.3588230610674046</v>
      </c>
      <c r="M223" s="11">
        <f t="shared" si="407"/>
        <v>6.2059695958472494</v>
      </c>
      <c r="N223" s="10">
        <v>67.52</v>
      </c>
      <c r="O223" s="11">
        <f>((N223/N222-1)*100)</f>
        <v>0.35671819262781401</v>
      </c>
      <c r="P223" s="11">
        <f t="shared" si="414"/>
        <v>1.8094089264173663</v>
      </c>
      <c r="Q223" s="11">
        <f t="shared" si="408"/>
        <v>3.9408866995073843</v>
      </c>
      <c r="R223" s="10">
        <v>10.64</v>
      </c>
      <c r="S223" s="11">
        <f t="shared" si="409"/>
        <v>6.1876247504990101</v>
      </c>
      <c r="T223" s="11">
        <f t="shared" si="415"/>
        <v>12.354804646251317</v>
      </c>
      <c r="U223" s="24">
        <f t="shared" si="410"/>
        <v>18.091009988901231</v>
      </c>
      <c r="W223" s="27"/>
    </row>
    <row r="224" spans="1:23" x14ac:dyDescent="0.3">
      <c r="A224" s="9" t="s">
        <v>15</v>
      </c>
      <c r="B224" s="23">
        <v>2228.59</v>
      </c>
      <c r="C224" s="10">
        <f t="shared" si="402"/>
        <v>0.30244793799818481</v>
      </c>
      <c r="D224" s="10">
        <f t="shared" si="411"/>
        <v>1.431867936808473</v>
      </c>
      <c r="E224" s="10">
        <f t="shared" si="403"/>
        <v>6.8627215927345109</v>
      </c>
      <c r="F224" s="10">
        <v>1006.02</v>
      </c>
      <c r="G224" s="11">
        <f t="shared" si="404"/>
        <v>0.80663747407236919</v>
      </c>
      <c r="H224" s="11">
        <f t="shared" si="412"/>
        <v>1.5207629042837567</v>
      </c>
      <c r="I224" s="11">
        <f t="shared" si="405"/>
        <v>7.9582769943983056</v>
      </c>
      <c r="J224" s="10">
        <v>1144.9100000000001</v>
      </c>
      <c r="K224" s="11">
        <f t="shared" si="406"/>
        <v>-7.3314422867110096E-2</v>
      </c>
      <c r="L224" s="11">
        <f t="shared" si="413"/>
        <v>1.2845124249152962</v>
      </c>
      <c r="M224" s="11">
        <f t="shared" si="407"/>
        <v>6.0966342946104479</v>
      </c>
      <c r="N224" s="10">
        <v>67.459999999999994</v>
      </c>
      <c r="O224" s="11">
        <f t="shared" ref="O224:O231" si="416">((N224/N223-1)*100)</f>
        <v>-8.886255924170916E-2</v>
      </c>
      <c r="P224" s="11">
        <f t="shared" si="414"/>
        <v>1.7189384800964991</v>
      </c>
      <c r="Q224" s="11">
        <f t="shared" si="408"/>
        <v>3.5297728667894379</v>
      </c>
      <c r="R224" s="10">
        <v>10.199999999999999</v>
      </c>
      <c r="S224" s="11">
        <f t="shared" si="409"/>
        <v>-4.1353383458646693</v>
      </c>
      <c r="T224" s="11">
        <f t="shared" si="415"/>
        <v>7.7085533262935435</v>
      </c>
      <c r="U224" s="24">
        <f t="shared" si="410"/>
        <v>9.3247588424437247</v>
      </c>
    </row>
    <row r="225" spans="1:23" x14ac:dyDescent="0.3">
      <c r="A225" s="9" t="s">
        <v>16</v>
      </c>
      <c r="B225" s="23">
        <v>2238.2199999999998</v>
      </c>
      <c r="C225" s="10">
        <f t="shared" si="402"/>
        <v>0.43211178368383063</v>
      </c>
      <c r="D225" s="10">
        <f t="shared" si="411"/>
        <v>1.8701669905740514</v>
      </c>
      <c r="E225" s="10">
        <f t="shared" si="403"/>
        <v>6.4967073959879773</v>
      </c>
      <c r="F225" s="10">
        <v>1004.72</v>
      </c>
      <c r="G225" s="11">
        <f t="shared" si="404"/>
        <v>-0.12922208305997662</v>
      </c>
      <c r="H225" s="11">
        <f t="shared" si="412"/>
        <v>1.3895756597204656</v>
      </c>
      <c r="I225" s="11">
        <f t="shared" si="405"/>
        <v>7.4222174703303834</v>
      </c>
      <c r="J225" s="10">
        <v>1155.54</v>
      </c>
      <c r="K225" s="11">
        <f t="shared" si="406"/>
        <v>0.92845725864914019</v>
      </c>
      <c r="L225" s="11">
        <f t="shared" si="413"/>
        <v>2.2248958324118107</v>
      </c>
      <c r="M225" s="11">
        <f t="shared" si="407"/>
        <v>5.7789657729240718</v>
      </c>
      <c r="N225" s="10">
        <v>66.930000000000007</v>
      </c>
      <c r="O225" s="11">
        <f>((N225/N224-1)*100)</f>
        <v>-0.78565075600354195</v>
      </c>
      <c r="P225" s="11">
        <f t="shared" si="414"/>
        <v>0.91978287092884248</v>
      </c>
      <c r="Q225" s="11">
        <f t="shared" si="408"/>
        <v>3.143781784558497</v>
      </c>
      <c r="R225" s="10">
        <v>11.03</v>
      </c>
      <c r="S225" s="11">
        <f t="shared" si="409"/>
        <v>8.1372549019607767</v>
      </c>
      <c r="T225" s="11">
        <f t="shared" si="415"/>
        <v>16.473072861668413</v>
      </c>
      <c r="U225" s="24">
        <f t="shared" si="410"/>
        <v>21.475770925110126</v>
      </c>
    </row>
    <row r="226" spans="1:23" x14ac:dyDescent="0.3">
      <c r="A226" s="9" t="s">
        <v>17</v>
      </c>
      <c r="B226" s="23">
        <v>2257.46</v>
      </c>
      <c r="C226" s="10">
        <f>((B226/B225-1)*100)</f>
        <v>0.8596116556906841</v>
      </c>
      <c r="D226" s="10">
        <f t="shared" si="411"/>
        <v>2.7458548196966026</v>
      </c>
      <c r="E226" s="10">
        <f>((B226/B214-1)*100)</f>
        <v>6.7245960231087087</v>
      </c>
      <c r="F226" s="10">
        <v>1006.64</v>
      </c>
      <c r="G226" s="11">
        <f>((F226/F225-1)*100)</f>
        <v>0.19109801735806009</v>
      </c>
      <c r="H226" s="11">
        <f t="shared" si="412"/>
        <v>1.5833291286139417</v>
      </c>
      <c r="I226" s="11">
        <f>((F226/F214-1)*100)</f>
        <v>7.1053135573383219</v>
      </c>
      <c r="J226" s="10">
        <v>1171.6300000000001</v>
      </c>
      <c r="K226" s="11">
        <f>((J226/J225-1)*100)</f>
        <v>1.392422590304121</v>
      </c>
      <c r="L226" s="11">
        <f t="shared" si="413"/>
        <v>3.648298374897152</v>
      </c>
      <c r="M226" s="11">
        <f>((J226/J214-1)*100)</f>
        <v>6.4286103591737476</v>
      </c>
      <c r="N226" s="10">
        <v>67.739999999999995</v>
      </c>
      <c r="O226" s="11">
        <f>((N226/N225-1)*100)</f>
        <v>1.2102196324518033</v>
      </c>
      <c r="P226" s="11">
        <f t="shared" si="414"/>
        <v>2.1411338962605608</v>
      </c>
      <c r="Q226" s="11">
        <f>((N226/N214-1)*100)</f>
        <v>4.0393180771002957</v>
      </c>
      <c r="R226" s="10">
        <v>11.45</v>
      </c>
      <c r="S226" s="11">
        <f>((R226/R225-1)*100)</f>
        <v>3.80779691749773</v>
      </c>
      <c r="T226" s="11">
        <f t="shared" si="415"/>
        <v>20.908130939809922</v>
      </c>
      <c r="U226" s="24">
        <f>((R226/R214-1)*100)</f>
        <v>21.938232161874318</v>
      </c>
    </row>
    <row r="227" spans="1:23" x14ac:dyDescent="0.3">
      <c r="A227" s="9" t="s">
        <v>18</v>
      </c>
      <c r="B227" s="23">
        <v>2288.44</v>
      </c>
      <c r="C227" s="10">
        <f>((B227/B226-1)*100)</f>
        <v>1.3723388232792511</v>
      </c>
      <c r="D227" s="10">
        <f>((B227/B$220-1)*100)</f>
        <v>4.155876074697451</v>
      </c>
      <c r="E227" s="10">
        <f>((B227/B215-1)*100)</f>
        <v>6.8326112936958561</v>
      </c>
      <c r="F227" s="10">
        <v>1016.39</v>
      </c>
      <c r="G227" s="11">
        <f>((F227/F226-1)*100)</f>
        <v>0.96856870380672699</v>
      </c>
      <c r="H227" s="11">
        <f>((F227/F$220-1)*100)</f>
        <v>2.5672334628386917</v>
      </c>
      <c r="I227" s="11">
        <f>((F227/F215-1)*100)</f>
        <v>7.1971734430206213</v>
      </c>
      <c r="J227" s="10">
        <v>1192.5899999999999</v>
      </c>
      <c r="K227" s="11">
        <f>((J227/J226-1)*100)</f>
        <v>1.7889606787125478</v>
      </c>
      <c r="L227" s="11">
        <f>((J227/J$220-1)*100)</f>
        <v>5.5025256769787312</v>
      </c>
      <c r="M227" s="11">
        <f>((J227/J215-1)*100)</f>
        <v>6.5964121953181465</v>
      </c>
      <c r="N227" s="10">
        <v>67.94</v>
      </c>
      <c r="O227" s="11">
        <f>((N227/N226-1)*100)</f>
        <v>0.29524653085326591</v>
      </c>
      <c r="P227" s="11">
        <f>((N227/N$220-1)*100)</f>
        <v>2.4427020506634589</v>
      </c>
      <c r="Q227" s="11">
        <f>((N227/N215-1)*100)</f>
        <v>2.908209633444403</v>
      </c>
      <c r="R227" s="10">
        <v>11.52</v>
      </c>
      <c r="S227" s="11">
        <f>((R227/R226-1)*100)</f>
        <v>0.61135371179039666</v>
      </c>
      <c r="T227" s="11">
        <f>((R227/R$220-1)*100)</f>
        <v>21.647307286166839</v>
      </c>
      <c r="U227" s="24">
        <f>((R227/R215-1)*100)</f>
        <v>26.315789473684227</v>
      </c>
    </row>
    <row r="228" spans="1:23" hidden="1" x14ac:dyDescent="0.3">
      <c r="A228" s="9" t="s">
        <v>19</v>
      </c>
      <c r="B228" s="23"/>
      <c r="C228" s="10">
        <f>((B228/B227-1)*100)</f>
        <v>-100</v>
      </c>
      <c r="D228" s="10">
        <f t="shared" ref="D228:D232" si="417">((B228/B$220-1)*100)</f>
        <v>-100</v>
      </c>
      <c r="E228" s="10">
        <f>((B228/B216-1)*100)</f>
        <v>-100</v>
      </c>
      <c r="F228" s="10"/>
      <c r="G228" s="11">
        <f>((F228/F227-1)*100)</f>
        <v>-100</v>
      </c>
      <c r="H228" s="11">
        <f t="shared" ref="H228:H232" si="418">((F228/F$220-1)*100)</f>
        <v>-100</v>
      </c>
      <c r="I228" s="11">
        <f t="shared" ref="I228:I231" si="419">((F228/F216-1)*100)</f>
        <v>-100</v>
      </c>
      <c r="J228" s="10"/>
      <c r="K228" s="11">
        <f t="shared" ref="K228:K231" si="420">((J228/J227-1)*100)</f>
        <v>-100</v>
      </c>
      <c r="L228" s="11">
        <f t="shared" ref="L228:L232" si="421">((J228/J$220-1)*100)</f>
        <v>-100</v>
      </c>
      <c r="M228" s="11">
        <f t="shared" ref="M228:M231" si="422">((J228/J216-1)*100)</f>
        <v>-100</v>
      </c>
      <c r="N228" s="10"/>
      <c r="O228" s="11">
        <f t="shared" si="416"/>
        <v>-100</v>
      </c>
      <c r="P228" s="11">
        <f t="shared" ref="P228:P232" si="423">((N228/N$220-1)*100)</f>
        <v>-100</v>
      </c>
      <c r="Q228" s="11">
        <f t="shared" ref="Q228:Q231" si="424">((N228/N216-1)*100)</f>
        <v>-100</v>
      </c>
      <c r="R228" s="10"/>
      <c r="S228" s="11">
        <f>((R228/R227-1)*100)</f>
        <v>-100</v>
      </c>
      <c r="T228" s="11">
        <f t="shared" ref="T228" si="425">((R228/R$220-1)*100)</f>
        <v>-100</v>
      </c>
      <c r="U228" s="24">
        <f t="shared" ref="U228:U231" si="426">((R228/R216-1)*100)</f>
        <v>-100</v>
      </c>
    </row>
    <row r="229" spans="1:23" hidden="1" x14ac:dyDescent="0.3">
      <c r="A229" s="9" t="s">
        <v>20</v>
      </c>
      <c r="B229" s="23"/>
      <c r="C229" s="10" t="e">
        <f>((B229/B228-1)*100)</f>
        <v>#DIV/0!</v>
      </c>
      <c r="D229" s="10">
        <f t="shared" si="417"/>
        <v>-100</v>
      </c>
      <c r="E229" s="10">
        <f>((B229/B217-1)*100)</f>
        <v>-100</v>
      </c>
      <c r="F229" s="10"/>
      <c r="G229" s="11" t="e">
        <f>((F229/F228-1)*100)</f>
        <v>#DIV/0!</v>
      </c>
      <c r="H229" s="11">
        <f t="shared" si="418"/>
        <v>-100</v>
      </c>
      <c r="I229" s="11">
        <f t="shared" si="419"/>
        <v>-100</v>
      </c>
      <c r="J229" s="10"/>
      <c r="K229" s="11" t="e">
        <f t="shared" si="420"/>
        <v>#DIV/0!</v>
      </c>
      <c r="L229" s="11">
        <f t="shared" si="421"/>
        <v>-100</v>
      </c>
      <c r="M229" s="11">
        <f t="shared" si="422"/>
        <v>-100</v>
      </c>
      <c r="N229" s="10"/>
      <c r="O229" s="11" t="e">
        <f t="shared" si="416"/>
        <v>#DIV/0!</v>
      </c>
      <c r="P229" s="11">
        <f t="shared" si="423"/>
        <v>-100</v>
      </c>
      <c r="Q229" s="11">
        <f t="shared" si="424"/>
        <v>-100</v>
      </c>
      <c r="R229" s="10"/>
      <c r="S229" s="11" t="e">
        <f>((R229/R228-1)*100)</f>
        <v>#DIV/0!</v>
      </c>
      <c r="T229" s="11">
        <f t="shared" ref="T229" si="427">((R229/R$220-1)*100)</f>
        <v>-100</v>
      </c>
      <c r="U229" s="24">
        <f t="shared" si="426"/>
        <v>-100</v>
      </c>
    </row>
    <row r="230" spans="1:23" hidden="1" x14ac:dyDescent="0.3">
      <c r="A230" s="9" t="s">
        <v>21</v>
      </c>
      <c r="B230" s="23"/>
      <c r="C230" s="10" t="e">
        <f>((B230/B229-1)*100)</f>
        <v>#DIV/0!</v>
      </c>
      <c r="D230" s="10">
        <f t="shared" si="417"/>
        <v>-100</v>
      </c>
      <c r="E230" s="10">
        <f>((B230/B218-1)*100)</f>
        <v>-100</v>
      </c>
      <c r="F230" s="10"/>
      <c r="G230" s="11" t="e">
        <f>((F230/F229-1)*100)</f>
        <v>#DIV/0!</v>
      </c>
      <c r="H230" s="11">
        <f t="shared" si="418"/>
        <v>-100</v>
      </c>
      <c r="I230" s="11">
        <f t="shared" si="419"/>
        <v>-100</v>
      </c>
      <c r="J230" s="10"/>
      <c r="K230" s="11" t="e">
        <f t="shared" si="420"/>
        <v>#DIV/0!</v>
      </c>
      <c r="L230" s="11">
        <f t="shared" si="421"/>
        <v>-100</v>
      </c>
      <c r="M230" s="11">
        <f t="shared" si="422"/>
        <v>-100</v>
      </c>
      <c r="N230" s="10"/>
      <c r="O230" s="11" t="e">
        <f t="shared" si="416"/>
        <v>#DIV/0!</v>
      </c>
      <c r="P230" s="11">
        <f t="shared" si="423"/>
        <v>-100</v>
      </c>
      <c r="Q230" s="11">
        <f t="shared" si="424"/>
        <v>-100</v>
      </c>
      <c r="R230" s="10"/>
      <c r="S230" s="11" t="e">
        <f>((R230/R229-1)*100)</f>
        <v>#DIV/0!</v>
      </c>
      <c r="T230" s="11">
        <f>((R230/R$220-1)*100)</f>
        <v>-100</v>
      </c>
      <c r="U230" s="24">
        <f t="shared" si="426"/>
        <v>-100</v>
      </c>
    </row>
    <row r="231" spans="1:23" hidden="1" x14ac:dyDescent="0.3">
      <c r="A231" s="9" t="s">
        <v>22</v>
      </c>
      <c r="B231" s="23"/>
      <c r="C231" s="10" t="e">
        <f t="shared" ref="C231" si="428">((B231/B230-1)*100)</f>
        <v>#DIV/0!</v>
      </c>
      <c r="D231" s="10">
        <f t="shared" si="417"/>
        <v>-100</v>
      </c>
      <c r="E231" s="10">
        <f t="shared" ref="E231" si="429">((B231/B219-1)*100)</f>
        <v>-100</v>
      </c>
      <c r="F231" s="10"/>
      <c r="G231" s="11" t="e">
        <f t="shared" ref="G231" si="430">((F231/F230-1)*100)</f>
        <v>#DIV/0!</v>
      </c>
      <c r="H231" s="11">
        <f t="shared" si="418"/>
        <v>-100</v>
      </c>
      <c r="I231" s="11">
        <f t="shared" si="419"/>
        <v>-100</v>
      </c>
      <c r="J231" s="10"/>
      <c r="K231" s="11" t="e">
        <f t="shared" si="420"/>
        <v>#DIV/0!</v>
      </c>
      <c r="L231" s="11">
        <f t="shared" si="421"/>
        <v>-100</v>
      </c>
      <c r="M231" s="11">
        <f t="shared" si="422"/>
        <v>-100</v>
      </c>
      <c r="N231" s="10"/>
      <c r="O231" s="11" t="e">
        <f t="shared" si="416"/>
        <v>#DIV/0!</v>
      </c>
      <c r="P231" s="11">
        <f t="shared" si="423"/>
        <v>-100</v>
      </c>
      <c r="Q231" s="11">
        <f t="shared" si="424"/>
        <v>-100</v>
      </c>
      <c r="R231" s="10"/>
      <c r="S231" s="11" t="e">
        <f t="shared" ref="S231" si="431">((R231/R230-1)*100)</f>
        <v>#DIV/0!</v>
      </c>
      <c r="T231" s="11">
        <f>((R231/R$220-1)*100)</f>
        <v>-100</v>
      </c>
      <c r="U231" s="24">
        <f t="shared" si="426"/>
        <v>-100</v>
      </c>
    </row>
    <row r="232" spans="1:23" hidden="1" x14ac:dyDescent="0.3">
      <c r="A232" s="13" t="s">
        <v>23</v>
      </c>
      <c r="B232" s="23"/>
      <c r="C232" s="14" t="e">
        <f>((B232/B231-1)*100)</f>
        <v>#DIV/0!</v>
      </c>
      <c r="D232" s="10">
        <f t="shared" si="417"/>
        <v>-100</v>
      </c>
      <c r="E232" s="14">
        <f>((B232/B220-1)*100)</f>
        <v>-100</v>
      </c>
      <c r="F232" s="14"/>
      <c r="G232" s="15" t="e">
        <f>((F232/F231-1)*100)</f>
        <v>#DIV/0!</v>
      </c>
      <c r="H232" s="11">
        <f t="shared" si="418"/>
        <v>-100</v>
      </c>
      <c r="I232" s="15">
        <f>((F232/F220-1)*100)</f>
        <v>-100</v>
      </c>
      <c r="J232" s="14"/>
      <c r="K232" s="15" t="e">
        <f>((J232/J231-1)*100)</f>
        <v>#DIV/0!</v>
      </c>
      <c r="L232" s="11">
        <f t="shared" si="421"/>
        <v>-100</v>
      </c>
      <c r="M232" s="15">
        <f>((J232/J220-1)*100)</f>
        <v>-100</v>
      </c>
      <c r="N232" s="14"/>
      <c r="O232" s="15" t="e">
        <f>((N232/N231-1)*100)</f>
        <v>#DIV/0!</v>
      </c>
      <c r="P232" s="11">
        <f t="shared" si="423"/>
        <v>-100</v>
      </c>
      <c r="Q232" s="15">
        <f>((N232/N220-1)*100)</f>
        <v>-100</v>
      </c>
      <c r="R232" s="14"/>
      <c r="S232" s="15" t="e">
        <f>((R232/R231-1)*100)</f>
        <v>#DIV/0!</v>
      </c>
      <c r="T232" s="11">
        <f>((R232/R$220-1)*100)</f>
        <v>-100</v>
      </c>
      <c r="U232" s="24">
        <f>((R232/R220-1)*100)</f>
        <v>-100</v>
      </c>
    </row>
    <row r="233" spans="1:23" x14ac:dyDescent="0.3">
      <c r="A233" s="17" t="s">
        <v>30</v>
      </c>
      <c r="B233" s="18"/>
      <c r="C233" s="18"/>
      <c r="D233" s="18"/>
      <c r="E233" s="18"/>
      <c r="F233" s="19"/>
      <c r="G233" s="18"/>
      <c r="H233" s="18"/>
      <c r="I233" s="18"/>
      <c r="J233" s="19"/>
      <c r="K233" s="18"/>
      <c r="L233" s="18"/>
      <c r="M233" s="18"/>
      <c r="N233" s="19"/>
      <c r="O233" s="18"/>
      <c r="P233" s="18"/>
      <c r="Q233" s="18"/>
      <c r="R233" s="19"/>
      <c r="S233" s="18"/>
      <c r="T233" s="18"/>
      <c r="U233" s="18"/>
    </row>
    <row r="234" spans="1:23" x14ac:dyDescent="0.3">
      <c r="A234" s="20" t="s">
        <v>31</v>
      </c>
      <c r="B234" s="21"/>
      <c r="C234" s="21"/>
      <c r="D234" s="21"/>
      <c r="E234" s="21"/>
      <c r="F234" s="22"/>
      <c r="G234" s="21"/>
      <c r="H234" s="21"/>
      <c r="I234" s="21"/>
      <c r="J234" s="22"/>
      <c r="K234" s="21"/>
      <c r="L234" s="21"/>
      <c r="M234" s="21"/>
      <c r="N234" s="22"/>
      <c r="O234" s="21"/>
      <c r="P234" s="21"/>
      <c r="Q234" s="21"/>
      <c r="R234" s="22"/>
      <c r="S234" s="21"/>
      <c r="T234" s="21"/>
      <c r="U234" s="21"/>
    </row>
    <row r="235" spans="1:23" x14ac:dyDescent="0.3">
      <c r="A235" s="20" t="s">
        <v>32</v>
      </c>
      <c r="B235" s="21"/>
      <c r="C235" s="21"/>
      <c r="D235" s="21"/>
      <c r="E235" s="21"/>
      <c r="F235" s="22"/>
      <c r="G235" s="21"/>
      <c r="H235" s="21"/>
      <c r="I235" s="21"/>
      <c r="J235" s="22"/>
      <c r="K235" s="21"/>
      <c r="L235" s="21"/>
      <c r="M235" s="21"/>
      <c r="N235" s="29"/>
      <c r="O235" s="21"/>
      <c r="P235" s="21"/>
      <c r="Q235" s="30"/>
      <c r="R235" s="22"/>
      <c r="S235" s="21"/>
      <c r="T235" s="21"/>
      <c r="U235" s="21"/>
      <c r="W235" s="27"/>
    </row>
    <row r="236" spans="1:23" x14ac:dyDescent="0.3">
      <c r="D236" s="27"/>
      <c r="I236" s="28"/>
      <c r="R236" s="27"/>
    </row>
  </sheetData>
  <mergeCells count="17">
    <mergeCell ref="N4:N5"/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34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8B8DF0-7618-4E97-BE46-934A1BD50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9BB85B-CECC-4118-8A92-71D9FDFAF9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7127A-BE1F-4479-ABFD-05A50171F83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CBIC - Banco de Dados</cp:lastModifiedBy>
  <cp:lastPrinted>2021-02-04T18:24:08Z</cp:lastPrinted>
  <dcterms:created xsi:type="dcterms:W3CDTF">2012-09-27T13:34:47Z</dcterms:created>
  <dcterms:modified xsi:type="dcterms:W3CDTF">2025-09-11T18:45:51Z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5788400</vt:r8>
  </property>
  <property fmtid="{D5CDD505-2E9C-101B-9397-08002B2CF9AE}" pid="4" name="MediaServiceImageTags">
    <vt:lpwstr/>
  </property>
</Properties>
</file>