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33" documentId="13_ncr:1_{8B50E896-CEBE-4DC5-BBAF-5CEBAAAEB7E6}" xr6:coauthVersionLast="47" xr6:coauthVersionMax="47" xr10:uidLastSave="{75EB1826-065E-4E25-95C4-32D28BA04E86}"/>
  <bookViews>
    <workbookView xWindow="-108" yWindow="-108" windowWidth="23256" windowHeight="12456" xr2:uid="{00000000-000D-0000-FFFF-FFFF00000000}"/>
  </bookViews>
  <sheets>
    <sheet name="tabela_06.A.16" sheetId="1" r:id="rId1"/>
  </sheets>
  <definedNames>
    <definedName name="_xlnm.Print_Area" localSheetId="0">'tabela_06.A.16'!$A$112:$O$238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1" l="1"/>
  <c r="O224" i="1"/>
  <c r="N224" i="1"/>
  <c r="L224" i="1"/>
  <c r="K224" i="1"/>
  <c r="I224" i="1"/>
  <c r="H224" i="1"/>
  <c r="E224" i="1"/>
  <c r="C224" i="1"/>
  <c r="O231" i="1"/>
  <c r="O230" i="1"/>
  <c r="O229" i="1"/>
  <c r="O228" i="1"/>
  <c r="O227" i="1"/>
  <c r="O226" i="1"/>
  <c r="O225" i="1"/>
  <c r="O223" i="1"/>
  <c r="O222" i="1"/>
  <c r="O221" i="1"/>
  <c r="O220" i="1"/>
  <c r="L231" i="1"/>
  <c r="L230" i="1"/>
  <c r="L229" i="1"/>
  <c r="L228" i="1"/>
  <c r="L226" i="1"/>
  <c r="L225" i="1"/>
  <c r="L223" i="1"/>
  <c r="L222" i="1"/>
  <c r="L221" i="1"/>
  <c r="L220" i="1"/>
  <c r="I231" i="1"/>
  <c r="I230" i="1"/>
  <c r="I229" i="1"/>
  <c r="I228" i="1"/>
  <c r="I227" i="1"/>
  <c r="I226" i="1"/>
  <c r="I225" i="1"/>
  <c r="I223" i="1"/>
  <c r="I222" i="1"/>
  <c r="I221" i="1"/>
  <c r="I220" i="1"/>
  <c r="F231" i="1"/>
  <c r="F229" i="1"/>
  <c r="F227" i="1"/>
  <c r="F226" i="1"/>
  <c r="F225" i="1"/>
  <c r="F223" i="1"/>
  <c r="F222" i="1"/>
  <c r="F221" i="1"/>
  <c r="F220" i="1"/>
  <c r="N231" i="1"/>
  <c r="N230" i="1"/>
  <c r="N229" i="1"/>
  <c r="N228" i="1"/>
  <c r="N227" i="1"/>
  <c r="N226" i="1"/>
  <c r="N225" i="1"/>
  <c r="N223" i="1"/>
  <c r="N222" i="1"/>
  <c r="N221" i="1"/>
  <c r="N220" i="1"/>
  <c r="K231" i="1"/>
  <c r="K230" i="1"/>
  <c r="K229" i="1"/>
  <c r="K228" i="1"/>
  <c r="K227" i="1"/>
  <c r="K226" i="1"/>
  <c r="K225" i="1"/>
  <c r="K222" i="1"/>
  <c r="K221" i="1"/>
  <c r="K220" i="1"/>
  <c r="H231" i="1"/>
  <c r="H230" i="1"/>
  <c r="H228" i="1"/>
  <c r="H227" i="1"/>
  <c r="H226" i="1"/>
  <c r="H225" i="1"/>
  <c r="H223" i="1"/>
  <c r="H222" i="1"/>
  <c r="H221" i="1"/>
  <c r="H220" i="1"/>
  <c r="E231" i="1"/>
  <c r="E230" i="1"/>
  <c r="E229" i="1"/>
  <c r="E228" i="1"/>
  <c r="E227" i="1"/>
  <c r="E226" i="1"/>
  <c r="E225" i="1"/>
  <c r="E223" i="1"/>
  <c r="E222" i="1"/>
  <c r="E221" i="1"/>
  <c r="E220" i="1"/>
  <c r="C231" i="1"/>
  <c r="C230" i="1"/>
  <c r="C229" i="1"/>
  <c r="C228" i="1"/>
  <c r="C227" i="1"/>
  <c r="C226" i="1"/>
  <c r="C225" i="1"/>
  <c r="C223" i="1"/>
  <c r="C222" i="1"/>
  <c r="C221" i="1"/>
  <c r="C220" i="1"/>
  <c r="F230" i="1"/>
  <c r="H229" i="1"/>
  <c r="F228" i="1"/>
  <c r="L227" i="1"/>
  <c r="K223" i="1"/>
  <c r="O219" i="1"/>
  <c r="N219" i="1"/>
  <c r="L219" i="1"/>
  <c r="K219" i="1"/>
  <c r="I219" i="1"/>
  <c r="H219" i="1"/>
  <c r="F219" i="1"/>
  <c r="E219" i="1"/>
  <c r="C219" i="1"/>
  <c r="O214" i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<sst xmlns="http://schemas.openxmlformats.org/spreadsheetml/2006/main" count="256" uniqueCount="44">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</sst>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38"/>
  <sheetViews>
    <sheetView showGridLines="0" tabSelected="1" zoomScale="120" zoomScaleNormal="120" workbookViewId="0">
      <pane xSplit="1" ySplit="4" topLeftCell="B213" activePane="bottomRight" state="frozen"/>
      <selection pane="topRight" activeCell="B1" sqref="B1"/>
      <selection pane="bottomLeft" activeCell="A6" sqref="A6"/>
      <selection pane="bottomRight" activeCell="L238" sqref="L238"/>
    </sheetView>
  </sheetViews>
  <sheetFormatPr defaultColWidth="9.109375" defaultRowHeight="10.199999999999999" x14ac:dyDescent="0.2"/>
  <cols>
    <col min="1" max="2" width="8.6640625" style="1" customWidth="1"/>
    <col min="3" max="3" width="9.6640625" style="1" customWidth="1"/>
    <col min="4" max="4" width="8.6640625" style="1" customWidth="1"/>
    <col min="5" max="6" width="9.6640625" style="1" customWidth="1"/>
    <col min="7" max="7" width="8.6640625" style="1" customWidth="1"/>
    <col min="8" max="9" width="9.6640625" style="1" customWidth="1"/>
    <col min="10" max="10" width="8.6640625" style="1" customWidth="1"/>
    <col min="11" max="12" width="9.6640625" style="1" customWidth="1"/>
    <col min="13" max="13" width="8.6640625" style="1" customWidth="1"/>
    <col min="14" max="15" width="9.6640625" style="1" customWidth="1"/>
    <col min="16" max="16384" width="9.109375" style="1"/>
  </cols>
  <sheetData>
    <row r="1" spans="1:15" ht="13.2" x14ac:dyDescent="0.25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5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0.399999999999999" x14ac:dyDescent="0.25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8" si="207">((D214/D213-1)*100)</f>
        <v>0.88204626220926841</v>
      </c>
      <c r="F214" s="8">
        <f t="shared" ref="F214:F218" si="208">((D214/$B214)*100)</f>
        <v>44.263052733791461</v>
      </c>
      <c r="G214" s="8">
        <v>1118.79</v>
      </c>
      <c r="H214" s="8">
        <f t="shared" ref="H214:H218" si="209">((G214/G213-1)*100)</f>
        <v>1.6287266319059635</v>
      </c>
      <c r="I214" s="8">
        <f t="shared" ref="I214:I218" si="210">((G214/$B214)*100)</f>
        <v>52.229141768748136</v>
      </c>
      <c r="J214" s="8">
        <v>66.02</v>
      </c>
      <c r="K214" s="8">
        <f t="shared" ref="K214:K218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8" si="212">((M214/M213-1)*100)</f>
        <v>-2.8753993610223794</v>
      </c>
      <c r="O214" s="8">
        <f t="shared" ref="O214:O218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customHeight="1" x14ac:dyDescent="0.2">
      <c r="A216" s="7" t="s">
        <v>10</v>
      </c>
      <c r="B216" s="9">
        <v>2163.13</v>
      </c>
      <c r="C216" s="9">
        <f>((B216/B215-1)*100)</f>
        <v>0.58496663644183045</v>
      </c>
      <c r="D216" s="8">
        <v>962.95</v>
      </c>
      <c r="E216" s="8">
        <f t="shared" si="207"/>
        <v>1.015452075487544</v>
      </c>
      <c r="F216" s="8">
        <f t="shared" si="208"/>
        <v>44.516510796854561</v>
      </c>
      <c r="G216" s="8">
        <v>1124.55</v>
      </c>
      <c r="H216" s="8">
        <f t="shared" si="209"/>
        <v>0.29968158831241709</v>
      </c>
      <c r="I216" s="8">
        <f t="shared" si="210"/>
        <v>51.98716674448599</v>
      </c>
      <c r="J216" s="8">
        <v>65.760000000000005</v>
      </c>
      <c r="K216" s="8">
        <f t="shared" si="211"/>
        <v>-1.3057181449797284</v>
      </c>
      <c r="L216" s="8">
        <f t="shared" ref="L216:L226" si="214">((J216/$B216)*100)</f>
        <v>3.0400392024520029</v>
      </c>
      <c r="M216" s="8">
        <v>9.8699999999999992</v>
      </c>
      <c r="N216" s="8">
        <f t="shared" si="212"/>
        <v>4.2238648363252196</v>
      </c>
      <c r="O216" s="8">
        <f t="shared" si="213"/>
        <v>0.45628325620744009</v>
      </c>
    </row>
    <row r="217" spans="1:15" ht="11.25" customHeight="1" x14ac:dyDescent="0.2">
      <c r="A217" s="7" t="s">
        <v>11</v>
      </c>
      <c r="B217" s="9">
        <v>2176.19</v>
      </c>
      <c r="C217" s="9">
        <f>((B217/B216-1)*100)</f>
        <v>0.6037547442825808</v>
      </c>
      <c r="D217" s="8">
        <v>975.67</v>
      </c>
      <c r="E217" s="8">
        <f t="shared" si="207"/>
        <v>1.3209408588192417</v>
      </c>
      <c r="F217" s="8">
        <f t="shared" si="208"/>
        <v>44.833861013973959</v>
      </c>
      <c r="G217" s="8">
        <v>1125.04</v>
      </c>
      <c r="H217" s="8">
        <f t="shared" si="209"/>
        <v>4.3572984749462584E-2</v>
      </c>
      <c r="I217" s="8">
        <f t="shared" si="210"/>
        <v>51.697691837569323</v>
      </c>
      <c r="J217" s="8">
        <v>65.63</v>
      </c>
      <c r="K217" s="8">
        <f t="shared" si="211"/>
        <v>-0.19768856447690553</v>
      </c>
      <c r="L217" s="8">
        <f t="shared" si="214"/>
        <v>3.0158212288449073</v>
      </c>
      <c r="M217" s="8">
        <v>9.84</v>
      </c>
      <c r="N217" s="8">
        <f t="shared" si="212"/>
        <v>-0.30395136778115228</v>
      </c>
      <c r="O217" s="8">
        <f t="shared" si="213"/>
        <v>0.45216640091168514</v>
      </c>
    </row>
    <row r="218" spans="1:15" ht="11.25" customHeight="1" x14ac:dyDescent="0.2">
      <c r="A218" s="7" t="s">
        <v>12</v>
      </c>
      <c r="B218" s="9">
        <v>2186.0500000000002</v>
      </c>
      <c r="C218" s="9">
        <f t="shared" ref="C218" si="215">((B218/B217-1)*100)</f>
        <v>0.45308543831192871</v>
      </c>
      <c r="D218" s="8">
        <v>982.54</v>
      </c>
      <c r="E218" s="8">
        <f t="shared" si="207"/>
        <v>0.70413151987864797</v>
      </c>
      <c r="F218" s="8">
        <f t="shared" si="208"/>
        <v>44.945907001212227</v>
      </c>
      <c r="G218" s="8">
        <v>1128.0999999999999</v>
      </c>
      <c r="H218" s="8">
        <f t="shared" si="209"/>
        <v>0.2719903292327297</v>
      </c>
      <c r="I218" s="8">
        <f t="shared" si="210"/>
        <v>51.604492120491287</v>
      </c>
      <c r="J218" s="8">
        <v>65.98</v>
      </c>
      <c r="K218" s="8">
        <f t="shared" si="211"/>
        <v>0.53329270150845876</v>
      </c>
      <c r="L218" s="8">
        <f t="shared" si="214"/>
        <v>3.0182292262299582</v>
      </c>
      <c r="M218" s="8">
        <v>9.42</v>
      </c>
      <c r="N218" s="8">
        <f t="shared" si="212"/>
        <v>-4.2682926829268331</v>
      </c>
      <c r="O218" s="8">
        <f t="shared" si="213"/>
        <v>0.43091420598796915</v>
      </c>
    </row>
    <row r="219" spans="1:15" ht="11.25" customHeight="1" x14ac:dyDescent="0.2">
      <c r="A219" s="11" t="s">
        <v>13</v>
      </c>
      <c r="B219" s="13">
        <v>2197.13</v>
      </c>
      <c r="C219" s="13">
        <f t="shared" ref="C219:C231" si="216">((B219/B218-1)*100)</f>
        <v>0.50685025502619219</v>
      </c>
      <c r="D219" s="12">
        <v>990.95</v>
      </c>
      <c r="E219" s="12">
        <f t="shared" ref="E219:E231" si="217">((D219/D218-1)*100)</f>
        <v>0.85594479614061747</v>
      </c>
      <c r="F219" s="12">
        <f t="shared" ref="F219:F227" si="218">((D219/$B219)*100)</f>
        <v>45.102019452649593</v>
      </c>
      <c r="G219" s="12">
        <v>1130.3900000000001</v>
      </c>
      <c r="H219" s="12">
        <f t="shared" ref="H219:H228" si="219">((G219/G218-1)*100)</f>
        <v>0.20299618828119037</v>
      </c>
      <c r="I219" s="12">
        <f t="shared" ref="I219:I231" si="220">((G219/$B219)*100)</f>
        <v>51.448480517766356</v>
      </c>
      <c r="J219" s="12">
        <v>66.319999999999993</v>
      </c>
      <c r="K219" s="12">
        <f>((J219/J218-1)*100)</f>
        <v>0.51530766899059444</v>
      </c>
      <c r="L219" s="12">
        <f t="shared" si="214"/>
        <v>3.0184832030876638</v>
      </c>
      <c r="M219" s="12">
        <v>9.4700000000000006</v>
      </c>
      <c r="N219" s="12">
        <f t="shared" ref="N219:N231" si="221">((M219/M218-1)*100)</f>
        <v>0.53078556263270738</v>
      </c>
      <c r="O219" s="12">
        <f t="shared" ref="O219:O231" si="222">((M219/$B219)*100)</f>
        <v>0.43101682649638395</v>
      </c>
    </row>
    <row r="220" spans="1:15" ht="11.25" customHeight="1" x14ac:dyDescent="0.2">
      <c r="A220" s="4" t="s">
        <v>43</v>
      </c>
      <c r="B220" s="6">
        <v>2210.41</v>
      </c>
      <c r="C220" s="6">
        <f t="shared" si="216"/>
        <v>0.60442486334444379</v>
      </c>
      <c r="D220" s="5">
        <v>996.56</v>
      </c>
      <c r="E220" s="5">
        <f t="shared" si="217"/>
        <v>0.56612341692314772</v>
      </c>
      <c r="F220" s="5">
        <f t="shared" si="218"/>
        <v>45.084848512266959</v>
      </c>
      <c r="G220" s="5">
        <v>1136.75</v>
      </c>
      <c r="H220" s="5">
        <f t="shared" si="219"/>
        <v>0.56263767372322082</v>
      </c>
      <c r="I220" s="5">
        <f t="shared" si="220"/>
        <v>51.427110807497257</v>
      </c>
      <c r="J220" s="5">
        <v>66.98</v>
      </c>
      <c r="K220" s="5">
        <f>((J220/J219-1)*100)</f>
        <v>0.99517490952956145</v>
      </c>
      <c r="L220" s="5">
        <f t="shared" si="214"/>
        <v>3.0302070656575029</v>
      </c>
      <c r="M220" s="5">
        <v>10.119999999999999</v>
      </c>
      <c r="N220" s="5">
        <f t="shared" si="221"/>
        <v>6.863780359028504</v>
      </c>
      <c r="O220" s="5">
        <f t="shared" si="222"/>
        <v>0.45783361457829086</v>
      </c>
    </row>
    <row r="221" spans="1:15" ht="13.5" customHeight="1" x14ac:dyDescent="0.2">
      <c r="A221" s="10" t="s">
        <v>18</v>
      </c>
      <c r="B221" s="9">
        <v>2218</v>
      </c>
      <c r="C221" s="9">
        <f t="shared" si="216"/>
        <v>0.34337521093372736</v>
      </c>
      <c r="D221" s="8">
        <v>993.25</v>
      </c>
      <c r="E221" s="8">
        <f t="shared" si="217"/>
        <v>-0.33214257044231754</v>
      </c>
      <c r="F221" s="8">
        <f t="shared" si="218"/>
        <v>44.781334535617674</v>
      </c>
      <c r="G221" s="8">
        <v>1147.45</v>
      </c>
      <c r="H221" s="8">
        <f t="shared" si="219"/>
        <v>0.94127996481196963</v>
      </c>
      <c r="I221" s="8">
        <f t="shared" si="220"/>
        <v>51.73354373309288</v>
      </c>
      <c r="J221" s="8">
        <v>67.28</v>
      </c>
      <c r="K221" s="8">
        <f>((J221/J220-1)*100)</f>
        <v>0.44789489399821303</v>
      </c>
      <c r="L221" s="8">
        <f t="shared" si="214"/>
        <v>3.0333633904418398</v>
      </c>
      <c r="M221" s="8">
        <v>10.02</v>
      </c>
      <c r="N221" s="8">
        <f t="shared" si="221"/>
        <v>-0.98814229249011287</v>
      </c>
      <c r="O221" s="8">
        <f t="shared" si="222"/>
        <v>0.45175834084761041</v>
      </c>
    </row>
    <row r="222" spans="1:15" ht="11.25" customHeight="1" x14ac:dyDescent="0.2">
      <c r="A222" s="7" t="s">
        <v>4</v>
      </c>
      <c r="B222" s="9">
        <v>2221.87</v>
      </c>
      <c r="C222" s="9">
        <f t="shared" si="216"/>
        <v>0.17448151487826635</v>
      </c>
      <c r="D222" s="8">
        <v>997.97</v>
      </c>
      <c r="E222" s="8">
        <f t="shared" si="217"/>
        <v>0.47520765164863477</v>
      </c>
      <c r="F222" s="8">
        <f t="shared" si="218"/>
        <v>44.915769149410181</v>
      </c>
      <c r="G222" s="8">
        <v>1145.75</v>
      </c>
      <c r="H222" s="8">
        <f t="shared" si="219"/>
        <v>-0.14815460368643452</v>
      </c>
      <c r="I222" s="8">
        <f t="shared" si="220"/>
        <v>51.566923357352145</v>
      </c>
      <c r="J222" s="8">
        <v>67.52</v>
      </c>
      <c r="K222" s="8">
        <f>((J222/J221-1)*100)</f>
        <v>0.35671819262781401</v>
      </c>
      <c r="L222" s="8">
        <f t="shared" si="214"/>
        <v>3.0388816627435449</v>
      </c>
      <c r="M222" s="8">
        <v>10.64</v>
      </c>
      <c r="N222" s="8">
        <f t="shared" si="221"/>
        <v>6.1876247504990101</v>
      </c>
      <c r="O222" s="8">
        <f t="shared" si="222"/>
        <v>0.47887590183044015</v>
      </c>
    </row>
    <row r="223" spans="1:15" ht="13.5" customHeight="1" x14ac:dyDescent="0.2">
      <c r="A223" s="7" t="s">
        <v>5</v>
      </c>
      <c r="B223" s="9">
        <v>2228.59</v>
      </c>
      <c r="C223" s="9">
        <f t="shared" si="216"/>
        <v>0.30244793799818481</v>
      </c>
      <c r="D223" s="8">
        <v>1006.02</v>
      </c>
      <c r="E223" s="8">
        <f t="shared" si="217"/>
        <v>0.80663747407236919</v>
      </c>
      <c r="F223" s="8">
        <f t="shared" si="218"/>
        <v>45.1415468973656</v>
      </c>
      <c r="G223" s="8">
        <v>1144.9100000000001</v>
      </c>
      <c r="H223" s="8">
        <f t="shared" si="219"/>
        <v>-7.3314422867110096E-2</v>
      </c>
      <c r="I223" s="8">
        <f t="shared" si="220"/>
        <v>51.373738552178729</v>
      </c>
      <c r="J223" s="8">
        <v>67.459999999999994</v>
      </c>
      <c r="K223" s="8">
        <f t="shared" ref="K223" si="223">((J223/J222-1)*100)</f>
        <v>-8.886255924170916E-2</v>
      </c>
      <c r="L223" s="8">
        <f t="shared" si="214"/>
        <v>3.0270260568341412</v>
      </c>
      <c r="M223" s="8">
        <v>10.199999999999999</v>
      </c>
      <c r="N223" s="8">
        <f t="shared" si="221"/>
        <v>-4.1353383458646693</v>
      </c>
      <c r="O223" s="8">
        <f t="shared" si="222"/>
        <v>0.45768849362152741</v>
      </c>
    </row>
    <row r="224" spans="1:15" ht="12.75" customHeight="1" x14ac:dyDescent="0.2">
      <c r="A224" s="7" t="s">
        <v>6</v>
      </c>
      <c r="B224" s="9">
        <v>2238.2199999999998</v>
      </c>
      <c r="C224" s="9">
        <f>((B224/B223-1)*100)</f>
        <v>0.43211178368383063</v>
      </c>
      <c r="D224" s="8">
        <v>1004.72</v>
      </c>
      <c r="E224" s="8">
        <f>((D224/D223-1)*100)</f>
        <v>-0.12922208305997662</v>
      </c>
      <c r="F224" s="8">
        <f>((D224/$B224)*100)</f>
        <v>44.889242344362934</v>
      </c>
      <c r="G224" s="8">
        <v>1155.54</v>
      </c>
      <c r="H224" s="8">
        <f>((G224/G223-1)*100)</f>
        <v>0.92845725864914019</v>
      </c>
      <c r="I224" s="8">
        <f>((G224/$B224)*100)</f>
        <v>51.627632672391456</v>
      </c>
      <c r="J224" s="8">
        <v>66.930000000000007</v>
      </c>
      <c r="K224" s="8">
        <f>((J224/J223-1)*100)</f>
        <v>-0.78565075600354195</v>
      </c>
      <c r="L224" s="8">
        <f>((J224/$B224)*100)</f>
        <v>2.9903226671194081</v>
      </c>
      <c r="M224" s="8">
        <v>11.03</v>
      </c>
      <c r="N224" s="8">
        <f>((M224/M223-1)*100)</f>
        <v>8.1372549019607767</v>
      </c>
      <c r="O224" s="8">
        <f>((M224/$B224)*100)</f>
        <v>0.4928023161262074</v>
      </c>
    </row>
    <row r="225" spans="1:15" ht="11.25" customHeight="1" x14ac:dyDescent="0.2">
      <c r="A225" s="7" t="s">
        <v>7</v>
      </c>
      <c r="B225" s="9">
        <v>2257.46</v>
      </c>
      <c r="C225" s="9">
        <f t="shared" si="216"/>
        <v>0.8596116556906841</v>
      </c>
      <c r="D225" s="8">
        <v>1006.64</v>
      </c>
      <c r="E225" s="8">
        <f t="shared" si="217"/>
        <v>0.19109801735806009</v>
      </c>
      <c r="F225" s="8">
        <f t="shared" si="218"/>
        <v>44.591709266166397</v>
      </c>
      <c r="G225" s="8">
        <v>1171.6300000000001</v>
      </c>
      <c r="H225" s="8">
        <f t="shared" si="219"/>
        <v>1.392422590304121</v>
      </c>
      <c r="I225" s="8">
        <f t="shared" si="220"/>
        <v>51.900365897956114</v>
      </c>
      <c r="J225" s="8">
        <v>67.739999999999995</v>
      </c>
      <c r="K225" s="8">
        <f t="shared" ref="K225:K231" si="224">((J225/J224-1)*100)</f>
        <v>1.2102196324518033</v>
      </c>
      <c r="L225" s="8">
        <f t="shared" si="214"/>
        <v>3.0007176206887385</v>
      </c>
      <c r="M225" s="8">
        <v>11.45</v>
      </c>
      <c r="N225" s="8">
        <f t="shared" si="221"/>
        <v>3.80779691749773</v>
      </c>
      <c r="O225" s="8">
        <f t="shared" si="222"/>
        <v>0.50720721518875189</v>
      </c>
    </row>
    <row r="226" spans="1:15" ht="11.25" customHeight="1" x14ac:dyDescent="0.2">
      <c r="A226" s="7" t="s">
        <v>8</v>
      </c>
      <c r="B226" s="9">
        <v>2288.44</v>
      </c>
      <c r="C226" s="9">
        <f t="shared" si="216"/>
        <v>1.3723388232792511</v>
      </c>
      <c r="D226" s="8">
        <v>1016.39</v>
      </c>
      <c r="E226" s="8">
        <f t="shared" si="217"/>
        <v>0.96856870380672699</v>
      </c>
      <c r="F226" s="8">
        <f t="shared" si="218"/>
        <v>44.414098687315374</v>
      </c>
      <c r="G226" s="8">
        <v>1192.5899999999999</v>
      </c>
      <c r="H226" s="8">
        <f t="shared" si="219"/>
        <v>1.7889606787125478</v>
      </c>
      <c r="I226" s="8">
        <f t="shared" si="220"/>
        <v>52.113666952159541</v>
      </c>
      <c r="J226" s="8">
        <v>67.94</v>
      </c>
      <c r="K226" s="8">
        <f t="shared" si="224"/>
        <v>0.29524653085326591</v>
      </c>
      <c r="L226" s="8">
        <f t="shared" si="214"/>
        <v>2.9688346646623898</v>
      </c>
      <c r="M226" s="8">
        <v>11.52</v>
      </c>
      <c r="N226" s="8">
        <f t="shared" si="221"/>
        <v>0.61135371179039666</v>
      </c>
      <c r="O226" s="8">
        <f t="shared" si="222"/>
        <v>0.50339969586268374</v>
      </c>
    </row>
    <row r="227" spans="1:15" ht="11.25" hidden="1" customHeight="1" x14ac:dyDescent="0.2">
      <c r="A227" s="7" t="s">
        <v>9</v>
      </c>
      <c r="B227" s="9"/>
      <c r="C227" s="9">
        <f t="shared" si="216"/>
        <v>-100</v>
      </c>
      <c r="D227" s="8"/>
      <c r="E227" s="8">
        <f t="shared" si="217"/>
        <v>-100</v>
      </c>
      <c r="F227" s="8" t="e">
        <f t="shared" si="218"/>
        <v>#DIV/0!</v>
      </c>
      <c r="G227" s="8"/>
      <c r="H227" s="8">
        <f t="shared" si="219"/>
        <v>-100</v>
      </c>
      <c r="I227" s="8" t="e">
        <f t="shared" si="220"/>
        <v>#DIV/0!</v>
      </c>
      <c r="J227" s="8"/>
      <c r="K227" s="8">
        <f t="shared" si="224"/>
        <v>-100</v>
      </c>
      <c r="L227" s="8" t="e">
        <f t="shared" ref="L227" si="225">((J227/$B227)*100)</f>
        <v>#DIV/0!</v>
      </c>
      <c r="M227" s="8"/>
      <c r="N227" s="8">
        <f t="shared" si="221"/>
        <v>-100</v>
      </c>
      <c r="O227" s="8" t="e">
        <f t="shared" si="222"/>
        <v>#DIV/0!</v>
      </c>
    </row>
    <row r="228" spans="1:15" ht="11.25" hidden="1" customHeight="1" x14ac:dyDescent="0.2">
      <c r="A228" s="7" t="s">
        <v>10</v>
      </c>
      <c r="B228" s="9"/>
      <c r="C228" s="9" t="e">
        <f t="shared" si="216"/>
        <v>#DIV/0!</v>
      </c>
      <c r="D228" s="8"/>
      <c r="E228" s="8" t="e">
        <f t="shared" si="217"/>
        <v>#DIV/0!</v>
      </c>
      <c r="F228" s="8" t="e">
        <f t="shared" ref="F228:F230" si="226">((D228/$B228)*100)</f>
        <v>#DIV/0!</v>
      </c>
      <c r="G228" s="8"/>
      <c r="H228" s="8" t="e">
        <f t="shared" si="219"/>
        <v>#DIV/0!</v>
      </c>
      <c r="I228" s="8" t="e">
        <f t="shared" si="220"/>
        <v>#DIV/0!</v>
      </c>
      <c r="J228" s="8"/>
      <c r="K228" s="8" t="e">
        <f t="shared" si="224"/>
        <v>#DIV/0!</v>
      </c>
      <c r="L228" s="8" t="e">
        <f>((J228/$B228)*100)</f>
        <v>#DIV/0!</v>
      </c>
      <c r="M228" s="8"/>
      <c r="N228" s="8" t="e">
        <f t="shared" si="221"/>
        <v>#DIV/0!</v>
      </c>
      <c r="O228" s="8" t="e">
        <f t="shared" si="222"/>
        <v>#DIV/0!</v>
      </c>
    </row>
    <row r="229" spans="1:15" ht="11.25" hidden="1" customHeight="1" x14ac:dyDescent="0.2">
      <c r="A229" s="7" t="s">
        <v>11</v>
      </c>
      <c r="B229" s="9"/>
      <c r="C229" s="9" t="e">
        <f t="shared" si="216"/>
        <v>#DIV/0!</v>
      </c>
      <c r="D229" s="8"/>
      <c r="E229" s="8" t="e">
        <f t="shared" si="217"/>
        <v>#DIV/0!</v>
      </c>
      <c r="F229" s="8" t="e">
        <f>((D229/$B229)*100)</f>
        <v>#DIV/0!</v>
      </c>
      <c r="G229" s="8"/>
      <c r="H229" s="8" t="e">
        <f t="shared" ref="H229" si="227">((G229/G228-1)*100)</f>
        <v>#DIV/0!</v>
      </c>
      <c r="I229" s="8" t="e">
        <f t="shared" si="220"/>
        <v>#DIV/0!</v>
      </c>
      <c r="J229" s="8"/>
      <c r="K229" s="8" t="e">
        <f t="shared" si="224"/>
        <v>#DIV/0!</v>
      </c>
      <c r="L229" s="8" t="e">
        <f>((J229/$B229)*100)</f>
        <v>#DIV/0!</v>
      </c>
      <c r="M229" s="8"/>
      <c r="N229" s="8" t="e">
        <f t="shared" si="221"/>
        <v>#DIV/0!</v>
      </c>
      <c r="O229" s="8" t="e">
        <f t="shared" si="222"/>
        <v>#DIV/0!</v>
      </c>
    </row>
    <row r="230" spans="1:15" ht="11.25" hidden="1" customHeight="1" x14ac:dyDescent="0.2">
      <c r="A230" s="7" t="s">
        <v>12</v>
      </c>
      <c r="B230" s="9"/>
      <c r="C230" s="9" t="e">
        <f t="shared" si="216"/>
        <v>#DIV/0!</v>
      </c>
      <c r="D230" s="8"/>
      <c r="E230" s="8" t="e">
        <f t="shared" si="217"/>
        <v>#DIV/0!</v>
      </c>
      <c r="F230" s="8" t="e">
        <f t="shared" si="226"/>
        <v>#DIV/0!</v>
      </c>
      <c r="G230" s="8"/>
      <c r="H230" s="8" t="e">
        <f>((G230/G229-1)*100)</f>
        <v>#DIV/0!</v>
      </c>
      <c r="I230" s="8" t="e">
        <f t="shared" si="220"/>
        <v>#DIV/0!</v>
      </c>
      <c r="J230" s="8"/>
      <c r="K230" s="8" t="e">
        <f t="shared" si="224"/>
        <v>#DIV/0!</v>
      </c>
      <c r="L230" s="8" t="e">
        <f>((J230/$B230)*100)</f>
        <v>#DIV/0!</v>
      </c>
      <c r="M230" s="8"/>
      <c r="N230" s="8" t="e">
        <f t="shared" si="221"/>
        <v>#DIV/0!</v>
      </c>
      <c r="O230" s="8" t="e">
        <f t="shared" si="222"/>
        <v>#DIV/0!</v>
      </c>
    </row>
    <row r="231" spans="1:15" ht="11.25" hidden="1" customHeight="1" x14ac:dyDescent="0.2">
      <c r="A231" s="11" t="s">
        <v>13</v>
      </c>
      <c r="B231" s="13"/>
      <c r="C231" s="13" t="e">
        <f t="shared" si="216"/>
        <v>#DIV/0!</v>
      </c>
      <c r="D231" s="12"/>
      <c r="E231" s="12" t="e">
        <f t="shared" si="217"/>
        <v>#DIV/0!</v>
      </c>
      <c r="F231" s="12" t="e">
        <f>((D231/$B231)*100)</f>
        <v>#DIV/0!</v>
      </c>
      <c r="G231" s="12"/>
      <c r="H231" s="12" t="e">
        <f>((G231/G230-1)*100)</f>
        <v>#DIV/0!</v>
      </c>
      <c r="I231" s="12" t="e">
        <f t="shared" si="220"/>
        <v>#DIV/0!</v>
      </c>
      <c r="J231" s="12"/>
      <c r="K231" s="12" t="e">
        <f t="shared" si="224"/>
        <v>#DIV/0!</v>
      </c>
      <c r="L231" s="12" t="e">
        <f>((J231/$B231)*100)</f>
        <v>#DIV/0!</v>
      </c>
      <c r="M231" s="12"/>
      <c r="N231" s="12" t="e">
        <f t="shared" si="221"/>
        <v>#DIV/0!</v>
      </c>
      <c r="O231" s="12" t="e">
        <f t="shared" si="222"/>
        <v>#DIV/0!</v>
      </c>
    </row>
    <row r="232" spans="1:15" x14ac:dyDescent="0.2">
      <c r="A232" s="15" t="s">
        <v>1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 x14ac:dyDescent="0.2">
      <c r="A233" s="16" t="s">
        <v>16</v>
      </c>
    </row>
    <row r="234" spans="1:15" x14ac:dyDescent="0.2">
      <c r="A234" s="16" t="s">
        <v>0</v>
      </c>
    </row>
    <row r="236" spans="1:15" x14ac:dyDescent="0.2">
      <c r="A236" s="2"/>
      <c r="D236" s="23"/>
      <c r="F236" s="23"/>
      <c r="J236" s="23"/>
    </row>
    <row r="237" spans="1:15" x14ac:dyDescent="0.2">
      <c r="A237" s="3"/>
      <c r="E237" s="23"/>
      <c r="G237" s="23"/>
    </row>
    <row r="238" spans="1:15" x14ac:dyDescent="0.2">
      <c r="F238" s="2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026E48-2263-4198-8592-90100F0A1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0D5973-ACE8-49BC-8729-54375C76AC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BF943-E2DD-4832-BF7A-F606C02602A5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CBIC - Banco de Dados</cp:lastModifiedBy>
  <cp:lastPrinted>2021-02-04T18:25:11Z</cp:lastPrinted>
  <dcterms:created xsi:type="dcterms:W3CDTF">2007-08-17T11:36:42Z</dcterms:created>
  <dcterms:modified xsi:type="dcterms:W3CDTF">2025-09-10T18:12:19Z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5790000</vt:r8>
  </property>
  <property fmtid="{D5CDD505-2E9C-101B-9397-08002B2CF9AE}" pid="4" name="MediaServiceImageTags">
    <vt:lpwstr/>
  </property>
</Properties>
</file>