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bela_06.B.15" sheetId="1" r:id="rId1"/>
  </sheets>
  <definedNames>
    <definedName name="_xlnm.Print_Area" localSheetId="0">tabela_06.B.15!$A$69:$U$107</definedName>
    <definedName name="_xlnm.Print_Titles" localSheetId="0">tabela_06.B.15!$1:$6</definedName>
  </definedNames>
  <calcPr calcId="145621"/>
</workbook>
</file>

<file path=xl/calcChain.xml><?xml version="1.0" encoding="utf-8"?>
<calcChain xmlns="http://schemas.openxmlformats.org/spreadsheetml/2006/main">
  <c r="U101" i="1" l="1"/>
  <c r="T101" i="1"/>
  <c r="S101" i="1"/>
  <c r="Q101" i="1"/>
  <c r="P101" i="1"/>
  <c r="O101" i="1"/>
  <c r="M101" i="1"/>
  <c r="L101" i="1"/>
  <c r="K101" i="1"/>
  <c r="I101" i="1"/>
  <c r="H101" i="1"/>
  <c r="E101" i="1"/>
  <c r="D101" i="1"/>
  <c r="C101" i="1"/>
  <c r="G101" i="1" l="1"/>
  <c r="U100" i="1" l="1"/>
  <c r="T100" i="1"/>
  <c r="S100" i="1"/>
  <c r="Q100" i="1"/>
  <c r="P100" i="1"/>
  <c r="O100" i="1"/>
  <c r="M100" i="1"/>
  <c r="L100" i="1"/>
  <c r="K100" i="1"/>
  <c r="I100" i="1"/>
  <c r="H100" i="1"/>
  <c r="G100" i="1"/>
  <c r="E100" i="1"/>
  <c r="D100" i="1"/>
  <c r="C100" i="1"/>
  <c r="U99" i="1" l="1"/>
  <c r="T99" i="1"/>
  <c r="S99" i="1"/>
  <c r="Q99" i="1"/>
  <c r="P99" i="1"/>
  <c r="O99" i="1"/>
  <c r="M99" i="1"/>
  <c r="L99" i="1"/>
  <c r="K99" i="1"/>
  <c r="I99" i="1"/>
  <c r="H99" i="1"/>
  <c r="G99" i="1"/>
  <c r="E99" i="1"/>
  <c r="D99" i="1"/>
  <c r="C99" i="1"/>
  <c r="U98" i="1" l="1"/>
  <c r="T98" i="1"/>
  <c r="S98" i="1"/>
  <c r="Q98" i="1"/>
  <c r="P98" i="1"/>
  <c r="O98" i="1"/>
  <c r="M98" i="1"/>
  <c r="L98" i="1"/>
  <c r="K98" i="1"/>
  <c r="I98" i="1"/>
  <c r="H98" i="1"/>
  <c r="G98" i="1"/>
  <c r="E98" i="1"/>
  <c r="D98" i="1"/>
  <c r="C98" i="1"/>
  <c r="U97" i="1" l="1"/>
  <c r="T97" i="1"/>
  <c r="S97" i="1"/>
  <c r="Q97" i="1"/>
  <c r="P97" i="1"/>
  <c r="O97" i="1"/>
  <c r="M97" i="1"/>
  <c r="L97" i="1"/>
  <c r="K97" i="1"/>
  <c r="I97" i="1"/>
  <c r="H97" i="1"/>
  <c r="G97" i="1"/>
  <c r="E97" i="1"/>
  <c r="D97" i="1"/>
  <c r="C97" i="1"/>
  <c r="G95" i="1" l="1"/>
  <c r="E95" i="1"/>
  <c r="D95" i="1"/>
  <c r="C95" i="1"/>
  <c r="D94" i="1" l="1"/>
  <c r="U104" i="1" l="1"/>
  <c r="U103" i="1"/>
  <c r="U102" i="1"/>
  <c r="U96" i="1"/>
  <c r="U95" i="1"/>
  <c r="U94" i="1"/>
  <c r="U93" i="1"/>
  <c r="T104" i="1"/>
  <c r="T103" i="1"/>
  <c r="T102" i="1"/>
  <c r="T96" i="1"/>
  <c r="T95" i="1"/>
  <c r="T94" i="1"/>
  <c r="T93" i="1"/>
  <c r="Q104" i="1"/>
  <c r="Q103" i="1"/>
  <c r="Q102" i="1"/>
  <c r="Q96" i="1"/>
  <c r="Q95" i="1"/>
  <c r="Q94" i="1"/>
  <c r="Q93" i="1"/>
  <c r="P104" i="1"/>
  <c r="P103" i="1"/>
  <c r="P102" i="1"/>
  <c r="P96" i="1"/>
  <c r="P95" i="1"/>
  <c r="P94" i="1"/>
  <c r="P93" i="1"/>
  <c r="M104" i="1"/>
  <c r="M103" i="1"/>
  <c r="M102" i="1"/>
  <c r="M96" i="1"/>
  <c r="M95" i="1"/>
  <c r="M94" i="1"/>
  <c r="M93" i="1"/>
  <c r="L104" i="1"/>
  <c r="L103" i="1"/>
  <c r="L102" i="1"/>
  <c r="L96" i="1"/>
  <c r="L95" i="1"/>
  <c r="L94" i="1"/>
  <c r="L93" i="1"/>
  <c r="I104" i="1"/>
  <c r="I103" i="1"/>
  <c r="I102" i="1"/>
  <c r="I96" i="1"/>
  <c r="I95" i="1"/>
  <c r="I94" i="1"/>
  <c r="I93" i="1"/>
  <c r="H104" i="1"/>
  <c r="H103" i="1"/>
  <c r="H102" i="1"/>
  <c r="H96" i="1"/>
  <c r="H95" i="1"/>
  <c r="H94" i="1"/>
  <c r="H93" i="1"/>
  <c r="E104" i="1"/>
  <c r="E103" i="1"/>
  <c r="E102" i="1"/>
  <c r="E96" i="1"/>
  <c r="E94" i="1"/>
  <c r="E93" i="1"/>
  <c r="D104" i="1"/>
  <c r="D103" i="1"/>
  <c r="D102" i="1"/>
  <c r="D93" i="1"/>
  <c r="D96" i="1"/>
  <c r="S104" i="1"/>
  <c r="S103" i="1"/>
  <c r="S102" i="1"/>
  <c r="S96" i="1"/>
  <c r="S95" i="1"/>
  <c r="S94" i="1"/>
  <c r="S93" i="1"/>
  <c r="O104" i="1"/>
  <c r="O103" i="1"/>
  <c r="O102" i="1"/>
  <c r="O96" i="1"/>
  <c r="O95" i="1"/>
  <c r="O94" i="1"/>
  <c r="O93" i="1"/>
  <c r="K104" i="1"/>
  <c r="K103" i="1"/>
  <c r="K102" i="1"/>
  <c r="K96" i="1"/>
  <c r="K95" i="1"/>
  <c r="K94" i="1"/>
  <c r="K93" i="1"/>
  <c r="G104" i="1"/>
  <c r="G102" i="1"/>
  <c r="G96" i="1"/>
  <c r="G94" i="1"/>
  <c r="G93" i="1"/>
  <c r="C104" i="1"/>
  <c r="C103" i="1"/>
  <c r="C102" i="1"/>
  <c r="C96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G103" i="1"/>
  <c r="U92" i="1" l="1"/>
  <c r="T92" i="1"/>
  <c r="Q92" i="1"/>
  <c r="P92" i="1"/>
  <c r="O92" i="1"/>
  <c r="M92" i="1"/>
  <c r="L92" i="1"/>
  <c r="K92" i="1"/>
  <c r="I92" i="1"/>
  <c r="H92" i="1"/>
  <c r="G92" i="1"/>
  <c r="E92" i="1"/>
  <c r="D92" i="1"/>
  <c r="P91" i="1" l="1"/>
  <c r="H91" i="1"/>
  <c r="E91" i="1"/>
  <c r="D91" i="1"/>
  <c r="U90" i="1" l="1"/>
  <c r="T90" i="1"/>
  <c r="S90" i="1"/>
  <c r="Q90" i="1"/>
  <c r="P90" i="1"/>
  <c r="O90" i="1"/>
  <c r="M90" i="1"/>
  <c r="L90" i="1"/>
  <c r="K90" i="1"/>
  <c r="I90" i="1"/>
  <c r="H90" i="1"/>
  <c r="G90" i="1"/>
  <c r="E90" i="1"/>
  <c r="D90" i="1"/>
  <c r="U89" i="1" l="1"/>
  <c r="T89" i="1"/>
  <c r="S89" i="1"/>
  <c r="Q89" i="1"/>
  <c r="P89" i="1"/>
  <c r="M89" i="1"/>
  <c r="L89" i="1"/>
  <c r="K89" i="1"/>
  <c r="I89" i="1"/>
  <c r="H89" i="1"/>
  <c r="G89" i="1"/>
  <c r="E89" i="1"/>
  <c r="D89" i="1"/>
  <c r="E88" i="1" l="1"/>
  <c r="D88" i="1"/>
  <c r="U87" i="1" l="1"/>
  <c r="T87" i="1"/>
  <c r="Q87" i="1"/>
  <c r="P87" i="1"/>
  <c r="O87" i="1"/>
  <c r="M87" i="1"/>
  <c r="L87" i="1"/>
  <c r="I87" i="1"/>
  <c r="H87" i="1"/>
  <c r="E87" i="1"/>
  <c r="D87" i="1"/>
  <c r="E86" i="1" l="1"/>
  <c r="D86" i="1"/>
  <c r="U85" i="1" l="1"/>
  <c r="T85" i="1"/>
  <c r="S85" i="1"/>
  <c r="Q85" i="1"/>
  <c r="P85" i="1"/>
  <c r="O85" i="1"/>
  <c r="M85" i="1"/>
  <c r="L85" i="1"/>
  <c r="K85" i="1"/>
  <c r="I85" i="1"/>
  <c r="H85" i="1"/>
  <c r="G85" i="1"/>
  <c r="E85" i="1"/>
  <c r="D85" i="1"/>
  <c r="D84" i="1" l="1"/>
  <c r="D83" i="1" l="1"/>
  <c r="H83" i="1"/>
  <c r="E82" i="1" l="1"/>
  <c r="D82" i="1"/>
  <c r="D81" i="1" l="1"/>
  <c r="T83" i="1" l="1"/>
  <c r="T84" i="1"/>
  <c r="T86" i="1"/>
  <c r="T88" i="1"/>
  <c r="T91" i="1"/>
  <c r="T82" i="1"/>
  <c r="T81" i="1"/>
  <c r="P83" i="1"/>
  <c r="P84" i="1"/>
  <c r="P86" i="1"/>
  <c r="P88" i="1"/>
  <c r="P82" i="1"/>
  <c r="P81" i="1"/>
  <c r="L83" i="1"/>
  <c r="L84" i="1"/>
  <c r="L86" i="1"/>
  <c r="L88" i="1"/>
  <c r="L91" i="1"/>
  <c r="L82" i="1"/>
  <c r="L81" i="1"/>
  <c r="H84" i="1"/>
  <c r="H86" i="1"/>
  <c r="H88" i="1"/>
  <c r="H82" i="1"/>
  <c r="H81" i="1"/>
  <c r="S92" i="1"/>
  <c r="U91" i="1"/>
  <c r="S91" i="1"/>
  <c r="Q91" i="1"/>
  <c r="O91" i="1"/>
  <c r="M91" i="1"/>
  <c r="K91" i="1"/>
  <c r="I91" i="1"/>
  <c r="G91" i="1"/>
  <c r="O89" i="1"/>
  <c r="U88" i="1"/>
  <c r="S88" i="1"/>
  <c r="Q88" i="1"/>
  <c r="O88" i="1"/>
  <c r="M88" i="1"/>
  <c r="K88" i="1"/>
  <c r="I88" i="1"/>
  <c r="G88" i="1"/>
  <c r="S87" i="1"/>
  <c r="K87" i="1"/>
  <c r="G87" i="1"/>
  <c r="U86" i="1"/>
  <c r="S86" i="1"/>
  <c r="Q86" i="1"/>
  <c r="O86" i="1"/>
  <c r="M86" i="1"/>
  <c r="K86" i="1"/>
  <c r="I86" i="1"/>
  <c r="G86" i="1"/>
  <c r="U84" i="1"/>
  <c r="S84" i="1"/>
  <c r="Q84" i="1"/>
  <c r="O84" i="1"/>
  <c r="M84" i="1"/>
  <c r="K84" i="1"/>
  <c r="I84" i="1"/>
  <c r="G84" i="1"/>
  <c r="E84" i="1"/>
  <c r="U83" i="1"/>
  <c r="S83" i="1"/>
  <c r="Q83" i="1"/>
  <c r="O83" i="1"/>
  <c r="M83" i="1"/>
  <c r="K83" i="1"/>
  <c r="I83" i="1"/>
  <c r="G83" i="1"/>
  <c r="E83" i="1"/>
  <c r="U82" i="1"/>
  <c r="S82" i="1"/>
  <c r="Q82" i="1"/>
  <c r="O82" i="1"/>
  <c r="M82" i="1"/>
  <c r="K82" i="1"/>
  <c r="I82" i="1"/>
  <c r="G82" i="1"/>
  <c r="U81" i="1"/>
  <c r="S81" i="1"/>
  <c r="Q81" i="1"/>
  <c r="O81" i="1"/>
  <c r="M81" i="1"/>
  <c r="K81" i="1"/>
  <c r="I81" i="1"/>
  <c r="G81" i="1"/>
  <c r="E81" i="1"/>
  <c r="D80" i="1" l="1"/>
  <c r="C80" i="1"/>
  <c r="U79" i="1" l="1"/>
  <c r="T79" i="1"/>
  <c r="Q79" i="1"/>
  <c r="P79" i="1"/>
  <c r="O79" i="1"/>
  <c r="M79" i="1"/>
  <c r="L79" i="1"/>
  <c r="I79" i="1"/>
  <c r="H79" i="1"/>
  <c r="G79" i="1"/>
  <c r="E79" i="1"/>
  <c r="D79" i="1"/>
  <c r="C79" i="1"/>
  <c r="E78" i="1" l="1"/>
  <c r="D78" i="1"/>
  <c r="C78" i="1"/>
  <c r="G78" i="1" l="1"/>
  <c r="G77" i="1" l="1"/>
  <c r="D77" i="1"/>
  <c r="C77" i="1"/>
  <c r="T77" i="1" l="1"/>
  <c r="P77" i="1"/>
  <c r="O77" i="1"/>
  <c r="L77" i="1"/>
  <c r="H77" i="1"/>
  <c r="T76" i="1" l="1"/>
  <c r="P76" i="1"/>
  <c r="L76" i="1"/>
  <c r="H76" i="1"/>
  <c r="C76" i="1"/>
  <c r="D76" i="1"/>
  <c r="U75" i="1" l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C74" i="1"/>
  <c r="C73" i="1"/>
  <c r="C72" i="1"/>
  <c r="C71" i="1"/>
  <c r="C70" i="1"/>
  <c r="U74" i="1" l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U73" i="1" l="1"/>
  <c r="T73" i="1"/>
  <c r="S73" i="1"/>
  <c r="Q73" i="1"/>
  <c r="P73" i="1"/>
  <c r="O73" i="1"/>
  <c r="M73" i="1"/>
  <c r="L73" i="1"/>
  <c r="K73" i="1"/>
  <c r="I73" i="1"/>
  <c r="H73" i="1"/>
  <c r="E73" i="1"/>
  <c r="D73" i="1"/>
  <c r="T72" i="1" l="1"/>
  <c r="P72" i="1"/>
  <c r="L72" i="1"/>
  <c r="I72" i="1"/>
  <c r="H72" i="1"/>
  <c r="E72" i="1"/>
  <c r="D72" i="1"/>
  <c r="D71" i="1" l="1"/>
  <c r="D70" i="1" l="1"/>
  <c r="E70" i="1" l="1"/>
  <c r="E69" i="1" l="1"/>
  <c r="C69" i="1"/>
  <c r="T71" i="1" l="1"/>
  <c r="T78" i="1"/>
  <c r="T80" i="1"/>
  <c r="T70" i="1"/>
  <c r="T69" i="1"/>
  <c r="P80" i="1"/>
  <c r="P71" i="1"/>
  <c r="P78" i="1"/>
  <c r="P70" i="1"/>
  <c r="P69" i="1"/>
  <c r="L71" i="1"/>
  <c r="L78" i="1"/>
  <c r="L80" i="1"/>
  <c r="L70" i="1"/>
  <c r="L69" i="1"/>
  <c r="H71" i="1"/>
  <c r="H78" i="1"/>
  <c r="H80" i="1"/>
  <c r="H70" i="1"/>
  <c r="H69" i="1"/>
  <c r="D69" i="1"/>
  <c r="U80" i="1"/>
  <c r="S80" i="1"/>
  <c r="Q80" i="1"/>
  <c r="O80" i="1"/>
  <c r="M80" i="1"/>
  <c r="K80" i="1"/>
  <c r="I80" i="1"/>
  <c r="G80" i="1"/>
  <c r="E80" i="1"/>
  <c r="S79" i="1"/>
  <c r="K79" i="1"/>
  <c r="U78" i="1"/>
  <c r="S78" i="1"/>
  <c r="Q78" i="1"/>
  <c r="O78" i="1"/>
  <c r="M78" i="1"/>
  <c r="K78" i="1"/>
  <c r="I78" i="1"/>
  <c r="U77" i="1"/>
  <c r="S77" i="1"/>
  <c r="Q77" i="1"/>
  <c r="M77" i="1"/>
  <c r="K77" i="1"/>
  <c r="I77" i="1"/>
  <c r="E77" i="1"/>
  <c r="U76" i="1"/>
  <c r="S76" i="1"/>
  <c r="Q76" i="1"/>
  <c r="O76" i="1"/>
  <c r="M76" i="1"/>
  <c r="K76" i="1"/>
  <c r="I76" i="1"/>
  <c r="G76" i="1"/>
  <c r="E76" i="1"/>
  <c r="G73" i="1"/>
  <c r="U72" i="1"/>
  <c r="S72" i="1"/>
  <c r="Q72" i="1"/>
  <c r="O72" i="1"/>
  <c r="M72" i="1"/>
  <c r="K72" i="1"/>
  <c r="G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<sst xmlns="http://schemas.openxmlformats.org/spreadsheetml/2006/main" count="210" uniqueCount="38">
  <si>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</si>
  <si>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</si>
  <si>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</si>
  <si>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</si>
  <si>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</si>
  <si>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</si>
  <si>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</si>
  <si>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</si>
  <si>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</si>
  <si>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</si>
  <si>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</si>
  <si>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</si>
  <si>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</si>
  <si>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</si>
  <si>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</si>
  <si>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</si>
  <si>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</si>
  <si>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</si>
  <si>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</si>
  <si>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</si>
  <si>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</si>
  <si>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</si>
  <si>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</si>
  <si>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</si>
  <si>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</si>
  <si>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</si>
  <si>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</si>
  <si>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</si>
  <si>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</si>
  <si>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</si>
  <si>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</si>
  <si>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</si>
  <si>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</si>
  <si>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</si>
  <si>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</si>
  <si>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</si>
  <si>
    <t>2020  Jan</t>
  </si>
  <si>
    <t>2021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</si>
</sst>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showGridLines="0" tabSelected="1" zoomScaleNormal="100" workbookViewId="0">
      <pane xSplit="1" ySplit="6" topLeftCell="B90" activePane="bottomRight" state="frozen"/>
      <selection pane="topRight" activeCell="B1" sqref="B1"/>
      <selection pane="bottomLeft" activeCell="A6" sqref="A6"/>
      <selection pane="bottomRight" activeCell="J106" sqref="J106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35" t="s">
        <v>1</v>
      </c>
      <c r="B4" s="38" t="s">
        <v>2</v>
      </c>
      <c r="C4" s="39"/>
      <c r="D4" s="39"/>
      <c r="E4" s="40"/>
      <c r="F4" s="38" t="s">
        <v>3</v>
      </c>
      <c r="G4" s="39"/>
      <c r="H4" s="39"/>
      <c r="I4" s="40"/>
      <c r="J4" s="38" t="s">
        <v>4</v>
      </c>
      <c r="K4" s="39"/>
      <c r="L4" s="39"/>
      <c r="M4" s="40"/>
      <c r="N4" s="38" t="s">
        <v>5</v>
      </c>
      <c r="O4" s="39"/>
      <c r="P4" s="39"/>
      <c r="Q4" s="40"/>
      <c r="R4" s="38" t="s">
        <v>6</v>
      </c>
      <c r="S4" s="39"/>
      <c r="T4" s="39"/>
      <c r="U4" s="39"/>
    </row>
    <row r="5" spans="1:21" x14ac:dyDescent="0.25">
      <c r="A5" s="36"/>
      <c r="B5" s="41" t="s">
        <v>7</v>
      </c>
      <c r="C5" s="43" t="s">
        <v>8</v>
      </c>
      <c r="D5" s="44"/>
      <c r="E5" s="45"/>
      <c r="F5" s="41" t="s">
        <v>7</v>
      </c>
      <c r="G5" s="43" t="s">
        <v>8</v>
      </c>
      <c r="H5" s="44"/>
      <c r="I5" s="45"/>
      <c r="J5" s="41" t="s">
        <v>7</v>
      </c>
      <c r="K5" s="43" t="s">
        <v>8</v>
      </c>
      <c r="L5" s="44"/>
      <c r="M5" s="45"/>
      <c r="N5" s="41" t="s">
        <v>7</v>
      </c>
      <c r="O5" s="43" t="s">
        <v>8</v>
      </c>
      <c r="P5" s="44"/>
      <c r="Q5" s="45"/>
      <c r="R5" s="41" t="s">
        <v>7</v>
      </c>
      <c r="S5" s="43" t="s">
        <v>8</v>
      </c>
      <c r="T5" s="44"/>
      <c r="U5" s="44"/>
    </row>
    <row r="6" spans="1:21" ht="24" customHeight="1" x14ac:dyDescent="0.25">
      <c r="A6" s="37"/>
      <c r="B6" s="42"/>
      <c r="C6" s="3" t="s">
        <v>9</v>
      </c>
      <c r="D6" s="3" t="s">
        <v>10</v>
      </c>
      <c r="E6" s="3" t="s">
        <v>11</v>
      </c>
      <c r="F6" s="42"/>
      <c r="G6" s="3" t="s">
        <v>9</v>
      </c>
      <c r="H6" s="3" t="s">
        <v>10</v>
      </c>
      <c r="I6" s="3" t="s">
        <v>11</v>
      </c>
      <c r="J6" s="42"/>
      <c r="K6" s="3" t="s">
        <v>9</v>
      </c>
      <c r="L6" s="3" t="s">
        <v>10</v>
      </c>
      <c r="M6" s="3" t="s">
        <v>11</v>
      </c>
      <c r="N6" s="42"/>
      <c r="O6" s="3" t="s">
        <v>9</v>
      </c>
      <c r="P6" s="3" t="s">
        <v>10</v>
      </c>
      <c r="Q6" s="3" t="s">
        <v>11</v>
      </c>
      <c r="R6" s="42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4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4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4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4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4">
        <f t="shared" ref="U55:U56" si="77">(((R55/R43)-1)*100)</f>
        <v>5.017921146953408</v>
      </c>
    </row>
    <row r="56" spans="1:21" ht="14.25" customHeight="1" x14ac:dyDescent="0.25">
      <c r="A56" s="19" t="s">
        <v>13</v>
      </c>
      <c r="B56" s="20">
        <v>1249.3499999999999</v>
      </c>
      <c r="C56" s="20">
        <f t="shared" si="68"/>
        <v>0.20693471931469976</v>
      </c>
      <c r="D56" s="20">
        <f t="shared" si="48"/>
        <v>3.784713280555585</v>
      </c>
      <c r="E56" s="20">
        <f t="shared" si="69"/>
        <v>3.784713280555585</v>
      </c>
      <c r="F56" s="20">
        <v>515.14</v>
      </c>
      <c r="G56" s="21">
        <f t="shared" si="70"/>
        <v>0.46023635867233903</v>
      </c>
      <c r="H56" s="21">
        <f t="shared" si="50"/>
        <v>2.046314454943432</v>
      </c>
      <c r="I56" s="21">
        <f t="shared" si="71"/>
        <v>2.046314454943432</v>
      </c>
      <c r="J56" s="20">
        <v>675.22</v>
      </c>
      <c r="K56" s="21">
        <f t="shared" si="72"/>
        <v>2.2219917934429567E-2</v>
      </c>
      <c r="L56" s="21">
        <f t="shared" si="52"/>
        <v>5.2859726813447194</v>
      </c>
      <c r="M56" s="21">
        <f t="shared" si="73"/>
        <v>5.2859726813447194</v>
      </c>
      <c r="N56" s="20">
        <v>53.12</v>
      </c>
      <c r="O56" s="21">
        <f t="shared" si="74"/>
        <v>0.11307953260459858</v>
      </c>
      <c r="P56" s="21">
        <f t="shared" si="54"/>
        <v>2.1342049605844959</v>
      </c>
      <c r="Q56" s="21">
        <f t="shared" si="75"/>
        <v>2.1342049605844959</v>
      </c>
      <c r="R56" s="20">
        <v>5.87</v>
      </c>
      <c r="S56" s="21">
        <f t="shared" si="76"/>
        <v>0.17064846416381396</v>
      </c>
      <c r="T56" s="21">
        <f t="shared" si="56"/>
        <v>3.8938053097345104</v>
      </c>
      <c r="U56" s="31">
        <f t="shared" si="77"/>
        <v>3.8938053097345104</v>
      </c>
    </row>
    <row r="57" spans="1:21" ht="14.25" customHeight="1" x14ac:dyDescent="0.25">
      <c r="A57" s="32" t="s">
        <v>34</v>
      </c>
      <c r="B57" s="27">
        <v>1252.3900000000001</v>
      </c>
      <c r="C57" s="27">
        <f>((B57/B$56-1)*100)</f>
        <v>0.24332652979550673</v>
      </c>
      <c r="D57" s="27">
        <f t="shared" ref="D57:D61" si="78">((B57/B$56-1)*100)</f>
        <v>0.24332652979550673</v>
      </c>
      <c r="E57" s="7">
        <f t="shared" ref="E57:E61" si="79">(((B57/B45)-1)*100)</f>
        <v>3.532397533191145</v>
      </c>
      <c r="F57" s="27">
        <v>517.07000000000005</v>
      </c>
      <c r="G57" s="28">
        <f>((F57/F56-1)*100)</f>
        <v>0.37465543347441344</v>
      </c>
      <c r="H57" s="28">
        <f>((F57/F$56-1)*100)</f>
        <v>0.37465543347441344</v>
      </c>
      <c r="I57" s="28">
        <f>(((F57/F45)-1)*100)</f>
        <v>2.2564569078036723</v>
      </c>
      <c r="J57" s="27">
        <v>676.02</v>
      </c>
      <c r="K57" s="28">
        <f>((J57/J56-1)*100)</f>
        <v>0.11847990284648002</v>
      </c>
      <c r="L57" s="28">
        <f>((J57/J$56-1)*100)</f>
        <v>0.11847990284648002</v>
      </c>
      <c r="M57" s="28">
        <f>(((J57/J45)-1)*100)</f>
        <v>4.6924363501207988</v>
      </c>
      <c r="N57" s="27">
        <v>53.47</v>
      </c>
      <c r="O57" s="28">
        <f>((N57/N56-1)*100)</f>
        <v>0.65888554216868567</v>
      </c>
      <c r="P57" s="28">
        <f>((N57/N$56-1)*100)</f>
        <v>0.65888554216868567</v>
      </c>
      <c r="Q57" s="28">
        <f>(((N57/N45)-1)*100)</f>
        <v>1.6153553781832031</v>
      </c>
      <c r="R57" s="27">
        <v>5.83</v>
      </c>
      <c r="S57" s="28">
        <f>((R57/R56-1)*100)</f>
        <v>-0.68143100511073307</v>
      </c>
      <c r="T57" s="28">
        <f>((R57/R$56-1)*100)</f>
        <v>-0.68143100511073307</v>
      </c>
      <c r="U57" s="29">
        <f>(((R57/R45)-1)*100)</f>
        <v>3.1858407079645934</v>
      </c>
    </row>
    <row r="58" spans="1:21" ht="14.25" customHeight="1" x14ac:dyDescent="0.25">
      <c r="A58" s="30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4">
        <f t="shared" ref="U58:U68" si="83">(((R58/R46)-1)*100)</f>
        <v>5.1418439716311992</v>
      </c>
    </row>
    <row r="59" spans="1:21" ht="14.25" customHeight="1" x14ac:dyDescent="0.25">
      <c r="A59" s="30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4">
        <f>(((R59/R47)-1)*100)</f>
        <v>11.423550087873458</v>
      </c>
    </row>
    <row r="60" spans="1:21" ht="14.25" customHeight="1" x14ac:dyDescent="0.25">
      <c r="A60" s="30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4">
        <f t="shared" si="83"/>
        <v>11.733800350262701</v>
      </c>
    </row>
    <row r="61" spans="1:21" ht="14.25" customHeight="1" x14ac:dyDescent="0.25">
      <c r="A61" s="30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4">
        <f t="shared" si="83"/>
        <v>14.716312056737602</v>
      </c>
    </row>
    <row r="62" spans="1:21" ht="14.25" customHeight="1" x14ac:dyDescent="0.25">
      <c r="A62" s="30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4">
        <f>(((R62/R50)-1)*100)</f>
        <v>10.95890410958904</v>
      </c>
    </row>
    <row r="63" spans="1:21" ht="14.25" customHeight="1" x14ac:dyDescent="0.25">
      <c r="A63" s="30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4">
        <f t="shared" si="83"/>
        <v>4.9319727891156573</v>
      </c>
    </row>
    <row r="64" spans="1:21" ht="14.25" customHeight="1" x14ac:dyDescent="0.25">
      <c r="A64" s="30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4">
        <f>(((R64/R52)-1)*100)</f>
        <v>4.9235993208828432</v>
      </c>
    </row>
    <row r="65" spans="1:21" ht="14.25" customHeight="1" x14ac:dyDescent="0.25">
      <c r="A65" s="30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4">
        <f>(((R65/R53)-1)*100)</f>
        <v>6.2068965517241503</v>
      </c>
    </row>
    <row r="66" spans="1:21" ht="14.25" customHeight="1" x14ac:dyDescent="0.25">
      <c r="A66" s="30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4">
        <f t="shared" si="83"/>
        <v>10.309278350515449</v>
      </c>
    </row>
    <row r="67" spans="1:21" ht="14.25" customHeight="1" x14ac:dyDescent="0.25">
      <c r="A67" s="30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4">
        <f>(((R67/R55)-1)*100)</f>
        <v>5.2901023890784993</v>
      </c>
    </row>
    <row r="68" spans="1:21" ht="14.25" customHeight="1" x14ac:dyDescent="0.25">
      <c r="A68" s="30" t="s">
        <v>13</v>
      </c>
      <c r="B68" s="20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7" si="94">(((B68/B56)-1)*100)</f>
        <v>4.034097730820041</v>
      </c>
      <c r="F68" s="20">
        <v>546.09</v>
      </c>
      <c r="G68" s="21">
        <f>((F68/F67-1)*100)</f>
        <v>0.328862759507631</v>
      </c>
      <c r="H68" s="21">
        <f t="shared" si="86"/>
        <v>6.0080754746282716</v>
      </c>
      <c r="I68" s="21">
        <f t="shared" ref="I68:I73" si="95">(((F68/F56)-1)*100)</f>
        <v>6.0080754746282716</v>
      </c>
      <c r="J68" s="20">
        <v>693.43</v>
      </c>
      <c r="K68" s="21">
        <f>((J68/J67-1)*100)</f>
        <v>0.26170440415256291</v>
      </c>
      <c r="L68" s="21">
        <f t="shared" si="80"/>
        <v>2.6968987885429785</v>
      </c>
      <c r="M68" s="21">
        <f t="shared" si="81"/>
        <v>2.6968987885429785</v>
      </c>
      <c r="N68" s="20">
        <v>54.05</v>
      </c>
      <c r="O68" s="21">
        <f>((N68/N67-1)*100)</f>
        <v>-0.25835024912345128</v>
      </c>
      <c r="P68" s="21">
        <f t="shared" si="89"/>
        <v>1.7507530120481896</v>
      </c>
      <c r="Q68" s="21">
        <f t="shared" si="82"/>
        <v>1.7507530120481896</v>
      </c>
      <c r="R68" s="20">
        <v>6.18</v>
      </c>
      <c r="S68" s="21">
        <f>((R68/R67-1)*100)</f>
        <v>0.16207455429497752</v>
      </c>
      <c r="T68" s="21">
        <f t="shared" si="91"/>
        <v>5.2810902896081702</v>
      </c>
      <c r="U68" s="31">
        <f t="shared" si="83"/>
        <v>5.2810902896081702</v>
      </c>
    </row>
    <row r="69" spans="1:21" ht="14.25" customHeight="1" x14ac:dyDescent="0.25">
      <c r="A69" s="5" t="s">
        <v>35</v>
      </c>
      <c r="B69" s="27">
        <v>1303.57</v>
      </c>
      <c r="C69" s="27">
        <f>((B69/B$68-1)*100)</f>
        <v>0.29390267359106215</v>
      </c>
      <c r="D69" s="27">
        <f t="shared" ref="D69:D74" si="96">((B69/B$68-1)*100)</f>
        <v>0.29390267359106215</v>
      </c>
      <c r="E69" s="27">
        <f>(((B69/B57)-1)*100)</f>
        <v>4.0865864467138691</v>
      </c>
      <c r="F69" s="27">
        <v>546.88</v>
      </c>
      <c r="G69" s="28">
        <f>((F69/F68-1)*100)</f>
        <v>0.14466479884267525</v>
      </c>
      <c r="H69" s="28">
        <f>((F69/F$68-1)*100)</f>
        <v>0.14466479884267525</v>
      </c>
      <c r="I69" s="28">
        <f t="shared" si="95"/>
        <v>5.7651768619335853</v>
      </c>
      <c r="J69" s="27">
        <v>696.01</v>
      </c>
      <c r="K69" s="28">
        <f>((J69/J68-1)*100)</f>
        <v>0.37206351037595287</v>
      </c>
      <c r="L69" s="28">
        <f>((J69/J$68-1)*100)</f>
        <v>0.37206351037595287</v>
      </c>
      <c r="M69" s="28">
        <f>(((J69/J57)-1)*100)</f>
        <v>2.9570131061211313</v>
      </c>
      <c r="N69" s="27">
        <v>54.4</v>
      </c>
      <c r="O69" s="28">
        <f>((N69/N68-1)*100)</f>
        <v>0.64754856614246403</v>
      </c>
      <c r="P69" s="28">
        <f>((N69/N$68-1)*100)</f>
        <v>0.64754856614246403</v>
      </c>
      <c r="Q69" s="28">
        <f>(((N69/N57)-1)*100)</f>
        <v>1.739293061529823</v>
      </c>
      <c r="R69" s="27">
        <v>6.28</v>
      </c>
      <c r="S69" s="28">
        <f>((R69/R68-1)*100)</f>
        <v>1.6181229773462924</v>
      </c>
      <c r="T69" s="28">
        <f>((R69/R$68-1)*100)</f>
        <v>1.6181229773462924</v>
      </c>
      <c r="U69" s="29">
        <f>(((R69/R57)-1)*100)</f>
        <v>7.7186963979416934</v>
      </c>
    </row>
    <row r="70" spans="1:21" ht="14.25" customHeight="1" x14ac:dyDescent="0.25">
      <c r="A70" s="30" t="s">
        <v>21</v>
      </c>
      <c r="B70" s="7">
        <v>1307.47</v>
      </c>
      <c r="C70" s="7">
        <f>((B70/B$69-1)*100)</f>
        <v>0.29917841005853152</v>
      </c>
      <c r="D70" s="7">
        <f t="shared" si="96"/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 t="shared" si="95"/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7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8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4">
        <f t="shared" ref="U70" si="99">(((R70/R58)-1)*100)</f>
        <v>11.129848229342333</v>
      </c>
    </row>
    <row r="71" spans="1:21" ht="14.25" customHeight="1" x14ac:dyDescent="0.25">
      <c r="A71" s="30" t="s">
        <v>22</v>
      </c>
      <c r="B71" s="7">
        <v>1313.04</v>
      </c>
      <c r="C71" s="7">
        <f>((B71/B$70-1)*100)</f>
        <v>0.4260135987823821</v>
      </c>
      <c r="D71" s="7">
        <f t="shared" si="96"/>
        <v>1.0225043277553247</v>
      </c>
      <c r="E71" s="7">
        <f t="shared" si="94"/>
        <v>4.3884754817782978</v>
      </c>
      <c r="F71" s="7">
        <v>551.28</v>
      </c>
      <c r="G71" s="8">
        <f t="shared" ref="G71:G73" si="100">((F71/F70-1)*100)</f>
        <v>3.4477127148013764E-2</v>
      </c>
      <c r="H71" s="8">
        <f t="shared" ref="H71:H80" si="101">((F71/F$68-1)*100)</f>
        <v>0.95039279239683694</v>
      </c>
      <c r="I71" s="8">
        <f t="shared" si="95"/>
        <v>5.5990805478402406</v>
      </c>
      <c r="J71" s="7">
        <v>699.91</v>
      </c>
      <c r="K71" s="8">
        <f>((J71/J70-1)*100)</f>
        <v>0.6760547172796505</v>
      </c>
      <c r="L71" s="8">
        <f t="shared" ref="L71:L80" si="102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2" si="103">((N71/N70-1)*100)</f>
        <v>0.18318373328447546</v>
      </c>
      <c r="P71" s="8">
        <f t="shared" ref="P71:P80" si="104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5">((R71/R$68-1)*100)</f>
        <v>15.695792880258907</v>
      </c>
      <c r="U71" s="24">
        <f>(((R71/R59)-1)*100)</f>
        <v>12.776025236593069</v>
      </c>
    </row>
    <row r="72" spans="1:21" ht="14.25" customHeight="1" x14ac:dyDescent="0.25">
      <c r="A72" s="30" t="s">
        <v>23</v>
      </c>
      <c r="B72" s="7">
        <v>1313.66</v>
      </c>
      <c r="C72" s="7">
        <f>((B72/B$71-1)*100)</f>
        <v>4.7218668128934382E-2</v>
      </c>
      <c r="D72" s="7">
        <f t="shared" si="96"/>
        <v>1.070205808809388</v>
      </c>
      <c r="E72" s="7">
        <f>(((B72/B60)-1)*100)</f>
        <v>4.0926775540605975</v>
      </c>
      <c r="F72" s="7">
        <v>554.75</v>
      </c>
      <c r="G72" s="8">
        <f t="shared" si="100"/>
        <v>0.62944420258308487</v>
      </c>
      <c r="H72" s="8">
        <f t="shared" ref="H72:H77" si="106">((F72/F$68-1)*100)</f>
        <v>1.585819187313442</v>
      </c>
      <c r="I72" s="8">
        <f t="shared" si="95"/>
        <v>6.0079111807533003</v>
      </c>
      <c r="J72" s="7">
        <v>697.99</v>
      </c>
      <c r="K72" s="8">
        <f t="shared" ref="K72" si="107">((J72/J71-1)*100)</f>
        <v>-0.27432098412651928</v>
      </c>
      <c r="L72" s="8">
        <f t="shared" ref="L72:L77" si="108">((J72/J$68-1)*100)</f>
        <v>0.65760062299007327</v>
      </c>
      <c r="M72" s="8">
        <f t="shared" ref="M72" si="109">(((J72/J60)-1)*100)</f>
        <v>2.8694806343217527</v>
      </c>
      <c r="N72" s="7">
        <v>54.64</v>
      </c>
      <c r="O72" s="8">
        <f t="shared" si="103"/>
        <v>-9.1424392027783519E-2</v>
      </c>
      <c r="P72" s="8">
        <f t="shared" ref="P72:P77" si="110">((N72/N$68-1)*100)</f>
        <v>1.0915818686401568</v>
      </c>
      <c r="Q72" s="8">
        <f t="shared" ref="Q72" si="111">(((N72/N60)-1)*100)</f>
        <v>1.5613382899628325</v>
      </c>
      <c r="R72" s="7">
        <v>6.27</v>
      </c>
      <c r="S72" s="8">
        <f t="shared" ref="S72" si="112">((R72/R71-1)*100)</f>
        <v>-12.307692307692319</v>
      </c>
      <c r="T72" s="8">
        <f t="shared" ref="T72:T77" si="113">((R72/R$68-1)*100)</f>
        <v>1.4563106796116498</v>
      </c>
      <c r="U72" s="24">
        <f t="shared" ref="U72" si="114">(((R72/R60)-1)*100)</f>
        <v>-1.7241379310344862</v>
      </c>
    </row>
    <row r="73" spans="1:21" ht="14.25" customHeight="1" x14ac:dyDescent="0.25">
      <c r="A73" s="30" t="s">
        <v>24</v>
      </c>
      <c r="B73" s="7">
        <v>1318.31</v>
      </c>
      <c r="C73" s="7">
        <f>((B73/B$72-1)*100)</f>
        <v>0.35397286969229835</v>
      </c>
      <c r="D73" s="7">
        <f t="shared" si="96"/>
        <v>1.4279669167147402</v>
      </c>
      <c r="E73" s="7">
        <f>(((B73/B61)-1)*100)</f>
        <v>3.9930897932459741</v>
      </c>
      <c r="F73" s="7">
        <v>556.47</v>
      </c>
      <c r="G73" s="8">
        <f t="shared" si="100"/>
        <v>0.31004957187923399</v>
      </c>
      <c r="H73" s="8">
        <f t="shared" si="106"/>
        <v>1.9007855847937183</v>
      </c>
      <c r="I73" s="8">
        <f t="shared" si="95"/>
        <v>5.8108801886254335</v>
      </c>
      <c r="J73" s="7">
        <v>700.91</v>
      </c>
      <c r="K73" s="8">
        <f>((J73/J72-1)*100)</f>
        <v>0.41834410235102037</v>
      </c>
      <c r="L73" s="8">
        <f t="shared" si="108"/>
        <v>1.078695758764403</v>
      </c>
      <c r="M73" s="8">
        <f>(((J73/J61)-1)*100)</f>
        <v>2.834548628941147</v>
      </c>
      <c r="N73" s="7">
        <v>54.64</v>
      </c>
      <c r="O73" s="8">
        <f>((N73/N72-1)*100)</f>
        <v>0</v>
      </c>
      <c r="P73" s="8">
        <f t="shared" si="110"/>
        <v>1.0915818686401568</v>
      </c>
      <c r="Q73" s="8">
        <f>(((N73/N61)-1)*100)</f>
        <v>1.7125837676842837</v>
      </c>
      <c r="R73" s="7">
        <v>6.28</v>
      </c>
      <c r="S73" s="8">
        <f>((R73/R72-1)*100)</f>
        <v>0.15948963317384823</v>
      </c>
      <c r="T73" s="8">
        <f t="shared" si="113"/>
        <v>1.6181229773462924</v>
      </c>
      <c r="U73" s="24">
        <f>(((R73/R61)-1)*100)</f>
        <v>-2.9366306027820643</v>
      </c>
    </row>
    <row r="74" spans="1:21" ht="14.25" customHeight="1" x14ac:dyDescent="0.25">
      <c r="A74" s="30" t="s">
        <v>25</v>
      </c>
      <c r="B74" s="7">
        <v>1326.19</v>
      </c>
      <c r="C74" s="7">
        <f>((B74/B$73-1)*100)</f>
        <v>0.59773497887447569</v>
      </c>
      <c r="D74" s="7">
        <f t="shared" si="96"/>
        <v>2.0342373533371871</v>
      </c>
      <c r="E74" s="7">
        <f>(((B74/B62)-1)*100)</f>
        <v>4.0091916522230209</v>
      </c>
      <c r="F74" s="7">
        <v>557.5</v>
      </c>
      <c r="G74" s="8">
        <f t="shared" ref="G74:G80" si="115">((F74/F73-1)*100)</f>
        <v>0.18509533308175286</v>
      </c>
      <c r="H74" s="8">
        <f t="shared" si="106"/>
        <v>2.0893991832847902</v>
      </c>
      <c r="I74" s="8">
        <f>(((F74/F62)-1)*100)</f>
        <v>5.4632817524876032</v>
      </c>
      <c r="J74" s="7">
        <v>708.75</v>
      </c>
      <c r="K74" s="8">
        <f>((J74/J73-1)*100)</f>
        <v>1.1185458903425483</v>
      </c>
      <c r="L74" s="8">
        <f t="shared" si="108"/>
        <v>2.2093073561859189</v>
      </c>
      <c r="M74" s="8">
        <f>(((J74/J62)-1)*100)</f>
        <v>3.3735888684694126</v>
      </c>
      <c r="N74" s="7">
        <v>54.03</v>
      </c>
      <c r="O74" s="8">
        <f>((N74/N73-1)*100)</f>
        <v>-1.1163982430453911</v>
      </c>
      <c r="P74" s="8">
        <f t="shared" si="110"/>
        <v>-3.7002775208128114E-2</v>
      </c>
      <c r="Q74" s="8">
        <f>(((N74/N62)-1)*100)</f>
        <v>-0.58877644894204106</v>
      </c>
      <c r="R74" s="7">
        <v>5.91</v>
      </c>
      <c r="S74" s="8">
        <f>((R74/R73-1)*100)</f>
        <v>-5.8917197452229342</v>
      </c>
      <c r="T74" s="8">
        <f t="shared" si="113"/>
        <v>-4.3689320388349495</v>
      </c>
      <c r="U74" s="24">
        <f>(((R74/R62)-1)*100)</f>
        <v>-8.7962962962963012</v>
      </c>
    </row>
    <row r="75" spans="1:21" ht="14.25" customHeight="1" x14ac:dyDescent="0.25">
      <c r="A75" s="30" t="s">
        <v>26</v>
      </c>
      <c r="B75" s="7">
        <v>1331.92</v>
      </c>
      <c r="C75" s="7">
        <f>((B75/B$74-1)*100)</f>
        <v>0.43206478709687524</v>
      </c>
      <c r="D75" s="7">
        <f t="shared" ref="D75:D80" si="116">((B75/B$68-1)*100)</f>
        <v>2.4750913637237915</v>
      </c>
      <c r="E75" s="7">
        <f>(((B75/B63)-1)*100)</f>
        <v>3.9158012998057323</v>
      </c>
      <c r="F75" s="7">
        <v>557.87</v>
      </c>
      <c r="G75" s="8">
        <f t="shared" si="115"/>
        <v>6.636771300447819E-2</v>
      </c>
      <c r="H75" s="8">
        <f t="shared" si="106"/>
        <v>2.1571535827427768</v>
      </c>
      <c r="I75" s="8">
        <f>(((F75/F63)-1)*100)</f>
        <v>4.918001955916651</v>
      </c>
      <c r="J75" s="7">
        <v>714.2</v>
      </c>
      <c r="K75" s="8">
        <f>((J75/J74-1)*100)</f>
        <v>0.76895943562611535</v>
      </c>
      <c r="L75" s="8">
        <f t="shared" si="108"/>
        <v>2.9952554691893951</v>
      </c>
      <c r="M75" s="8">
        <f>(((J75/J63)-1)*100)</f>
        <v>3.5687872503951557</v>
      </c>
      <c r="N75" s="7">
        <v>54.19</v>
      </c>
      <c r="O75" s="8">
        <f>((N75/N74-1)*100)</f>
        <v>0.2961317786414952</v>
      </c>
      <c r="P75" s="8">
        <f t="shared" si="110"/>
        <v>0.25901942645698561</v>
      </c>
      <c r="Q75" s="8">
        <f>(((N75/N63)-1)*100)</f>
        <v>-0.11059907834102267</v>
      </c>
      <c r="R75" s="7">
        <v>5.67</v>
      </c>
      <c r="S75" s="8">
        <f>((R75/R74-1)*100)</f>
        <v>-4.0609137055837579</v>
      </c>
      <c r="T75" s="8">
        <f t="shared" si="113"/>
        <v>-8.2524271844660149</v>
      </c>
      <c r="U75" s="24">
        <f>(((R75/R63)-1)*100)</f>
        <v>-8.1037277147487874</v>
      </c>
    </row>
    <row r="76" spans="1:21" ht="14.25" customHeight="1" x14ac:dyDescent="0.25">
      <c r="A76" s="30" t="s">
        <v>27</v>
      </c>
      <c r="B76" s="7">
        <v>1341.15</v>
      </c>
      <c r="C76" s="7">
        <f>((B76/B$75-1)*100)</f>
        <v>0.69298456363746652</v>
      </c>
      <c r="D76" s="7">
        <f t="shared" si="116"/>
        <v>3.1852279284477758</v>
      </c>
      <c r="E76" s="7">
        <f t="shared" si="94"/>
        <v>4.2957905296638232</v>
      </c>
      <c r="F76" s="7">
        <v>559.49</v>
      </c>
      <c r="G76" s="8">
        <f t="shared" si="115"/>
        <v>0.29039023428396593</v>
      </c>
      <c r="H76" s="8">
        <f t="shared" si="106"/>
        <v>2.4538079803695378</v>
      </c>
      <c r="I76" s="8">
        <f>(((F76/F64)-1)*100)</f>
        <v>4.4604182225541411</v>
      </c>
      <c r="J76" s="7">
        <v>721.73</v>
      </c>
      <c r="K76" s="8">
        <f>((J76/J75-1)*100)</f>
        <v>1.0543265191822915</v>
      </c>
      <c r="L76" s="8">
        <f t="shared" si="108"/>
        <v>4.0811617611006268</v>
      </c>
      <c r="M76" s="8">
        <f>(((J76/J64)-1)*100)</f>
        <v>4.6440481368710929</v>
      </c>
      <c r="N76" s="7">
        <v>54.26</v>
      </c>
      <c r="O76" s="8">
        <f>((N76/N75-1)*100)</f>
        <v>0.12917512456172009</v>
      </c>
      <c r="P76" s="8">
        <f t="shared" si="110"/>
        <v>0.38852913968547842</v>
      </c>
      <c r="Q76" s="8">
        <f>(((N76/N64)-1)*100)</f>
        <v>-0.33063923585598953</v>
      </c>
      <c r="R76" s="7">
        <v>5.68</v>
      </c>
      <c r="S76" s="8">
        <f>((R76/R75-1)*100)</f>
        <v>0.17636684303350414</v>
      </c>
      <c r="T76" s="8">
        <f t="shared" si="113"/>
        <v>-8.0906148867313945</v>
      </c>
      <c r="U76" s="24">
        <f>(((R76/R64)-1)*100)</f>
        <v>-8.0906148867313945</v>
      </c>
    </row>
    <row r="77" spans="1:21" ht="14.25" customHeight="1" x14ac:dyDescent="0.25">
      <c r="A77" s="30" t="s">
        <v>28</v>
      </c>
      <c r="B77" s="7">
        <v>1344.8</v>
      </c>
      <c r="C77" s="7">
        <f>((B77/B$76-1)*100)</f>
        <v>0.27215449427728799</v>
      </c>
      <c r="D77" s="7">
        <f t="shared" si="116"/>
        <v>3.4660511636853242</v>
      </c>
      <c r="E77" s="7">
        <f t="shared" si="94"/>
        <v>4.3370315773139767</v>
      </c>
      <c r="F77" s="7">
        <v>560.44000000000005</v>
      </c>
      <c r="G77" s="8">
        <f t="shared" si="115"/>
        <v>0.16979749414647305</v>
      </c>
      <c r="H77" s="8">
        <f t="shared" si="106"/>
        <v>2.6277719789778331</v>
      </c>
      <c r="I77" s="8">
        <f>(((F77/F65)-1)*100)</f>
        <v>4.1516446757108305</v>
      </c>
      <c r="J77" s="7">
        <v>723.5</v>
      </c>
      <c r="K77" s="8">
        <f>((J77/J76-1)*100)</f>
        <v>0.2452440663405886</v>
      </c>
      <c r="L77" s="8">
        <f t="shared" si="108"/>
        <v>4.3364146344980758</v>
      </c>
      <c r="M77" s="8">
        <f>(((J77/J65)-1)*100)</f>
        <v>4.8413974988769537</v>
      </c>
      <c r="N77" s="7">
        <v>55.17</v>
      </c>
      <c r="O77" s="8">
        <f>((N77/N76-1)*100)</f>
        <v>1.6771102100995305</v>
      </c>
      <c r="P77" s="8">
        <f t="shared" si="110"/>
        <v>2.0721554116558849</v>
      </c>
      <c r="Q77" s="8">
        <f>(((N77/N65)-1)*100)</f>
        <v>1.1365719523373174</v>
      </c>
      <c r="R77" s="7">
        <v>5.68</v>
      </c>
      <c r="S77" s="8">
        <f>((R77/R76-1)*100)</f>
        <v>0</v>
      </c>
      <c r="T77" s="8">
        <f t="shared" si="113"/>
        <v>-8.0906148867313945</v>
      </c>
      <c r="U77" s="24">
        <f>(((R77/R65)-1)*100)</f>
        <v>-7.7922077922077948</v>
      </c>
    </row>
    <row r="78" spans="1:21" ht="14.25" customHeight="1" x14ac:dyDescent="0.25">
      <c r="A78" s="30" t="s">
        <v>29</v>
      </c>
      <c r="B78" s="7">
        <v>1344.41</v>
      </c>
      <c r="C78" s="7">
        <f>((B78/B$77-1)*100)</f>
        <v>-2.9000594883987763E-2</v>
      </c>
      <c r="D78" s="7">
        <f t="shared" si="116"/>
        <v>3.4360453933448776</v>
      </c>
      <c r="E78" s="7">
        <f>(((B78/B66)-1)*100)</f>
        <v>4.0178571428571397</v>
      </c>
      <c r="F78" s="7">
        <v>561.34</v>
      </c>
      <c r="G78" s="8">
        <f t="shared" si="115"/>
        <v>0.160588109342652</v>
      </c>
      <c r="H78" s="8">
        <f t="shared" si="101"/>
        <v>2.7925799776593596</v>
      </c>
      <c r="I78" s="8">
        <f t="shared" ref="I78" si="117">(((F78/F66)-1)*100)</f>
        <v>3.7673765158237282</v>
      </c>
      <c r="J78" s="7">
        <v>722.51</v>
      </c>
      <c r="K78" s="8">
        <f t="shared" ref="K78" si="118">((J78/J77-1)*100)</f>
        <v>-0.13683483068417379</v>
      </c>
      <c r="L78" s="8">
        <f t="shared" si="102"/>
        <v>4.1936460781910379</v>
      </c>
      <c r="M78" s="8">
        <f t="shared" ref="M78" si="119">(((J78/J66)-1)*100)</f>
        <v>4.5797328006716098</v>
      </c>
      <c r="N78" s="7">
        <v>54.88</v>
      </c>
      <c r="O78" s="8">
        <f t="shared" ref="O78" si="120">((N78/N77-1)*100)</f>
        <v>-0.5256479970998762</v>
      </c>
      <c r="P78" s="8">
        <f t="shared" si="104"/>
        <v>1.5356151711378496</v>
      </c>
      <c r="Q78" s="8">
        <f t="shared" ref="Q78" si="121">(((N78/N66)-1)*100)</f>
        <v>1.1799410029498469</v>
      </c>
      <c r="R78" s="7">
        <v>5.68</v>
      </c>
      <c r="S78" s="8">
        <f t="shared" ref="S78" si="122">((R78/R77-1)*100)</f>
        <v>0</v>
      </c>
      <c r="T78" s="8">
        <f t="shared" si="105"/>
        <v>-8.0906148867313945</v>
      </c>
      <c r="U78" s="24">
        <f t="shared" ref="U78" si="123">(((R78/R66)-1)*100)</f>
        <v>-11.526479750778817</v>
      </c>
    </row>
    <row r="79" spans="1:21" ht="14.25" customHeight="1" x14ac:dyDescent="0.25">
      <c r="A79" s="30" t="s">
        <v>30</v>
      </c>
      <c r="B79" s="7">
        <v>1347.72</v>
      </c>
      <c r="C79" s="7">
        <f>((B79/B$78-1)*100)</f>
        <v>0.24620465483000675</v>
      </c>
      <c r="D79" s="7">
        <f t="shared" si="116"/>
        <v>3.690709751875354</v>
      </c>
      <c r="E79" s="7">
        <f>(((B79/B67)-1)*100)</f>
        <v>3.9682784583577657</v>
      </c>
      <c r="F79" s="7">
        <v>562.58000000000004</v>
      </c>
      <c r="G79" s="8">
        <f>((F79/F78-1)*100)</f>
        <v>0.22089998931129617</v>
      </c>
      <c r="H79" s="8">
        <f>((F79/F$68-1)*100)</f>
        <v>3.0196487758428203</v>
      </c>
      <c r="I79" s="8">
        <f>(((F79/F67)-1)*100)</f>
        <v>3.3584420356421285</v>
      </c>
      <c r="J79" s="7">
        <v>724.19</v>
      </c>
      <c r="K79" s="8">
        <f>((J79/J78-1)*100)</f>
        <v>0.23252273324938511</v>
      </c>
      <c r="L79" s="8">
        <f>((J79/J$68-1)*100)</f>
        <v>4.4359199919242087</v>
      </c>
      <c r="M79" s="8">
        <f>(((J79/J67)-1)*100)</f>
        <v>4.7092333940603304</v>
      </c>
      <c r="N79" s="7">
        <v>55.38</v>
      </c>
      <c r="O79" s="8">
        <f>((N79/N78-1)*100)</f>
        <v>0.91107871720117473</v>
      </c>
      <c r="P79" s="8">
        <f>((N79/N$68-1)*100)</f>
        <v>2.4606845513413633</v>
      </c>
      <c r="Q79" s="8">
        <f>(((N79/N67)-1)*100)</f>
        <v>2.1959771175493747</v>
      </c>
      <c r="R79" s="7">
        <v>5.57</v>
      </c>
      <c r="S79" s="8">
        <f>((R79/R78-1)*100)</f>
        <v>-1.936619718309851</v>
      </c>
      <c r="T79" s="8">
        <f>((R79/R$68-1)*100)</f>
        <v>-9.8705501618122859</v>
      </c>
      <c r="U79" s="24">
        <f>(((R79/R67)-1)*100)</f>
        <v>-9.7244732576985413</v>
      </c>
    </row>
    <row r="80" spans="1:21" ht="14.25" customHeight="1" x14ac:dyDescent="0.25">
      <c r="A80" s="30" t="s">
        <v>13</v>
      </c>
      <c r="B80" s="20">
        <v>1350.03</v>
      </c>
      <c r="C80" s="7">
        <f>((B80/B$79-1)*100)</f>
        <v>0.1714005876591429</v>
      </c>
      <c r="D80" s="7">
        <f t="shared" si="116"/>
        <v>3.8684362377380266</v>
      </c>
      <c r="E80" s="7">
        <f t="shared" ref="E80" si="124">(((B80/B68)-1)*100)</f>
        <v>3.8684362377380266</v>
      </c>
      <c r="F80" s="20">
        <v>563.08000000000004</v>
      </c>
      <c r="G80" s="21">
        <f t="shared" si="115"/>
        <v>8.8876248711300398E-2</v>
      </c>
      <c r="H80" s="8">
        <f t="shared" si="101"/>
        <v>3.1112087751103301</v>
      </c>
      <c r="I80" s="21">
        <f>(((F80/F68)-1)*100)</f>
        <v>3.1112087751103301</v>
      </c>
      <c r="J80" s="20">
        <v>725.85</v>
      </c>
      <c r="K80" s="21">
        <f>((J80/J79-1)*100)</f>
        <v>0.2292216131125846</v>
      </c>
      <c r="L80" s="8">
        <f t="shared" si="102"/>
        <v>4.6753096923986659</v>
      </c>
      <c r="M80" s="21">
        <f t="shared" ref="M80" si="125">(((J80/J68)-1)*100)</f>
        <v>4.6753096923986659</v>
      </c>
      <c r="N80" s="20">
        <v>55.48</v>
      </c>
      <c r="O80" s="21">
        <f>((N80/N79-1)*100)</f>
        <v>0.18057060310581186</v>
      </c>
      <c r="P80" s="8">
        <f t="shared" si="104"/>
        <v>2.6456984273820483</v>
      </c>
      <c r="Q80" s="21">
        <f t="shared" ref="Q80" si="126">(((N80/N68)-1)*100)</f>
        <v>2.6456984273820483</v>
      </c>
      <c r="R80" s="20">
        <v>5.62</v>
      </c>
      <c r="S80" s="21">
        <f>((R80/R79-1)*100)</f>
        <v>0.89766606822261341</v>
      </c>
      <c r="T80" s="8">
        <f t="shared" si="105"/>
        <v>-9.0614886731391504</v>
      </c>
      <c r="U80" s="31">
        <f t="shared" ref="U80" si="127">(((R80/R68)-1)*100)</f>
        <v>-9.0614886731391504</v>
      </c>
    </row>
    <row r="81" spans="1:21" ht="14.25" customHeight="1" x14ac:dyDescent="0.25">
      <c r="A81" s="5" t="s">
        <v>36</v>
      </c>
      <c r="B81" s="27">
        <v>1353.85</v>
      </c>
      <c r="C81" s="27">
        <f>((B81/B$80-1)*100)</f>
        <v>0.28295667503683841</v>
      </c>
      <c r="D81" s="27">
        <f t="shared" ref="D81:D86" si="128">((B81/B$80-1)*100)</f>
        <v>0.28295667503683841</v>
      </c>
      <c r="E81" s="27">
        <f>(((B81/B69)-1)*100)</f>
        <v>3.8571001173699937</v>
      </c>
      <c r="F81" s="27">
        <v>563.6</v>
      </c>
      <c r="G81" s="28">
        <f>((F81/F80-1)*100)</f>
        <v>9.2349222135390541E-2</v>
      </c>
      <c r="H81" s="28">
        <f>((F81/F$80-1)*100)</f>
        <v>9.2349222135390541E-2</v>
      </c>
      <c r="I81" s="28">
        <f t="shared" ref="I81:I84" si="129">(((F81/F69)-1)*100)</f>
        <v>3.0573434757168005</v>
      </c>
      <c r="J81" s="27">
        <v>729.32</v>
      </c>
      <c r="K81" s="28">
        <f>((J81/J80-1)*100)</f>
        <v>0.47806020527658699</v>
      </c>
      <c r="L81" s="28">
        <f>((J81/J$80-1)*100)</f>
        <v>0.47806020527658699</v>
      </c>
      <c r="M81" s="28">
        <f>(((J81/J69)-1)*100)</f>
        <v>4.7858507780060622</v>
      </c>
      <c r="N81" s="27">
        <v>55.44</v>
      </c>
      <c r="O81" s="28">
        <f>((N81/N80-1)*100)</f>
        <v>-7.2098053352553926E-2</v>
      </c>
      <c r="P81" s="28">
        <f>((N81/N$80-1)*100)</f>
        <v>-7.2098053352553926E-2</v>
      </c>
      <c r="Q81" s="28">
        <f>(((N81/N69)-1)*100)</f>
        <v>1.9117647058823461</v>
      </c>
      <c r="R81" s="27">
        <v>5.49</v>
      </c>
      <c r="S81" s="28">
        <f>((R81/R80-1)*100)</f>
        <v>-2.313167259786475</v>
      </c>
      <c r="T81" s="28">
        <f>((R81/R$80-1)*100)</f>
        <v>-2.313167259786475</v>
      </c>
      <c r="U81" s="29">
        <f>(((R81/R69)-1)*100)</f>
        <v>-12.579617834394908</v>
      </c>
    </row>
    <row r="82" spans="1:21" ht="14.25" customHeight="1" x14ac:dyDescent="0.25">
      <c r="A82" s="30" t="s">
        <v>21</v>
      </c>
      <c r="B82" s="7">
        <v>1357.85</v>
      </c>
      <c r="C82" s="7">
        <f>((B82/B$81-1)*100)</f>
        <v>0.29545370609742605</v>
      </c>
      <c r="D82" s="7">
        <f t="shared" si="128"/>
        <v>0.57924638711732701</v>
      </c>
      <c r="E82" s="7">
        <f>(((B82/B70)-1)*100)</f>
        <v>3.853243286652841</v>
      </c>
      <c r="F82" s="7">
        <v>564.54</v>
      </c>
      <c r="G82" s="8">
        <f>((F82/F81-1)*100)</f>
        <v>0.1667849538679711</v>
      </c>
      <c r="H82" s="8">
        <f>((F82/F$80-1)*100)</f>
        <v>0.25928820061091873</v>
      </c>
      <c r="I82" s="8">
        <f t="shared" si="129"/>
        <v>2.4406176849516292</v>
      </c>
      <c r="J82" s="7">
        <v>731.79</v>
      </c>
      <c r="K82" s="8">
        <f>((J82/J81-1)*100)</f>
        <v>0.33867163933525291</v>
      </c>
      <c r="L82" s="8">
        <f>((J82/J$80-1)*100)</f>
        <v>0.81835089894606305</v>
      </c>
      <c r="M82" s="8">
        <f t="shared" ref="M82" si="130">(((J82/J70)-1)*100)</f>
        <v>5.2617194804447376</v>
      </c>
      <c r="N82" s="7">
        <v>55.94</v>
      </c>
      <c r="O82" s="8">
        <f>((N82/N81-1)*100)</f>
        <v>0.90187590187589262</v>
      </c>
      <c r="P82" s="8">
        <f>((N82/N$80-1)*100)</f>
        <v>0.82912761355442566</v>
      </c>
      <c r="Q82" s="8">
        <f t="shared" ref="Q82" si="131">(((N82/N70)-1)*100)</f>
        <v>2.4729803993405186</v>
      </c>
      <c r="R82" s="7">
        <v>5.57</v>
      </c>
      <c r="S82" s="8">
        <f>((R82/R81-1)*100)</f>
        <v>1.4571948998178597</v>
      </c>
      <c r="T82" s="8">
        <f>((R82/R$80-1)*100)</f>
        <v>-0.88967971530248269</v>
      </c>
      <c r="U82" s="24">
        <f t="shared" ref="U82" si="132">(((R82/R70)-1)*100)</f>
        <v>-15.477996965098628</v>
      </c>
    </row>
    <row r="83" spans="1:21" ht="14.25" customHeight="1" x14ac:dyDescent="0.25">
      <c r="A83" s="30" t="s">
        <v>22</v>
      </c>
      <c r="B83" s="7">
        <v>1359.8</v>
      </c>
      <c r="C83" s="7">
        <f>((B83/B$82-1)*100)</f>
        <v>0.14360938247965915</v>
      </c>
      <c r="D83" s="7">
        <f t="shared" si="128"/>
        <v>0.72368762175654133</v>
      </c>
      <c r="E83" s="7">
        <f t="shared" ref="E83" si="133">(((B83/B71)-1)*100)</f>
        <v>3.5612014866264641</v>
      </c>
      <c r="F83" s="7">
        <v>565.37</v>
      </c>
      <c r="G83" s="8">
        <f t="shared" ref="G83:G88" si="134">((F83/F82-1)*100)</f>
        <v>0.14702235448329493</v>
      </c>
      <c r="H83" s="8">
        <f>((F83/F$80-1)*100)</f>
        <v>0.40669176671164209</v>
      </c>
      <c r="I83" s="8">
        <f t="shared" si="129"/>
        <v>2.5558699753301495</v>
      </c>
      <c r="J83" s="7">
        <v>733.73</v>
      </c>
      <c r="K83" s="8">
        <f>((J83/J82-1)*100)</f>
        <v>0.2651033766517763</v>
      </c>
      <c r="L83" s="8">
        <f t="shared" ref="L83:L91" si="135">((J83/J$80-1)*100)</f>
        <v>1.0856237514637934</v>
      </c>
      <c r="M83" s="8">
        <f>(((J83/J71)-1)*100)</f>
        <v>4.8320498349787799</v>
      </c>
      <c r="N83" s="7">
        <v>55.21</v>
      </c>
      <c r="O83" s="8">
        <f t="shared" ref="O83:O84" si="136">((N83/N82-1)*100)</f>
        <v>-1.3049696102967356</v>
      </c>
      <c r="P83" s="8">
        <f t="shared" ref="P83:P88" si="137">((N83/N$80-1)*100)</f>
        <v>-0.48666186012976675</v>
      </c>
      <c r="Q83" s="8">
        <f>(((N83/N71)-1)*100)</f>
        <v>0.95081367708904629</v>
      </c>
      <c r="R83" s="7">
        <v>5.49</v>
      </c>
      <c r="S83" s="8">
        <f>((R83/R82-1)*100)</f>
        <v>-1.4362657091561926</v>
      </c>
      <c r="T83" s="8">
        <f t="shared" ref="T83:T91" si="138">((R83/R$80-1)*100)</f>
        <v>-2.313167259786475</v>
      </c>
      <c r="U83" s="24">
        <f>(((R83/R71)-1)*100)</f>
        <v>-23.21678321678322</v>
      </c>
    </row>
    <row r="84" spans="1:21" ht="14.25" customHeight="1" x14ac:dyDescent="0.25">
      <c r="A84" s="30" t="s">
        <v>23</v>
      </c>
      <c r="B84" s="7">
        <v>1358.56</v>
      </c>
      <c r="C84" s="7">
        <f>((B84/B$83-1)*100)</f>
        <v>-9.1189880864839257E-2</v>
      </c>
      <c r="D84" s="7">
        <f t="shared" si="128"/>
        <v>0.63183781101161518</v>
      </c>
      <c r="E84" s="7">
        <f t="shared" ref="E84:E89" si="139">(((B84/B72)-1)*100)</f>
        <v>3.4179315804698129</v>
      </c>
      <c r="F84" s="7">
        <v>566.23</v>
      </c>
      <c r="G84" s="8">
        <f t="shared" si="134"/>
        <v>0.15211277570441606</v>
      </c>
      <c r="H84" s="8">
        <f t="shared" ref="H84:H88" si="140">((F84/F$80-1)*100)</f>
        <v>0.55942317255095464</v>
      </c>
      <c r="I84" s="8">
        <f t="shared" si="129"/>
        <v>2.0694006309148305</v>
      </c>
      <c r="J84" s="7">
        <v>731.22</v>
      </c>
      <c r="K84" s="8">
        <f t="shared" ref="K84" si="141">((J84/J83-1)*100)</f>
        <v>-0.34208768893189134</v>
      </c>
      <c r="L84" s="8">
        <f t="shared" si="135"/>
        <v>0.7398222773300267</v>
      </c>
      <c r="M84" s="8">
        <f t="shared" ref="M84" si="142">(((J84/J72)-1)*100)</f>
        <v>4.7608131921660801</v>
      </c>
      <c r="N84" s="7">
        <v>55.62</v>
      </c>
      <c r="O84" s="8">
        <f t="shared" si="136"/>
        <v>0.742619090744423</v>
      </c>
      <c r="P84" s="8">
        <f t="shared" si="137"/>
        <v>0.25234318673394984</v>
      </c>
      <c r="Q84" s="8">
        <f t="shared" ref="Q84" si="143">(((N84/N72)-1)*100)</f>
        <v>1.7935578330892987</v>
      </c>
      <c r="R84" s="7">
        <v>5.49</v>
      </c>
      <c r="S84" s="8">
        <f t="shared" ref="S84" si="144">((R84/R83-1)*100)</f>
        <v>0</v>
      </c>
      <c r="T84" s="8">
        <f t="shared" si="138"/>
        <v>-2.313167259786475</v>
      </c>
      <c r="U84" s="24">
        <f t="shared" ref="U84" si="145">(((R84/R72)-1)*100)</f>
        <v>-12.440191387559796</v>
      </c>
    </row>
    <row r="85" spans="1:21" ht="14.25" customHeight="1" x14ac:dyDescent="0.25">
      <c r="A85" s="30" t="s">
        <v>24</v>
      </c>
      <c r="B85" s="7">
        <v>1360.48</v>
      </c>
      <c r="C85" s="7">
        <f>((B85/B$84-1)*100)</f>
        <v>0.14132610999881834</v>
      </c>
      <c r="D85" s="7">
        <f t="shared" si="128"/>
        <v>0.77405687281024704</v>
      </c>
      <c r="E85" s="7">
        <f t="shared" si="139"/>
        <v>3.1987923932914164</v>
      </c>
      <c r="F85" s="7">
        <v>568.32000000000005</v>
      </c>
      <c r="G85" s="8">
        <f>((F85/F84-1)*100)</f>
        <v>0.36910795966305088</v>
      </c>
      <c r="H85" s="8">
        <f>((F85/F$80-1)*100)</f>
        <v>0.93059600767209094</v>
      </c>
      <c r="I85" s="8">
        <f t="shared" ref="I85:I91" si="146">(((F85/F73)-1)*100)</f>
        <v>2.1294948514744672</v>
      </c>
      <c r="J85" s="7">
        <v>731.82</v>
      </c>
      <c r="K85" s="8">
        <f t="shared" ref="K85:K91" si="147">((J85/J84-1)*100)</f>
        <v>8.2054648395835095E-2</v>
      </c>
      <c r="L85" s="8">
        <f>((J85/J$80-1)*100)</f>
        <v>0.82248398429427549</v>
      </c>
      <c r="M85" s="8">
        <f t="shared" ref="M85:M91" si="148">(((J85/J73)-1)*100)</f>
        <v>4.4099813100112906</v>
      </c>
      <c r="N85" s="7">
        <v>54.7</v>
      </c>
      <c r="O85" s="8">
        <f t="shared" ref="O85:O91" si="149">((N85/N84-1)*100)</f>
        <v>-1.6540812657317439</v>
      </c>
      <c r="P85" s="8">
        <f>((N85/N$80-1)*100)</f>
        <v>-1.4059120403749015</v>
      </c>
      <c r="Q85" s="8">
        <f t="shared" ref="Q85:Q91" si="150">(((N85/N73)-1)*100)</f>
        <v>0.10980966325035979</v>
      </c>
      <c r="R85" s="7">
        <v>5.64</v>
      </c>
      <c r="S85" s="8">
        <f t="shared" ref="S85:S92" si="151">((R85/R84-1)*100)</f>
        <v>2.7322404371584508</v>
      </c>
      <c r="T85" s="8">
        <f>((R85/R$80-1)*100)</f>
        <v>0.35587188612098419</v>
      </c>
      <c r="U85" s="24">
        <f t="shared" ref="U85:U91" si="152">(((R85/R73)-1)*100)</f>
        <v>-10.191082802547779</v>
      </c>
    </row>
    <row r="86" spans="1:21" ht="14.25" customHeight="1" x14ac:dyDescent="0.25">
      <c r="A86" s="30" t="s">
        <v>25</v>
      </c>
      <c r="B86" s="7">
        <v>1364.09</v>
      </c>
      <c r="C86" s="7">
        <f>((B86/B$85-1)*100)</f>
        <v>0.26534752440314779</v>
      </c>
      <c r="D86" s="7">
        <f t="shared" si="128"/>
        <v>1.0414583379628528</v>
      </c>
      <c r="E86" s="7">
        <f t="shared" si="139"/>
        <v>2.8578107209374037</v>
      </c>
      <c r="F86" s="7">
        <v>568.5</v>
      </c>
      <c r="G86" s="8">
        <f t="shared" si="134"/>
        <v>3.1672297297280494E-2</v>
      </c>
      <c r="H86" s="8">
        <f t="shared" si="140"/>
        <v>0.96256304610355947</v>
      </c>
      <c r="I86" s="8">
        <f t="shared" si="146"/>
        <v>1.9730941704035887</v>
      </c>
      <c r="J86" s="7">
        <v>736.81</v>
      </c>
      <c r="K86" s="8">
        <f t="shared" si="147"/>
        <v>0.681861659971017</v>
      </c>
      <c r="L86" s="8">
        <f t="shared" si="135"/>
        <v>1.5099538472135965</v>
      </c>
      <c r="M86" s="8">
        <f t="shared" si="148"/>
        <v>3.9590828924162214</v>
      </c>
      <c r="N86" s="7">
        <v>53.45</v>
      </c>
      <c r="O86" s="8">
        <f t="shared" si="149"/>
        <v>-2.2851919561243106</v>
      </c>
      <c r="P86" s="8">
        <f t="shared" si="137"/>
        <v>-3.6589762076423837</v>
      </c>
      <c r="Q86" s="8">
        <f t="shared" si="150"/>
        <v>-1.0734776975754201</v>
      </c>
      <c r="R86" s="7">
        <v>5.32</v>
      </c>
      <c r="S86" s="8">
        <f t="shared" si="151"/>
        <v>-5.6737588652482129</v>
      </c>
      <c r="T86" s="8">
        <f t="shared" si="138"/>
        <v>-5.3380782918149405</v>
      </c>
      <c r="U86" s="24">
        <f t="shared" si="152"/>
        <v>-9.9830795262267351</v>
      </c>
    </row>
    <row r="87" spans="1:21" ht="14.25" customHeight="1" x14ac:dyDescent="0.25">
      <c r="A87" s="30" t="s">
        <v>26</v>
      </c>
      <c r="B87" s="7">
        <v>1372.97</v>
      </c>
      <c r="C87" s="7">
        <f>((B87/B$86-1)*100)</f>
        <v>0.65098343950913407</v>
      </c>
      <c r="D87" s="7">
        <f t="shared" ref="D87:D92" si="153">((B87/B$80-1)*100)</f>
        <v>1.6992214987815224</v>
      </c>
      <c r="E87" s="7">
        <f t="shared" si="139"/>
        <v>3.0820169379542239</v>
      </c>
      <c r="F87" s="7">
        <v>575.01</v>
      </c>
      <c r="G87" s="8">
        <f t="shared" si="134"/>
        <v>1.1451187335092428</v>
      </c>
      <c r="H87" s="8">
        <f>((F87/F$80-1)*100)</f>
        <v>2.1187042693755709</v>
      </c>
      <c r="I87" s="8">
        <f t="shared" si="146"/>
        <v>3.0724003800168376</v>
      </c>
      <c r="J87" s="7">
        <v>739.52</v>
      </c>
      <c r="K87" s="8">
        <f t="shared" si="147"/>
        <v>0.36780173993296028</v>
      </c>
      <c r="L87" s="8">
        <f>((J87/J$80-1)*100)</f>
        <v>1.8833092236687943</v>
      </c>
      <c r="M87" s="8">
        <f t="shared" si="148"/>
        <v>3.5452254270512462</v>
      </c>
      <c r="N87" s="7">
        <v>53.11</v>
      </c>
      <c r="O87" s="8">
        <f t="shared" si="149"/>
        <v>-0.63610851262863033</v>
      </c>
      <c r="P87" s="8">
        <f>((N87/N$80-1)*100)</f>
        <v>-4.2718096611391481</v>
      </c>
      <c r="Q87" s="8">
        <f t="shared" si="150"/>
        <v>-1.9929876360952226</v>
      </c>
      <c r="R87" s="7">
        <v>5.33</v>
      </c>
      <c r="S87" s="8">
        <f t="shared" si="151"/>
        <v>0.1879699248120259</v>
      </c>
      <c r="T87" s="8">
        <f>((R87/R$80-1)*100)</f>
        <v>-5.160142348754448</v>
      </c>
      <c r="U87" s="24">
        <f t="shared" si="152"/>
        <v>-5.996472663139329</v>
      </c>
    </row>
    <row r="88" spans="1:21" ht="14.25" customHeight="1" x14ac:dyDescent="0.25">
      <c r="A88" s="30" t="s">
        <v>27</v>
      </c>
      <c r="B88" s="7">
        <v>1391.01</v>
      </c>
      <c r="C88" s="7">
        <f>((B88/B$87-1)*100)</f>
        <v>1.3139398530193747</v>
      </c>
      <c r="D88" s="7">
        <f t="shared" si="153"/>
        <v>3.0354881002644385</v>
      </c>
      <c r="E88" s="7">
        <f t="shared" si="139"/>
        <v>3.7177049547030494</v>
      </c>
      <c r="F88" s="7">
        <v>590.87</v>
      </c>
      <c r="G88" s="8">
        <f t="shared" si="134"/>
        <v>2.7582129006452183</v>
      </c>
      <c r="H88" s="8">
        <f t="shared" si="140"/>
        <v>4.9353555445052155</v>
      </c>
      <c r="I88" s="8">
        <f t="shared" si="146"/>
        <v>5.6086793329639395</v>
      </c>
      <c r="J88" s="7">
        <v>741.16</v>
      </c>
      <c r="K88" s="8">
        <f t="shared" si="147"/>
        <v>0.22176546949372877</v>
      </c>
      <c r="L88" s="8">
        <f t="shared" si="135"/>
        <v>2.1092512227044002</v>
      </c>
      <c r="M88" s="8">
        <f t="shared" si="148"/>
        <v>2.6921424909592151</v>
      </c>
      <c r="N88" s="7">
        <v>53.49</v>
      </c>
      <c r="O88" s="8">
        <f t="shared" si="149"/>
        <v>0.71549614008661333</v>
      </c>
      <c r="P88" s="8">
        <f t="shared" si="137"/>
        <v>-3.5868781542898298</v>
      </c>
      <c r="Q88" s="8">
        <f t="shared" si="150"/>
        <v>-1.4190932546995882</v>
      </c>
      <c r="R88" s="7">
        <v>5.49</v>
      </c>
      <c r="S88" s="8">
        <f t="shared" si="151"/>
        <v>3.0018761726078758</v>
      </c>
      <c r="T88" s="8">
        <f t="shared" si="138"/>
        <v>-2.313167259786475</v>
      </c>
      <c r="U88" s="24">
        <f t="shared" si="152"/>
        <v>-3.3450704225352013</v>
      </c>
    </row>
    <row r="89" spans="1:21" ht="14.25" customHeight="1" x14ac:dyDescent="0.25">
      <c r="A89" s="30" t="s">
        <v>28</v>
      </c>
      <c r="B89" s="7">
        <v>1414.63</v>
      </c>
      <c r="C89" s="7">
        <f>((B89/B$88-1)*100)</f>
        <v>1.6980467430140811</v>
      </c>
      <c r="D89" s="7">
        <f t="shared" si="153"/>
        <v>4.7850788500996444</v>
      </c>
      <c r="E89" s="7">
        <f t="shared" si="139"/>
        <v>5.1925936942296413</v>
      </c>
      <c r="F89" s="7">
        <v>614.1</v>
      </c>
      <c r="G89" s="8">
        <f t="shared" ref="G89:G104" si="154">((F89/F88-1)*100)</f>
        <v>3.9314908524717751</v>
      </c>
      <c r="H89" s="8">
        <f>((F89/F$80-1)*100)</f>
        <v>9.060879448746185</v>
      </c>
      <c r="I89" s="8">
        <f t="shared" si="146"/>
        <v>9.5746199414745483</v>
      </c>
      <c r="J89" s="7">
        <v>742.54</v>
      </c>
      <c r="K89" s="8">
        <f t="shared" si="147"/>
        <v>0.18619461384856706</v>
      </c>
      <c r="L89" s="8">
        <f>((J89/J$80-1)*100)</f>
        <v>2.2993731487221725</v>
      </c>
      <c r="M89" s="8">
        <f t="shared" si="148"/>
        <v>2.6316516931582434</v>
      </c>
      <c r="N89" s="7">
        <v>52.48</v>
      </c>
      <c r="O89" s="8">
        <f t="shared" si="149"/>
        <v>-1.8882034025051508</v>
      </c>
      <c r="P89" s="8">
        <f>((N89/N$80-1)*100)</f>
        <v>-5.4073540014419663</v>
      </c>
      <c r="Q89" s="8">
        <f t="shared" si="150"/>
        <v>-4.8758383179264175</v>
      </c>
      <c r="R89" s="7">
        <v>5.51</v>
      </c>
      <c r="S89" s="8">
        <f t="shared" si="151"/>
        <v>0.36429872495444826</v>
      </c>
      <c r="T89" s="8">
        <f>((R89/R$80-1)*100)</f>
        <v>-1.9572953736654908</v>
      </c>
      <c r="U89" s="24">
        <f t="shared" si="152"/>
        <v>-2.9929577464788748</v>
      </c>
    </row>
    <row r="90" spans="1:21" ht="14.25" customHeight="1" x14ac:dyDescent="0.25">
      <c r="A90" s="30" t="s">
        <v>29</v>
      </c>
      <c r="B90" s="7">
        <v>1439.29</v>
      </c>
      <c r="C90" s="7">
        <f>((B90/B$89-1)*100)</f>
        <v>1.7432120059662104</v>
      </c>
      <c r="D90" s="7">
        <f t="shared" si="153"/>
        <v>6.6117049250757454</v>
      </c>
      <c r="E90" s="7">
        <f t="shared" ref="E90:E104" si="155">(((B90/B78)-1)*100)</f>
        <v>7.057370891320347</v>
      </c>
      <c r="F90" s="7">
        <v>636.41</v>
      </c>
      <c r="G90" s="8">
        <f t="shared" si="154"/>
        <v>3.6329588014981207</v>
      </c>
      <c r="H90" s="8">
        <f>((F90/F$80-1)*100)</f>
        <v>13.023016267670663</v>
      </c>
      <c r="I90" s="8">
        <f t="shared" si="146"/>
        <v>13.373356610966614</v>
      </c>
      <c r="J90" s="7">
        <v>743.75</v>
      </c>
      <c r="K90" s="8">
        <f t="shared" si="147"/>
        <v>0.16295418428637909</v>
      </c>
      <c r="L90" s="8">
        <f>((J90/J$80-1)*100)</f>
        <v>2.4660742577667483</v>
      </c>
      <c r="M90" s="8">
        <f t="shared" si="148"/>
        <v>2.9397516989384309</v>
      </c>
      <c r="N90" s="7">
        <v>53.42</v>
      </c>
      <c r="O90" s="8">
        <f t="shared" si="149"/>
        <v>1.7911585365853799</v>
      </c>
      <c r="P90" s="8">
        <f>((N90/N$80-1)*100)</f>
        <v>-3.7130497476568047</v>
      </c>
      <c r="Q90" s="8">
        <f t="shared" si="150"/>
        <v>-2.6603498542274062</v>
      </c>
      <c r="R90" s="7">
        <v>5.72</v>
      </c>
      <c r="S90" s="8">
        <f t="shared" si="151"/>
        <v>3.8112522686025496</v>
      </c>
      <c r="T90" s="8">
        <f>((R90/R$80-1)*100)</f>
        <v>1.7793594306049654</v>
      </c>
      <c r="U90" s="24">
        <f t="shared" si="152"/>
        <v>0.70422535211267512</v>
      </c>
    </row>
    <row r="91" spans="1:21" ht="14.25" customHeight="1" x14ac:dyDescent="0.25">
      <c r="A91" s="30" t="s">
        <v>30</v>
      </c>
      <c r="B91" s="7">
        <v>1457.56</v>
      </c>
      <c r="C91" s="7">
        <f>((B91/B$90-1)*100)</f>
        <v>1.2693758728261839</v>
      </c>
      <c r="D91" s="7">
        <f t="shared" si="153"/>
        <v>7.9650081850032972</v>
      </c>
      <c r="E91" s="7">
        <f t="shared" si="155"/>
        <v>8.1500608434986521</v>
      </c>
      <c r="F91" s="7">
        <v>653.58000000000004</v>
      </c>
      <c r="G91" s="8">
        <f t="shared" si="154"/>
        <v>2.69794629248441</v>
      </c>
      <c r="H91" s="8">
        <f>((F91/F$80-1)*100)</f>
        <v>16.072316544718323</v>
      </c>
      <c r="I91" s="8">
        <f t="shared" si="146"/>
        <v>16.175477265455584</v>
      </c>
      <c r="J91" s="7">
        <v>744.67</v>
      </c>
      <c r="K91" s="8">
        <f t="shared" si="147"/>
        <v>0.12369747899159123</v>
      </c>
      <c r="L91" s="8">
        <f t="shared" si="135"/>
        <v>2.5928222084452557</v>
      </c>
      <c r="M91" s="8">
        <f t="shared" si="148"/>
        <v>2.8279871304491833</v>
      </c>
      <c r="N91" s="7">
        <v>53.61</v>
      </c>
      <c r="O91" s="8">
        <f t="shared" si="149"/>
        <v>0.35567203294646355</v>
      </c>
      <c r="P91" s="8">
        <f>((N91/N$80-1)*100)</f>
        <v>-3.3705839942321458</v>
      </c>
      <c r="Q91" s="8">
        <f t="shared" si="150"/>
        <v>-3.1960996749729187</v>
      </c>
      <c r="R91" s="7">
        <v>5.69</v>
      </c>
      <c r="S91" s="8">
        <f t="shared" si="151"/>
        <v>-0.52447552447550949</v>
      </c>
      <c r="T91" s="8">
        <f t="shared" si="138"/>
        <v>1.2455516014235002</v>
      </c>
      <c r="U91" s="24">
        <f t="shared" si="152"/>
        <v>2.1543985637342944</v>
      </c>
    </row>
    <row r="92" spans="1:21" ht="14.25" customHeight="1" x14ac:dyDescent="0.25">
      <c r="A92" s="30" t="s">
        <v>13</v>
      </c>
      <c r="B92" s="20">
        <v>1471.2</v>
      </c>
      <c r="C92" s="7">
        <f>((B92/B$91-1)*100)</f>
        <v>0.93581053267104419</v>
      </c>
      <c r="D92" s="7">
        <f t="shared" si="153"/>
        <v>8.9753561031977078</v>
      </c>
      <c r="E92" s="7">
        <f t="shared" si="155"/>
        <v>8.9753561031977078</v>
      </c>
      <c r="F92" s="20">
        <v>667.92</v>
      </c>
      <c r="G92" s="21">
        <f t="shared" si="154"/>
        <v>2.1940695859726356</v>
      </c>
      <c r="H92" s="8">
        <f>((F92/F$80-1)*100)</f>
        <v>18.61902393975987</v>
      </c>
      <c r="I92" s="21">
        <f t="shared" ref="I92:I104" si="156">(((F92/F80)-1)*100)</f>
        <v>18.61902393975987</v>
      </c>
      <c r="J92" s="20">
        <v>745</v>
      </c>
      <c r="K92" s="21">
        <f t="shared" ref="K92:K96" si="157">((J92/J91-1)*100)</f>
        <v>4.4314931446143291E-2</v>
      </c>
      <c r="L92" s="8">
        <f>((J92/J$80-1)*100)</f>
        <v>2.6382861472756147</v>
      </c>
      <c r="M92" s="21">
        <f t="shared" ref="M92:M104" si="158">(((J92/J80)-1)*100)</f>
        <v>2.6382861472756147</v>
      </c>
      <c r="N92" s="20">
        <v>52.49</v>
      </c>
      <c r="O92" s="21">
        <f t="shared" ref="O92:O96" si="159">((N92/N91-1)*100)</f>
        <v>-2.0891624696884881</v>
      </c>
      <c r="P92" s="8">
        <f>((N92/N$80-1)*100)</f>
        <v>-5.3893294881038116</v>
      </c>
      <c r="Q92" s="21">
        <f t="shared" ref="Q92:Q104" si="160">(((N92/N80)-1)*100)</f>
        <v>-5.3893294881038116</v>
      </c>
      <c r="R92" s="20">
        <v>5.79</v>
      </c>
      <c r="S92" s="21">
        <f t="shared" si="151"/>
        <v>1.7574692442882123</v>
      </c>
      <c r="T92" s="8">
        <f>((R92/R$80-1)*100)</f>
        <v>3.0249110320284656</v>
      </c>
      <c r="U92" s="31">
        <f t="shared" ref="U92:U96" si="161">(((R92/R80)-1)*100)</f>
        <v>3.0249110320284656</v>
      </c>
    </row>
    <row r="93" spans="1:21" ht="14.25" customHeight="1" x14ac:dyDescent="0.25">
      <c r="A93" s="5" t="s">
        <v>37</v>
      </c>
      <c r="B93" s="27">
        <v>1496.92</v>
      </c>
      <c r="C93" s="27">
        <f t="shared" ref="C93:C104" si="162">((B93/B92-1)*100)</f>
        <v>1.7482327351821647</v>
      </c>
      <c r="D93" s="27">
        <f>((B93/B$92-1)*100)</f>
        <v>1.7482327351821647</v>
      </c>
      <c r="E93" s="27">
        <f t="shared" si="155"/>
        <v>10.567640432839687</v>
      </c>
      <c r="F93" s="27">
        <v>688.64</v>
      </c>
      <c r="G93" s="28">
        <f t="shared" si="154"/>
        <v>3.1021679243023126</v>
      </c>
      <c r="H93" s="28">
        <f t="shared" ref="H93:H104" si="163">((F93/F$92-1)*100)</f>
        <v>3.1021679243023126</v>
      </c>
      <c r="I93" s="28">
        <f t="shared" si="156"/>
        <v>22.185947480482614</v>
      </c>
      <c r="J93" s="27">
        <v>748.92</v>
      </c>
      <c r="K93" s="28">
        <f t="shared" si="157"/>
        <v>0.52617449664429383</v>
      </c>
      <c r="L93" s="28">
        <f t="shared" ref="L93:L104" si="164">((J93/J$92-1)*100)</f>
        <v>0.52617449664429383</v>
      </c>
      <c r="M93" s="28">
        <f t="shared" si="158"/>
        <v>2.6874348708385787</v>
      </c>
      <c r="N93" s="27">
        <v>53.54</v>
      </c>
      <c r="O93" s="28">
        <f t="shared" si="159"/>
        <v>2.0003810249571208</v>
      </c>
      <c r="P93" s="28">
        <f t="shared" ref="P93:P104" si="165">((N93/N$92-1)*100)</f>
        <v>2.0003810249571208</v>
      </c>
      <c r="Q93" s="28">
        <f t="shared" si="160"/>
        <v>-3.427128427128423</v>
      </c>
      <c r="R93" s="27">
        <v>5.82</v>
      </c>
      <c r="S93" s="28">
        <f t="shared" ref="S93:S104" si="166">((R93/R92-1)*100)</f>
        <v>0.51813471502590858</v>
      </c>
      <c r="T93" s="28">
        <f t="shared" ref="T93:T104" si="167">((R93/R$92-1)*100)</f>
        <v>0.51813471502590858</v>
      </c>
      <c r="U93" s="29">
        <f t="shared" si="161"/>
        <v>6.0109289617486406</v>
      </c>
    </row>
    <row r="94" spans="1:21" ht="14.25" customHeight="1" x14ac:dyDescent="0.25">
      <c r="A94" s="30" t="s">
        <v>21</v>
      </c>
      <c r="B94" s="7">
        <v>1519.06</v>
      </c>
      <c r="C94" s="7">
        <f t="shared" si="162"/>
        <v>1.4790369558827399</v>
      </c>
      <c r="D94" s="7">
        <f>((B94/B$92-1)*100)</f>
        <v>3.2531266992930963</v>
      </c>
      <c r="E94" s="7">
        <f t="shared" si="155"/>
        <v>11.872445410023191</v>
      </c>
      <c r="F94" s="7">
        <v>709.15</v>
      </c>
      <c r="G94" s="8">
        <f t="shared" si="154"/>
        <v>2.9783341078066794</v>
      </c>
      <c r="H94" s="8">
        <f t="shared" si="163"/>
        <v>6.1728949574799463</v>
      </c>
      <c r="I94" s="8">
        <f t="shared" si="156"/>
        <v>25.615545399794538</v>
      </c>
      <c r="J94" s="7">
        <v>750.91</v>
      </c>
      <c r="K94" s="8">
        <f t="shared" si="157"/>
        <v>0.26571596432196642</v>
      </c>
      <c r="L94" s="8">
        <f t="shared" si="164"/>
        <v>0.79328859060401324</v>
      </c>
      <c r="M94" s="8">
        <f t="shared" si="158"/>
        <v>2.6127714234958077</v>
      </c>
      <c r="N94" s="7">
        <v>52.96</v>
      </c>
      <c r="O94" s="8">
        <f t="shared" si="159"/>
        <v>-1.0833022039596574</v>
      </c>
      <c r="P94" s="8">
        <f t="shared" si="165"/>
        <v>0.89540864926651587</v>
      </c>
      <c r="Q94" s="8">
        <f t="shared" si="160"/>
        <v>-5.3271362173757497</v>
      </c>
      <c r="R94" s="7">
        <v>6.05</v>
      </c>
      <c r="S94" s="8">
        <f t="shared" si="166"/>
        <v>3.9518900343642471</v>
      </c>
      <c r="T94" s="8">
        <f t="shared" si="167"/>
        <v>4.4905008635578447</v>
      </c>
      <c r="U94" s="24">
        <f t="shared" si="161"/>
        <v>8.6175942549371563</v>
      </c>
    </row>
    <row r="95" spans="1:21" ht="14.25" customHeight="1" x14ac:dyDescent="0.25">
      <c r="A95" s="30" t="s">
        <v>22</v>
      </c>
      <c r="B95" s="7">
        <v>1548.88</v>
      </c>
      <c r="C95" s="7">
        <f>((B95/B94-1)*100)</f>
        <v>1.9630561004831959</v>
      </c>
      <c r="D95" s="7">
        <f>((B95/B$92-1)*100)</f>
        <v>5.2800435019032088</v>
      </c>
      <c r="E95" s="7">
        <f>(((B95/B83)-1)*100)</f>
        <v>13.904986027356969</v>
      </c>
      <c r="F95" s="7">
        <v>736.98</v>
      </c>
      <c r="G95" s="8">
        <f>((F95/F94-1)*100)</f>
        <v>3.9244165550306853</v>
      </c>
      <c r="H95" s="8">
        <f t="shared" si="163"/>
        <v>10.33956162414662</v>
      </c>
      <c r="I95" s="8">
        <f t="shared" si="156"/>
        <v>30.35357376585246</v>
      </c>
      <c r="J95" s="7">
        <v>752.03</v>
      </c>
      <c r="K95" s="8">
        <f t="shared" si="157"/>
        <v>0.14915236180101932</v>
      </c>
      <c r="L95" s="8">
        <f t="shared" si="164"/>
        <v>0.94362416107383051</v>
      </c>
      <c r="M95" s="8">
        <f t="shared" si="158"/>
        <v>2.4941054611369307</v>
      </c>
      <c r="N95" s="7">
        <v>53.76</v>
      </c>
      <c r="O95" s="8">
        <f t="shared" si="159"/>
        <v>1.5105740181268867</v>
      </c>
      <c r="P95" s="8">
        <f t="shared" si="165"/>
        <v>2.4195084778052989</v>
      </c>
      <c r="Q95" s="8">
        <f t="shared" si="160"/>
        <v>-2.6263358087303068</v>
      </c>
      <c r="R95" s="7">
        <v>6.11</v>
      </c>
      <c r="S95" s="8">
        <f t="shared" si="166"/>
        <v>0.99173553719009711</v>
      </c>
      <c r="T95" s="8">
        <f t="shared" si="167"/>
        <v>5.5267702936096841</v>
      </c>
      <c r="U95" s="24">
        <f t="shared" si="161"/>
        <v>11.29326047358834</v>
      </c>
    </row>
    <row r="96" spans="1:21" ht="14.25" customHeight="1" x14ac:dyDescent="0.25">
      <c r="A96" s="30" t="s">
        <v>23</v>
      </c>
      <c r="B96" s="7">
        <v>1573.5</v>
      </c>
      <c r="C96" s="7">
        <f t="shared" si="162"/>
        <v>1.589535664480124</v>
      </c>
      <c r="D96" s="7">
        <f t="shared" ref="D96" si="168">((B96/B$92-1)*100)</f>
        <v>6.9535073409461523</v>
      </c>
      <c r="E96" s="7">
        <f t="shared" si="155"/>
        <v>15.82116358497232</v>
      </c>
      <c r="F96" s="7">
        <v>759.33</v>
      </c>
      <c r="G96" s="8">
        <f t="shared" si="154"/>
        <v>3.0326467475372487</v>
      </c>
      <c r="H96" s="8">
        <f t="shared" si="163"/>
        <v>13.685770750988159</v>
      </c>
      <c r="I96" s="8">
        <f t="shared" si="156"/>
        <v>34.102749765996144</v>
      </c>
      <c r="J96" s="7">
        <v>754.67</v>
      </c>
      <c r="K96" s="8">
        <f t="shared" si="157"/>
        <v>0.35104982513995964</v>
      </c>
      <c r="L96" s="8">
        <f t="shared" si="164"/>
        <v>1.2979865771812094</v>
      </c>
      <c r="M96" s="8">
        <f t="shared" si="158"/>
        <v>3.2069691748037421</v>
      </c>
      <c r="N96" s="7">
        <v>53.32</v>
      </c>
      <c r="O96" s="8">
        <f t="shared" si="159"/>
        <v>-0.81845238095237249</v>
      </c>
      <c r="P96" s="8">
        <f t="shared" si="165"/>
        <v>1.5812535721089649</v>
      </c>
      <c r="Q96" s="8">
        <f t="shared" si="160"/>
        <v>-4.1352031643293703</v>
      </c>
      <c r="R96" s="7">
        <v>6.18</v>
      </c>
      <c r="S96" s="8">
        <f t="shared" si="166"/>
        <v>1.1456628477904962</v>
      </c>
      <c r="T96" s="8">
        <f t="shared" si="167"/>
        <v>6.7357512953367893</v>
      </c>
      <c r="U96" s="24">
        <f t="shared" si="161"/>
        <v>12.568306010928953</v>
      </c>
    </row>
    <row r="97" spans="1:21" ht="15.75" customHeight="1" x14ac:dyDescent="0.25">
      <c r="A97" s="30" t="s">
        <v>24</v>
      </c>
      <c r="B97" s="7">
        <v>1607.46</v>
      </c>
      <c r="C97" s="7">
        <f>((B97/B96-1)*100)</f>
        <v>2.1582459485224081</v>
      </c>
      <c r="D97" s="7">
        <f>((B97/B$92-1)*100)</f>
        <v>9.2618270799347471</v>
      </c>
      <c r="E97" s="7">
        <f>(((B97/B85)-1)*100)</f>
        <v>18.153886863459956</v>
      </c>
      <c r="F97" s="7">
        <v>782.03</v>
      </c>
      <c r="G97" s="8">
        <f>((F97/F96-1)*100)</f>
        <v>2.9894775657487438</v>
      </c>
      <c r="H97" s="8">
        <f>((F97/F$92-1)*100)</f>
        <v>17.084381363037494</v>
      </c>
      <c r="I97" s="8">
        <f>(((F97/F85)-1)*100)</f>
        <v>37.603814752252227</v>
      </c>
      <c r="J97" s="7">
        <v>765.35</v>
      </c>
      <c r="K97" s="8">
        <f t="shared" ref="K97:K104" si="169">((J97/J96-1)*100)</f>
        <v>1.4151880954589524</v>
      </c>
      <c r="L97" s="8">
        <f>((J97/J$92-1)*100)</f>
        <v>2.7315436241610813</v>
      </c>
      <c r="M97" s="8">
        <f>(((J97/J85)-1)*100)</f>
        <v>4.5817277472602447</v>
      </c>
      <c r="N97" s="7">
        <v>53.8</v>
      </c>
      <c r="O97" s="8">
        <f>((N97/N96-1)*100)</f>
        <v>0.90022505626405902</v>
      </c>
      <c r="P97" s="8">
        <f>((N97/N$92-1)*100)</f>
        <v>2.4957134692322303</v>
      </c>
      <c r="Q97" s="8">
        <f>(((N97/N85)-1)*100)</f>
        <v>-1.6453382084095192</v>
      </c>
      <c r="R97" s="7">
        <v>6.28</v>
      </c>
      <c r="S97" s="8">
        <f>((R97/R96-1)*100)</f>
        <v>1.6181229773462924</v>
      </c>
      <c r="T97" s="8">
        <f>((R97/R$92-1)*100)</f>
        <v>8.4628670120898022</v>
      </c>
      <c r="U97" s="24">
        <f t="shared" ref="U97:U104" si="170">(((R97/R85)-1)*100)</f>
        <v>11.34751773049647</v>
      </c>
    </row>
    <row r="98" spans="1:21" ht="14.25" customHeight="1" x14ac:dyDescent="0.25">
      <c r="A98" s="30" t="s">
        <v>25</v>
      </c>
      <c r="B98" s="7">
        <v>1640.49</v>
      </c>
      <c r="C98" s="7">
        <f>((B98/B97-1)*100)</f>
        <v>2.0547945205479534</v>
      </c>
      <c r="D98" s="7">
        <f>((B98/B$92-1)*100)</f>
        <v>11.506933115823825</v>
      </c>
      <c r="E98" s="7">
        <f>(((B98/B86)-1)*100)</f>
        <v>20.262592644180376</v>
      </c>
      <c r="F98" s="7">
        <v>800.24</v>
      </c>
      <c r="G98" s="8">
        <f>((F98/F97-1)*100)</f>
        <v>2.3285551705177543</v>
      </c>
      <c r="H98" s="8">
        <f>((F98/F$92-1)*100)</f>
        <v>19.810755779135224</v>
      </c>
      <c r="I98" s="8">
        <f>(((F98/F86)-1)*100)</f>
        <v>40.763412489006171</v>
      </c>
      <c r="J98" s="7">
        <v>779.49</v>
      </c>
      <c r="K98" s="8">
        <f t="shared" si="169"/>
        <v>1.8475207421441153</v>
      </c>
      <c r="L98" s="8">
        <f>((J98/J$92-1)*100)</f>
        <v>4.6295302013422912</v>
      </c>
      <c r="M98" s="8">
        <f>(((J98/J86)-1)*100)</f>
        <v>5.7925381034459544</v>
      </c>
      <c r="N98" s="7">
        <v>54.44</v>
      </c>
      <c r="O98" s="8">
        <f>((N98/N97-1)*100)</f>
        <v>1.1895910780669094</v>
      </c>
      <c r="P98" s="8">
        <f>((N98/N$92-1)*100)</f>
        <v>3.7149933320632433</v>
      </c>
      <c r="Q98" s="8">
        <f>(((N98/N86)-1)*100)</f>
        <v>1.8521983161833289</v>
      </c>
      <c r="R98" s="7">
        <v>6.32</v>
      </c>
      <c r="S98" s="8">
        <f>((R98/R97-1)*100)</f>
        <v>0.63694267515923553</v>
      </c>
      <c r="T98" s="8">
        <f>((R98/R$92-1)*100)</f>
        <v>9.1537132987910219</v>
      </c>
      <c r="U98" s="24">
        <f t="shared" si="170"/>
        <v>18.796992481203013</v>
      </c>
    </row>
    <row r="99" spans="1:21" ht="14.25" customHeight="1" x14ac:dyDescent="0.25">
      <c r="A99" s="30" t="s">
        <v>26</v>
      </c>
      <c r="B99" s="7">
        <v>1665.53</v>
      </c>
      <c r="C99" s="7">
        <f>((B99/B98-1)*100)</f>
        <v>1.5263732177581035</v>
      </c>
      <c r="D99" s="7">
        <f>((B99/B$92-1)*100)</f>
        <v>13.208945078847201</v>
      </c>
      <c r="E99" s="7">
        <f>(((B99/B87)-1)*100)</f>
        <v>21.308550077569066</v>
      </c>
      <c r="F99" s="7">
        <v>815.26</v>
      </c>
      <c r="G99" s="8">
        <f>((F99/F98-1)*100)</f>
        <v>1.8769369189243212</v>
      </c>
      <c r="H99" s="8">
        <f>((F99/F$92-1)*100)</f>
        <v>22.059528087196068</v>
      </c>
      <c r="I99" s="8">
        <f>(((F99/F87)-1)*100)</f>
        <v>41.78188205422515</v>
      </c>
      <c r="J99" s="7">
        <v>789.3</v>
      </c>
      <c r="K99" s="8">
        <f t="shared" si="169"/>
        <v>1.2585151830042607</v>
      </c>
      <c r="L99" s="8">
        <f>((J99/J$92-1)*100)</f>
        <v>5.9463087248322166</v>
      </c>
      <c r="M99" s="8">
        <f>(((J99/J87)-1)*100)</f>
        <v>6.7313933362180833</v>
      </c>
      <c r="N99" s="7">
        <v>54.59</v>
      </c>
      <c r="O99" s="8">
        <f>((N99/N98-1)*100)</f>
        <v>0.27553269654667645</v>
      </c>
      <c r="P99" s="8">
        <f>((N99/N$92-1)*100)</f>
        <v>4.0007620499142638</v>
      </c>
      <c r="Q99" s="8">
        <f>(((N99/N87)-1)*100)</f>
        <v>2.7866691771794461</v>
      </c>
      <c r="R99" s="7">
        <v>6.38</v>
      </c>
      <c r="S99" s="8">
        <f>((R99/R98-1)*100)</f>
        <v>0.94936708860757779</v>
      </c>
      <c r="T99" s="8">
        <f>((R99/R$92-1)*100)</f>
        <v>10.189982728842839</v>
      </c>
      <c r="U99" s="24">
        <f t="shared" si="170"/>
        <v>19.699812382739211</v>
      </c>
    </row>
    <row r="100" spans="1:21" ht="14.25" customHeight="1" x14ac:dyDescent="0.25">
      <c r="A100" s="30" t="s">
        <v>27</v>
      </c>
      <c r="B100" s="7">
        <v>1681.98</v>
      </c>
      <c r="C100" s="7">
        <f>((B100/B99-1)*100)</f>
        <v>0.98767359339069216</v>
      </c>
      <c r="D100" s="7">
        <f>((B100/B$92-1)*100)</f>
        <v>14.327079934747132</v>
      </c>
      <c r="E100" s="7">
        <f>(((B100/B88)-1)*100)</f>
        <v>20.917894191989994</v>
      </c>
      <c r="F100" s="7">
        <v>830.91</v>
      </c>
      <c r="G100" s="8">
        <f>((F100/F99-1)*100)</f>
        <v>1.9196330005151641</v>
      </c>
      <c r="H100" s="8">
        <f>((F100/F$92-1)*100)</f>
        <v>24.40262306863097</v>
      </c>
      <c r="I100" s="8">
        <f>(((F100/F88)-1)*100)</f>
        <v>40.624841335657578</v>
      </c>
      <c r="J100" s="7">
        <v>789.74</v>
      </c>
      <c r="K100" s="8">
        <f t="shared" si="169"/>
        <v>5.5745597364764699E-2</v>
      </c>
      <c r="L100" s="8">
        <f>((J100/J$92-1)*100)</f>
        <v>6.0053691275167687</v>
      </c>
      <c r="M100" s="8">
        <f>(((J100/J88)-1)*100)</f>
        <v>6.5545901020022779</v>
      </c>
      <c r="N100" s="7">
        <v>54.8</v>
      </c>
      <c r="O100" s="8">
        <f>((N100/N99-1)*100)</f>
        <v>0.38468583989741401</v>
      </c>
      <c r="P100" s="8">
        <f>((N100/N$92-1)*100)</f>
        <v>4.4008382549056924</v>
      </c>
      <c r="Q100" s="8">
        <f>(((N100/N88)-1)*100)</f>
        <v>2.4490558982987354</v>
      </c>
      <c r="R100" s="7">
        <v>6.52</v>
      </c>
      <c r="S100" s="8">
        <f>((R100/R99-1)*100)</f>
        <v>2.1943573667711602</v>
      </c>
      <c r="T100" s="8">
        <f>((R100/R$92-1)*100)</f>
        <v>12.607944732297049</v>
      </c>
      <c r="U100" s="24">
        <f>(((R100/R88)-1)*100)</f>
        <v>18.761384335154819</v>
      </c>
    </row>
    <row r="101" spans="1:21" ht="14.25" customHeight="1" x14ac:dyDescent="0.25">
      <c r="A101" s="30" t="s">
        <v>28</v>
      </c>
      <c r="B101" s="7">
        <v>1693.2</v>
      </c>
      <c r="C101" s="7">
        <f>((B101/B100-1)*100)</f>
        <v>0.66707095209217471</v>
      </c>
      <c r="D101" s="7">
        <f>((B101/B$92-1)*100)</f>
        <v>15.089722675367057</v>
      </c>
      <c r="E101" s="7">
        <f>(((B101/B89)-1)*100)</f>
        <v>19.692074959530046</v>
      </c>
      <c r="F101" s="7">
        <v>840.7</v>
      </c>
      <c r="G101" s="8">
        <f>((F101/F100-1)*100)</f>
        <v>1.1782262820281497</v>
      </c>
      <c r="H101" s="8">
        <f>((F101/F$92-1)*100)</f>
        <v>25.868367469157995</v>
      </c>
      <c r="I101" s="8">
        <f>(((F101/F89)-1)*100)</f>
        <v>36.899527764207797</v>
      </c>
      <c r="J101" s="7">
        <v>791.83</v>
      </c>
      <c r="K101" s="8">
        <f>((J101/J100-1)*100)</f>
        <v>0.26464406007040697</v>
      </c>
      <c r="L101" s="8">
        <f>((J101/J$92-1)*100)</f>
        <v>6.285906040268463</v>
      </c>
      <c r="M101" s="8">
        <f>(((J101/J89)-1)*100)</f>
        <v>6.6380262342769614</v>
      </c>
      <c r="N101" s="7">
        <v>54.11</v>
      </c>
      <c r="O101" s="8">
        <f>((N101/N100-1)*100)</f>
        <v>-1.2591240875912346</v>
      </c>
      <c r="P101" s="8">
        <f>((N101/N$92-1)*100)</f>
        <v>3.0863021527909984</v>
      </c>
      <c r="Q101" s="8">
        <f>(((N101/N89)-1)*100)</f>
        <v>3.1059451219512146</v>
      </c>
      <c r="R101" s="7">
        <v>6.56</v>
      </c>
      <c r="S101" s="8">
        <f>((R101/R100-1)*100)</f>
        <v>0.61349693251533388</v>
      </c>
      <c r="T101" s="8">
        <f>((R101/R$92-1)*100)</f>
        <v>13.298791018998269</v>
      </c>
      <c r="U101" s="24">
        <f>(((R101/R89)-1)*100)</f>
        <v>19.056261343012704</v>
      </c>
    </row>
    <row r="102" spans="1:21" ht="14.25" customHeight="1" x14ac:dyDescent="0.25">
      <c r="A102" s="30" t="s">
        <v>29</v>
      </c>
      <c r="B102" s="7">
        <v>1699.82</v>
      </c>
      <c r="C102" s="7">
        <f t="shared" si="162"/>
        <v>0.3909756673753817</v>
      </c>
      <c r="D102" s="7">
        <f t="shared" ref="D102:D104" si="171">((B102/B$92-1)*100)</f>
        <v>15.53969548667753</v>
      </c>
      <c r="E102" s="7">
        <f t="shared" si="155"/>
        <v>18.101286050761132</v>
      </c>
      <c r="F102" s="7">
        <v>845.82</v>
      </c>
      <c r="G102" s="8">
        <f t="shared" si="154"/>
        <v>0.60901629594385387</v>
      </c>
      <c r="H102" s="8">
        <f t="shared" si="163"/>
        <v>26.634926338483655</v>
      </c>
      <c r="I102" s="8">
        <f t="shared" si="156"/>
        <v>32.904888358133924</v>
      </c>
      <c r="J102" s="7">
        <v>792.95</v>
      </c>
      <c r="K102" s="8">
        <f t="shared" si="169"/>
        <v>0.14144450197643987</v>
      </c>
      <c r="L102" s="8">
        <f t="shared" si="164"/>
        <v>6.4362416107382581</v>
      </c>
      <c r="M102" s="8">
        <f t="shared" si="158"/>
        <v>6.6151260504201836</v>
      </c>
      <c r="N102" s="7">
        <v>54.45</v>
      </c>
      <c r="O102" s="8">
        <f t="shared" ref="O102:O104" si="172">((N102/N101-1)*100)</f>
        <v>0.62834965810387722</v>
      </c>
      <c r="P102" s="8">
        <f t="shared" si="165"/>
        <v>3.7340445799199928</v>
      </c>
      <c r="Q102" s="8">
        <f t="shared" si="160"/>
        <v>1.9281168101834556</v>
      </c>
      <c r="R102" s="7">
        <v>6.6</v>
      </c>
      <c r="S102" s="8">
        <f t="shared" si="166"/>
        <v>0.60975609756097615</v>
      </c>
      <c r="T102" s="8">
        <f t="shared" si="167"/>
        <v>13.989637305699464</v>
      </c>
      <c r="U102" s="24">
        <f t="shared" si="170"/>
        <v>15.384615384615374</v>
      </c>
    </row>
    <row r="103" spans="1:21" ht="14.25" hidden="1" customHeight="1" x14ac:dyDescent="0.25">
      <c r="A103" s="30" t="s">
        <v>30</v>
      </c>
      <c r="B103" s="7"/>
      <c r="C103" s="7">
        <f t="shared" si="162"/>
        <v>-100</v>
      </c>
      <c r="D103" s="7">
        <f t="shared" si="171"/>
        <v>-100</v>
      </c>
      <c r="E103" s="7">
        <f t="shared" si="155"/>
        <v>-100</v>
      </c>
      <c r="F103" s="7"/>
      <c r="G103" s="8">
        <f t="shared" si="154"/>
        <v>-100</v>
      </c>
      <c r="H103" s="8">
        <f t="shared" si="163"/>
        <v>-100</v>
      </c>
      <c r="I103" s="8">
        <f t="shared" si="156"/>
        <v>-100</v>
      </c>
      <c r="J103" s="7"/>
      <c r="K103" s="8">
        <f t="shared" si="169"/>
        <v>-100</v>
      </c>
      <c r="L103" s="8">
        <f t="shared" si="164"/>
        <v>-100</v>
      </c>
      <c r="M103" s="8">
        <f t="shared" si="158"/>
        <v>-100</v>
      </c>
      <c r="N103" s="7"/>
      <c r="O103" s="8">
        <f t="shared" si="172"/>
        <v>-100</v>
      </c>
      <c r="P103" s="8">
        <f t="shared" si="165"/>
        <v>-100</v>
      </c>
      <c r="Q103" s="8">
        <f t="shared" si="160"/>
        <v>-100</v>
      </c>
      <c r="R103" s="7"/>
      <c r="S103" s="8">
        <f t="shared" si="166"/>
        <v>-100</v>
      </c>
      <c r="T103" s="8">
        <f t="shared" si="167"/>
        <v>-100</v>
      </c>
      <c r="U103" s="24">
        <f t="shared" si="170"/>
        <v>-100</v>
      </c>
    </row>
    <row r="104" spans="1:21" ht="14.25" hidden="1" customHeight="1" x14ac:dyDescent="0.25">
      <c r="A104" s="30" t="s">
        <v>13</v>
      </c>
      <c r="B104" s="20"/>
      <c r="C104" s="7" t="e">
        <f t="shared" si="162"/>
        <v>#DIV/0!</v>
      </c>
      <c r="D104" s="7">
        <f t="shared" si="171"/>
        <v>-100</v>
      </c>
      <c r="E104" s="7">
        <f t="shared" si="155"/>
        <v>-100</v>
      </c>
      <c r="F104" s="20"/>
      <c r="G104" s="21" t="e">
        <f t="shared" si="154"/>
        <v>#DIV/0!</v>
      </c>
      <c r="H104" s="8">
        <f t="shared" si="163"/>
        <v>-100</v>
      </c>
      <c r="I104" s="21">
        <f t="shared" si="156"/>
        <v>-100</v>
      </c>
      <c r="J104" s="20"/>
      <c r="K104" s="21" t="e">
        <f t="shared" si="169"/>
        <v>#DIV/0!</v>
      </c>
      <c r="L104" s="8">
        <f t="shared" si="164"/>
        <v>-100</v>
      </c>
      <c r="M104" s="21">
        <f t="shared" si="158"/>
        <v>-100</v>
      </c>
      <c r="N104" s="20"/>
      <c r="O104" s="21" t="e">
        <f t="shared" si="172"/>
        <v>#DIV/0!</v>
      </c>
      <c r="P104" s="8">
        <f t="shared" si="165"/>
        <v>-100</v>
      </c>
      <c r="Q104" s="21">
        <f t="shared" si="160"/>
        <v>-100</v>
      </c>
      <c r="R104" s="20"/>
      <c r="S104" s="21" t="e">
        <f t="shared" si="166"/>
        <v>#DIV/0!</v>
      </c>
      <c r="T104" s="8">
        <f t="shared" si="167"/>
        <v>-100</v>
      </c>
      <c r="U104" s="31">
        <f t="shared" si="170"/>
        <v>-100</v>
      </c>
    </row>
    <row r="105" spans="1:21" ht="14.25" customHeight="1" x14ac:dyDescent="0.25">
      <c r="A105" s="10" t="s">
        <v>14</v>
      </c>
      <c r="B105" s="11"/>
      <c r="C105" s="11"/>
      <c r="D105" s="11"/>
      <c r="E105" s="11"/>
      <c r="F105" s="12"/>
      <c r="G105" s="11"/>
      <c r="H105" s="11"/>
      <c r="I105" s="11"/>
      <c r="J105" s="12"/>
      <c r="K105" s="11"/>
      <c r="L105" s="11"/>
      <c r="M105" s="11"/>
      <c r="N105" s="12"/>
      <c r="O105" s="11"/>
      <c r="P105" s="11"/>
      <c r="Q105" s="11"/>
      <c r="R105" s="12"/>
      <c r="S105" s="11"/>
      <c r="T105" s="11"/>
      <c r="U105" s="11"/>
    </row>
    <row r="106" spans="1:21" ht="14.25" customHeight="1" x14ac:dyDescent="0.25">
      <c r="A106" s="13" t="s">
        <v>18</v>
      </c>
      <c r="B106" s="14"/>
      <c r="C106" s="14"/>
      <c r="D106" s="14"/>
      <c r="E106" s="14"/>
      <c r="F106" s="15"/>
      <c r="G106" s="14"/>
      <c r="H106" s="14"/>
      <c r="I106" s="14"/>
      <c r="J106" s="15"/>
      <c r="K106" s="14"/>
      <c r="L106" s="14"/>
      <c r="M106" s="14"/>
      <c r="N106" s="15"/>
      <c r="O106" s="14"/>
      <c r="P106" s="14"/>
      <c r="Q106" s="14"/>
      <c r="R106" s="15"/>
      <c r="S106" s="14"/>
      <c r="T106" s="14"/>
      <c r="U106" s="14"/>
    </row>
    <row r="107" spans="1:21" x14ac:dyDescent="0.25">
      <c r="A107" s="17" t="s">
        <v>19</v>
      </c>
      <c r="B107" s="14"/>
      <c r="C107" s="14"/>
      <c r="D107" s="14"/>
      <c r="E107" s="14"/>
      <c r="F107" s="15"/>
      <c r="G107" s="14"/>
      <c r="H107" s="14"/>
      <c r="I107" s="14"/>
      <c r="J107" s="15"/>
      <c r="K107" s="14"/>
      <c r="L107" s="14"/>
      <c r="M107" s="14"/>
      <c r="N107" s="15"/>
      <c r="O107" s="14"/>
      <c r="P107" s="14"/>
      <c r="Q107" s="14"/>
      <c r="R107" s="15"/>
      <c r="S107" s="14"/>
      <c r="T107" s="14"/>
      <c r="U107" s="14"/>
    </row>
    <row r="108" spans="1:21" x14ac:dyDescent="0.25">
      <c r="A108" s="16" t="s">
        <v>15</v>
      </c>
      <c r="B108" s="14"/>
      <c r="C108" s="14"/>
      <c r="D108" s="14"/>
      <c r="E108" s="14"/>
      <c r="F108" s="15"/>
      <c r="G108" s="14"/>
      <c r="H108" s="14"/>
      <c r="I108" s="14"/>
      <c r="J108" s="15"/>
      <c r="K108" s="14"/>
      <c r="L108" s="14"/>
      <c r="M108" s="14"/>
      <c r="N108" s="15"/>
      <c r="O108" s="14"/>
      <c r="P108" s="14"/>
      <c r="Q108" s="14"/>
      <c r="R108" s="15"/>
      <c r="S108" s="14"/>
      <c r="T108" s="14"/>
      <c r="U108" s="14"/>
    </row>
    <row r="110" spans="1:21" ht="16.5" customHeight="1" x14ac:dyDescent="0.25"/>
  </sheetData>
  <mergeCells count="18">
    <mergeCell ref="O5:Q5"/>
    <mergeCell ref="R5:R6"/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2021-02-04T18:26:20Z</cp:lastPrinted>
  <dcterms:created xsi:type="dcterms:W3CDTF">2012-09-27T13:34:47Z</dcterms:created>
  <dcterms:modified xsi:type="dcterms:W3CDTF">2021-11-29T15:49:50Z</dcterms:modified>
</cp:coreProperties>
</file>