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EF7267EE-478A-4B68-ADB0-8C8B29B236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6" sheetId="1" r:id="rId1"/>
  </sheets>
  <definedNames>
    <definedName name="_xlnm.Print_Area" localSheetId="0">'tabela_02.D.06'!$A$1:$I$58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<sst xmlns="http://schemas.openxmlformats.org/spreadsheetml/2006/main" count="19" uniqueCount="19">
  <si>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</si>
  <si>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</si>
  <si>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</si>
  <si>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</si>
  <si>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</si>
  <si>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</si>
  <si>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</si>
  <si>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</si>
  <si>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</si>
  <si>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</si>
  <si>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</si>
  <si>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</si>
  <si>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</si>
  <si>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</si>
  <si>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</si>
  <si>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</si>
  <si>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</si>
  <si>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2022*</t>
  </si>
  <si>
    <r>
      <t xml:space="preserve">(*) </t>
    </r>
    <r>
      <rPr>
        <sz val="7"/>
        <color rgb="FF0066FF"/>
        <rFont val="Arial"/>
        <family val="2"/>
      </rPr>
      <t>Dados de 2022 e a taxa de crescimento da Construção em 2000 referem-se às Contas Nacionais Trimestrais 3º Trim./2023.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</si>
</sst>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);[Red]\(#,##0.0\)"/>
    <numFmt numFmtId="166" formatCode="_(* #,##0.00_);_(* \(#,##0.00\);_(* &quot;-&quot;??_);_(@_)"/>
    <numFmt numFmtId="167" formatCode="#,##0.00_ ;[Red]\-#,##0.0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'tabela_02.D.06'!$A$7:$A$29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'tabela_02.D.06'!$H$7:$H$29</c:f>
              <c:numCache>
                <c:formatCode>#,##0.0_);[Red]\(#,##0.0\)</c:formatCode>
                <c:ptCount val="23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4.5892065126424884</c:v>
                </c:pt>
                <c:pt idx="6">
                  <c:v>4.3479473946860185</c:v>
                </c:pt>
                <c:pt idx="7">
                  <c:v>4.5643439007827391</c:v>
                </c:pt>
                <c:pt idx="8">
                  <c:v>4.3709473327278801</c:v>
                </c:pt>
                <c:pt idx="9">
                  <c:v>5.4258673941312656</c:v>
                </c:pt>
                <c:pt idx="10">
                  <c:v>6.2651233487364566</c:v>
                </c:pt>
                <c:pt idx="11">
                  <c:v>6.2772866052850498</c:v>
                </c:pt>
                <c:pt idx="12">
                  <c:v>6.4782662771331365</c:v>
                </c:pt>
                <c:pt idx="13">
                  <c:v>6.3824400056125397</c:v>
                </c:pt>
                <c:pt idx="14">
                  <c:v>6.1725803154756962</c:v>
                </c:pt>
                <c:pt idx="15">
                  <c:v>5.7416778381297853</c:v>
                </c:pt>
                <c:pt idx="16">
                  <c:v>5.0774176721166109</c:v>
                </c:pt>
                <c:pt idx="17">
                  <c:v>4.3159942497680648</c:v>
                </c:pt>
                <c:pt idx="18">
                  <c:v>4.0471457213293673</c:v>
                </c:pt>
                <c:pt idx="19">
                  <c:v>3.9115205336494485</c:v>
                </c:pt>
                <c:pt idx="20">
                  <c:v>4.0625255403782132</c:v>
                </c:pt>
                <c:pt idx="21">
                  <c:v>3.5663862543928255</c:v>
                </c:pt>
                <c:pt idx="22">
                  <c:v>3.3656503337379227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'tabela_02.D.06'!$A$7:$A$29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'tabela_02.D.06'!$G$7:$G$29</c:f>
              <c:numCache>
                <c:formatCode>#,##0.0_);[Red]\(#,##0.0\)</c:formatCode>
                <c:ptCount val="23"/>
                <c:pt idx="0">
                  <c:v>1.4031798274919627</c:v>
                </c:pt>
                <c:pt idx="1">
                  <c:v>-1.6444091517198833</c:v>
                </c:pt>
                <c:pt idx="2">
                  <c:v>4.7948178721102463</c:v>
                </c:pt>
                <c:pt idx="3">
                  <c:v>-8.9432166961237574</c:v>
                </c:pt>
                <c:pt idx="4">
                  <c:v>10.744950303970535</c:v>
                </c:pt>
                <c:pt idx="5">
                  <c:v>-2.0996166903327396</c:v>
                </c:pt>
                <c:pt idx="6">
                  <c:v>0.26322052300105092</c:v>
                </c:pt>
                <c:pt idx="7">
                  <c:v>9.1969945232809778</c:v>
                </c:pt>
                <c:pt idx="8">
                  <c:v>4.9072637388476892</c:v>
                </c:pt>
                <c:pt idx="9">
                  <c:v>7.0211759710294697</c:v>
                </c:pt>
                <c:pt idx="10">
                  <c:v>13.100999864972241</c:v>
                </c:pt>
                <c:pt idx="11">
                  <c:v>8.247352917704287</c:v>
                </c:pt>
                <c:pt idx="12">
                  <c:v>3.1839824612781786</c:v>
                </c:pt>
                <c:pt idx="13">
                  <c:v>4.4956020071879266</c:v>
                </c:pt>
                <c:pt idx="14">
                  <c:v>-2.1407853627668283</c:v>
                </c:pt>
                <c:pt idx="15">
                  <c:v>-9.0045154715580829</c:v>
                </c:pt>
                <c:pt idx="16">
                  <c:v>-9.9841901629026513</c:v>
                </c:pt>
                <c:pt idx="17">
                  <c:v>-9.2457129223577077</c:v>
                </c:pt>
                <c:pt idx="18">
                  <c:v>-2.9918300740767068</c:v>
                </c:pt>
                <c:pt idx="19">
                  <c:v>1.9150772728475429</c:v>
                </c:pt>
                <c:pt idx="20">
                  <c:v>-2.0857212701995698</c:v>
                </c:pt>
                <c:pt idx="21">
                  <c:v>12.616405571644851</c:v>
                </c:pt>
                <c:pt idx="22">
                  <c:v>6.8487840047340987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</xdr:row>
      <xdr:rowOff>0</xdr:rowOff>
    </xdr:from>
    <xdr:to>
      <xdr:col>8</xdr:col>
      <xdr:colOff>971550</xdr:colOff>
      <xdr:row>58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48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0.61371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747" y="2695575"/>
          <a:ext cx="4892289" cy="52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2022 referem-se às Contas Nacionais Trimestrais 3ºTrim./2023.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X41"/>
  <sheetViews>
    <sheetView showGridLines="0" tabSelected="1" zoomScaleSheetLayoutView="40" workbookViewId="0">
      <selection activeCell="G31" sqref="G31"/>
    </sheetView>
  </sheetViews>
  <sheetFormatPr defaultRowHeight="11.25" x14ac:dyDescent="0.2"/>
  <cols>
    <col min="1" max="1" width="8.28515625" style="7" customWidth="1"/>
    <col min="2" max="2" width="20.42578125" style="7" customWidth="1"/>
    <col min="3" max="3" width="11.7109375" style="7" customWidth="1"/>
    <col min="4" max="4" width="12.7109375" style="7" customWidth="1"/>
    <col min="5" max="5" width="10.140625" style="7" customWidth="1"/>
    <col min="6" max="6" width="14.7109375" style="7" customWidth="1"/>
    <col min="7" max="7" width="13.7109375" style="7" customWidth="1"/>
    <col min="8" max="8" width="21.140625" style="7" bestFit="1" customWidth="1"/>
    <col min="9" max="9" width="18.7109375" style="7" customWidth="1"/>
    <col min="10" max="10" width="3" style="7" customWidth="1"/>
    <col min="11" max="22" width="11.42578125" style="7" hidden="1" customWidth="1"/>
    <col min="23" max="210" width="11.42578125" style="7" customWidth="1"/>
    <col min="211" max="16384" width="9.140625" style="7"/>
  </cols>
  <sheetData>
    <row r="1" spans="1:24" s="8" customFormat="1" ht="15" x14ac:dyDescent="0.2">
      <c r="A1" s="51" t="s">
        <v>6</v>
      </c>
      <c r="B1" s="52"/>
      <c r="C1" s="52"/>
      <c r="D1" s="52"/>
      <c r="E1" s="52"/>
      <c r="F1" s="52"/>
      <c r="G1" s="52"/>
      <c r="H1" s="52"/>
      <c r="I1" s="52"/>
    </row>
    <row r="2" spans="1:24" s="8" customFormat="1" ht="15" x14ac:dyDescent="0.2">
      <c r="A2" s="53" t="s">
        <v>7</v>
      </c>
      <c r="B2" s="52"/>
      <c r="C2" s="52"/>
      <c r="D2" s="52"/>
      <c r="E2" s="52"/>
      <c r="F2" s="52"/>
      <c r="G2" s="52"/>
      <c r="H2" s="52"/>
      <c r="I2" s="52"/>
    </row>
    <row r="3" spans="1:24" s="8" customFormat="1" ht="8.1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24" ht="12.95" customHeight="1" x14ac:dyDescent="0.2">
      <c r="A4" s="56" t="s">
        <v>2</v>
      </c>
      <c r="B4" s="54" t="s">
        <v>13</v>
      </c>
      <c r="C4" s="55" t="s">
        <v>12</v>
      </c>
      <c r="D4" s="55"/>
      <c r="E4" s="55"/>
      <c r="F4" s="46" t="s">
        <v>3</v>
      </c>
      <c r="G4" s="46"/>
      <c r="H4" s="47" t="s">
        <v>9</v>
      </c>
      <c r="I4" s="48"/>
      <c r="J4" s="10"/>
    </row>
    <row r="5" spans="1:24" ht="18" customHeight="1" x14ac:dyDescent="0.2">
      <c r="A5" s="56"/>
      <c r="B5" s="54"/>
      <c r="C5" s="55"/>
      <c r="D5" s="55"/>
      <c r="E5" s="55"/>
      <c r="F5" s="46"/>
      <c r="G5" s="46"/>
      <c r="H5" s="49"/>
      <c r="I5" s="50"/>
      <c r="J5" s="10"/>
    </row>
    <row r="6" spans="1:24" ht="22.5" x14ac:dyDescent="0.2">
      <c r="A6" s="56"/>
      <c r="B6" s="54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4" s="1" customFormat="1" ht="12.75" x14ac:dyDescent="0.2">
      <c r="A7" s="5">
        <v>2000</v>
      </c>
      <c r="B7" s="4">
        <v>1199092.0709402107</v>
      </c>
      <c r="C7" s="4">
        <v>1031326.3780281841</v>
      </c>
      <c r="D7" s="4">
        <v>71780.431281129786</v>
      </c>
      <c r="E7" s="4">
        <v>275870.53977620392</v>
      </c>
      <c r="F7" s="3">
        <v>4.3879494436487976</v>
      </c>
      <c r="G7" s="2">
        <v>1.4031798274919627</v>
      </c>
      <c r="H7" s="2">
        <f>(D7/C7)*100</f>
        <v>6.9600111866011209</v>
      </c>
      <c r="I7" s="3">
        <f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0">L7-C7</f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1" t="e">
        <f>P7-G7</f>
        <v>#VALUE!</v>
      </c>
      <c r="W7" s="45"/>
      <c r="X7" s="44"/>
    </row>
    <row r="8" spans="1:24" s="1" customFormat="1" ht="12.75" x14ac:dyDescent="0.2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1.3898964044580131</v>
      </c>
      <c r="G8" s="38">
        <v>-1.6444091517198833</v>
      </c>
      <c r="H8" s="2">
        <f>(D8/C8)*100</f>
        <v>6.2638601638047025</v>
      </c>
      <c r="I8" s="3">
        <f>(D8/E8)*100</f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1">K8-B8</f>
        <v>0</v>
      </c>
      <c r="R8" s="44">
        <f t="shared" ref="R8:R28" si="2">L8-C8</f>
        <v>0</v>
      </c>
      <c r="S8" s="44">
        <f t="shared" ref="S8:S28" si="3">M8-D8</f>
        <v>0</v>
      </c>
      <c r="T8" s="44">
        <f t="shared" ref="T8:T28" si="4">N8-E8</f>
        <v>0</v>
      </c>
      <c r="U8" s="44">
        <f t="shared" ref="U8:U28" si="5">O8-F8</f>
        <v>0</v>
      </c>
      <c r="V8" s="44">
        <f t="shared" ref="V8:V28" si="6">P8-G8</f>
        <v>0</v>
      </c>
      <c r="X8" s="44"/>
    </row>
    <row r="9" spans="1:24" s="1" customFormat="1" ht="12.75" x14ac:dyDescent="0.2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3.0534618568363037</v>
      </c>
      <c r="G9" s="2">
        <v>4.7948178721102463</v>
      </c>
      <c r="H9" s="2">
        <f>(D9/C9)*100</f>
        <v>6.4539943645142666</v>
      </c>
      <c r="I9" s="3">
        <f>(D9/E9)*100</f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1"/>
        <v>0</v>
      </c>
      <c r="R9" s="44">
        <f t="shared" si="2"/>
        <v>0</v>
      </c>
      <c r="S9" s="44">
        <f t="shared" si="3"/>
        <v>0</v>
      </c>
      <c r="T9" s="44">
        <f t="shared" si="4"/>
        <v>0</v>
      </c>
      <c r="U9" s="44">
        <f t="shared" si="5"/>
        <v>-1.3322676295501878E-13</v>
      </c>
      <c r="V9" s="44">
        <f t="shared" si="6"/>
        <v>0</v>
      </c>
      <c r="X9" s="44"/>
    </row>
    <row r="10" spans="1:24" s="1" customFormat="1" ht="12.75" x14ac:dyDescent="0.2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1.1408289987709708</v>
      </c>
      <c r="G10" s="2">
        <v>-8.9432166961237574</v>
      </c>
      <c r="H10" s="2">
        <f>(D10/C10)*100</f>
        <v>4.6153090768451612</v>
      </c>
      <c r="I10" s="3">
        <f>(D10/E10)*100</f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1"/>
        <v>0</v>
      </c>
      <c r="R10" s="44">
        <f t="shared" si="2"/>
        <v>-1.862645149230957E-9</v>
      </c>
      <c r="S10" s="44">
        <f t="shared" si="3"/>
        <v>0</v>
      </c>
      <c r="T10" s="44">
        <f t="shared" si="4"/>
        <v>0</v>
      </c>
      <c r="U10" s="44">
        <f t="shared" si="5"/>
        <v>1.1102230246251565E-13</v>
      </c>
      <c r="V10" s="44">
        <f t="shared" si="6"/>
        <v>0</v>
      </c>
      <c r="X10" s="44"/>
    </row>
    <row r="11" spans="1:24" s="1" customFormat="1" ht="12.75" x14ac:dyDescent="0.2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5.7599646368600155</v>
      </c>
      <c r="G11" s="2">
        <v>10.744950303970535</v>
      </c>
      <c r="H11" s="2">
        <f>(D11/C11)*100</f>
        <v>4.9372809571302341</v>
      </c>
      <c r="I11" s="3">
        <f>(D11/E11)*100</f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1"/>
        <v>0</v>
      </c>
      <c r="R11" s="44">
        <f t="shared" si="2"/>
        <v>0</v>
      </c>
      <c r="S11" s="44">
        <f t="shared" si="3"/>
        <v>0</v>
      </c>
      <c r="T11" s="44">
        <f t="shared" si="4"/>
        <v>0</v>
      </c>
      <c r="U11" s="44">
        <f t="shared" si="5"/>
        <v>-2.2204460492503131E-14</v>
      </c>
      <c r="V11" s="44">
        <f t="shared" si="6"/>
        <v>0</v>
      </c>
      <c r="X11" s="44"/>
    </row>
    <row r="12" spans="1:24" s="1" customFormat="1" ht="12.75" x14ac:dyDescent="0.2">
      <c r="A12" s="6">
        <v>2005</v>
      </c>
      <c r="B12" s="4">
        <v>2170584.5033500246</v>
      </c>
      <c r="C12" s="4">
        <v>1842818.4014442083</v>
      </c>
      <c r="D12" s="4">
        <v>84570.7420952518</v>
      </c>
      <c r="E12" s="4">
        <v>524686.23830112035</v>
      </c>
      <c r="F12" s="38">
        <v>3.2021320621626659</v>
      </c>
      <c r="G12" s="3">
        <v>-2.0996166903327396</v>
      </c>
      <c r="H12" s="2">
        <f>(D12/C12)*100</f>
        <v>4.5892065126424884</v>
      </c>
      <c r="I12" s="3">
        <f>(D12/E12)*100</f>
        <v>16.118345769670476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1"/>
        <v>0</v>
      </c>
      <c r="R12" s="44">
        <f t="shared" si="2"/>
        <v>0</v>
      </c>
      <c r="S12" s="44">
        <f t="shared" si="3"/>
        <v>0</v>
      </c>
      <c r="T12" s="44">
        <f t="shared" si="4"/>
        <v>1.3969838619232178E-9</v>
      </c>
      <c r="U12" s="44">
        <f t="shared" si="5"/>
        <v>0</v>
      </c>
      <c r="V12" s="44">
        <f t="shared" si="6"/>
        <v>0</v>
      </c>
      <c r="X12" s="44"/>
    </row>
    <row r="13" spans="1:24" s="1" customFormat="1" ht="12.75" x14ac:dyDescent="0.2">
      <c r="A13" s="6">
        <v>2006</v>
      </c>
      <c r="B13" s="4">
        <v>2409449.9220359642</v>
      </c>
      <c r="C13" s="4">
        <v>2049289.9896640149</v>
      </c>
      <c r="D13" s="4">
        <v>89102.050715157908</v>
      </c>
      <c r="E13" s="4">
        <v>567281.41190140974</v>
      </c>
      <c r="F13" s="38">
        <v>3.9619887124489717</v>
      </c>
      <c r="G13" s="2">
        <v>0.26322052300105092</v>
      </c>
      <c r="H13" s="2">
        <f>(D13/C13)*100</f>
        <v>4.3479473946860185</v>
      </c>
      <c r="I13" s="3">
        <f>(D13/E13)*100</f>
        <v>15.706851810375083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1"/>
        <v>0</v>
      </c>
      <c r="R13" s="44">
        <f t="shared" si="2"/>
        <v>0</v>
      </c>
      <c r="S13" s="44">
        <f t="shared" si="3"/>
        <v>0</v>
      </c>
      <c r="T13" s="44">
        <f>N13-E13</f>
        <v>0</v>
      </c>
      <c r="U13" s="44">
        <f t="shared" si="5"/>
        <v>0</v>
      </c>
      <c r="V13" s="44">
        <f t="shared" si="6"/>
        <v>0</v>
      </c>
      <c r="X13" s="44"/>
    </row>
    <row r="14" spans="1:24" s="1" customFormat="1" ht="12.75" x14ac:dyDescent="0.2">
      <c r="A14" s="6">
        <v>2007</v>
      </c>
      <c r="B14" s="4">
        <v>2720262.9376807488</v>
      </c>
      <c r="C14" s="4">
        <v>2319528.2749963328</v>
      </c>
      <c r="D14" s="4">
        <v>105871.2473467262</v>
      </c>
      <c r="E14" s="4">
        <v>629071.15255998657</v>
      </c>
      <c r="F14" s="38">
        <v>6.0698706089203469</v>
      </c>
      <c r="G14" s="2">
        <v>9.1969945232809778</v>
      </c>
      <c r="H14" s="2">
        <f>(D14/C14)*100</f>
        <v>4.5643439007827391</v>
      </c>
      <c r="I14" s="3">
        <f>(D14/E14)*100</f>
        <v>16.829773057608232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1"/>
        <v>0</v>
      </c>
      <c r="R14" s="44">
        <f t="shared" si="2"/>
        <v>0</v>
      </c>
      <c r="S14" s="44">
        <f t="shared" si="3"/>
        <v>-2.0372681319713593E-10</v>
      </c>
      <c r="T14" s="44">
        <f t="shared" si="4"/>
        <v>-9.3132257461547852E-10</v>
      </c>
      <c r="U14" s="44">
        <f t="shared" si="5"/>
        <v>-2.2204460492503131E-14</v>
      </c>
      <c r="V14" s="44">
        <f t="shared" si="6"/>
        <v>0</v>
      </c>
      <c r="X14" s="44"/>
    </row>
    <row r="15" spans="1:24" s="1" customFormat="1" ht="12.75" x14ac:dyDescent="0.2">
      <c r="A15" s="6">
        <v>2008</v>
      </c>
      <c r="B15" s="4">
        <v>3109803.0889713811</v>
      </c>
      <c r="C15" s="4">
        <v>2626477.7016365062</v>
      </c>
      <c r="D15" s="4">
        <v>114801.9570443734</v>
      </c>
      <c r="E15" s="4">
        <v>717907.17846593005</v>
      </c>
      <c r="F15" s="38">
        <v>5.0941954542073953</v>
      </c>
      <c r="G15" s="2">
        <v>4.9072637388476892</v>
      </c>
      <c r="H15" s="2">
        <f>(D15/C15)*100</f>
        <v>4.3709473327278801</v>
      </c>
      <c r="I15" s="3">
        <f>(D15/E15)*100</f>
        <v>15.991197816086691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1"/>
        <v>0</v>
      </c>
      <c r="R15" s="44">
        <f t="shared" si="2"/>
        <v>0</v>
      </c>
      <c r="S15" s="44">
        <f t="shared" si="3"/>
        <v>0</v>
      </c>
      <c r="T15" s="44">
        <f t="shared" si="4"/>
        <v>0</v>
      </c>
      <c r="U15" s="44">
        <f t="shared" si="5"/>
        <v>6.6613381477509392E-14</v>
      </c>
      <c r="V15" s="44">
        <f t="shared" si="6"/>
        <v>1.9984014443252818E-13</v>
      </c>
      <c r="X15" s="44"/>
    </row>
    <row r="16" spans="1:24" s="1" customFormat="1" ht="12.75" x14ac:dyDescent="0.2">
      <c r="A16" s="5">
        <v>2009</v>
      </c>
      <c r="B16" s="4">
        <v>3333039.3554900549</v>
      </c>
      <c r="C16" s="4">
        <v>2849762.8420288861</v>
      </c>
      <c r="D16" s="4">
        <v>154624.35285571381</v>
      </c>
      <c r="E16" s="4">
        <v>729222.10277308989</v>
      </c>
      <c r="F16" s="38">
        <v>-0.12581200058593422</v>
      </c>
      <c r="G16" s="2">
        <v>7.0211759710294697</v>
      </c>
      <c r="H16" s="2">
        <f>(D16/C16)*100</f>
        <v>5.4258673941312656</v>
      </c>
      <c r="I16" s="3">
        <f>(D16/E16)*100</f>
        <v>21.204013464170579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1"/>
        <v>0</v>
      </c>
      <c r="R16" s="44">
        <f t="shared" si="2"/>
        <v>0</v>
      </c>
      <c r="S16" s="44">
        <f t="shared" si="3"/>
        <v>-5.2386894822120667E-10</v>
      </c>
      <c r="T16" s="44">
        <f t="shared" si="4"/>
        <v>0</v>
      </c>
      <c r="U16" s="44">
        <f t="shared" si="5"/>
        <v>8.8817841970012523E-14</v>
      </c>
      <c r="V16" s="44">
        <f t="shared" si="6"/>
        <v>8.8817841970012523E-14</v>
      </c>
      <c r="X16" s="44"/>
    </row>
    <row r="17" spans="1:24" s="1" customFormat="1" ht="12.75" x14ac:dyDescent="0.2">
      <c r="A17" s="5">
        <v>2010</v>
      </c>
      <c r="B17" s="4">
        <v>3885847.0002364526</v>
      </c>
      <c r="C17" s="4">
        <v>3302840.0002305289</v>
      </c>
      <c r="D17" s="4">
        <v>206927.00002585008</v>
      </c>
      <c r="E17" s="4">
        <v>904158.00002582429</v>
      </c>
      <c r="F17" s="38">
        <v>7.5282258159395266</v>
      </c>
      <c r="G17" s="2">
        <v>13.100999864972241</v>
      </c>
      <c r="H17" s="2">
        <f>(D17/C17)*100</f>
        <v>6.2651233487364566</v>
      </c>
      <c r="I17" s="3">
        <f>(D17/E17)*100</f>
        <v>22.886154855671233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1"/>
        <v>0</v>
      </c>
      <c r="R17" s="44">
        <f t="shared" si="2"/>
        <v>0</v>
      </c>
      <c r="S17" s="44">
        <f t="shared" si="3"/>
        <v>-2.9103830456733704E-10</v>
      </c>
      <c r="T17" s="44">
        <f t="shared" si="4"/>
        <v>0</v>
      </c>
      <c r="U17" s="44">
        <f t="shared" si="5"/>
        <v>8.8817841970012523E-14</v>
      </c>
      <c r="V17" s="44">
        <f t="shared" si="6"/>
        <v>3.765876499528531E-13</v>
      </c>
      <c r="X17" s="44"/>
    </row>
    <row r="18" spans="1:24" s="1" customFormat="1" ht="12.75" x14ac:dyDescent="0.2">
      <c r="A18" s="5">
        <v>2011</v>
      </c>
      <c r="B18" s="4">
        <v>4376381.9997261893</v>
      </c>
      <c r="C18" s="4">
        <v>3720460.9998846436</v>
      </c>
      <c r="D18" s="4">
        <v>233544.00000061298</v>
      </c>
      <c r="E18" s="4">
        <v>1011034.0002144731</v>
      </c>
      <c r="F18" s="38">
        <v>3.9744230731202146</v>
      </c>
      <c r="G18" s="2">
        <v>8.247352917704287</v>
      </c>
      <c r="H18" s="2">
        <f>(D18/C18)*100</f>
        <v>6.2772866052850498</v>
      </c>
      <c r="I18" s="3">
        <f>(D18/E18)*100</f>
        <v>23.09951989261199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1"/>
        <v>0</v>
      </c>
      <c r="R18" s="44">
        <f t="shared" si="2"/>
        <v>-4.6566128730773926E-9</v>
      </c>
      <c r="S18" s="44">
        <f t="shared" si="3"/>
        <v>0</v>
      </c>
      <c r="T18" s="44">
        <f t="shared" si="4"/>
        <v>-1.3969838619232178E-9</v>
      </c>
      <c r="U18" s="44">
        <f t="shared" si="5"/>
        <v>2.2204460492503131E-14</v>
      </c>
      <c r="V18" s="44">
        <f t="shared" si="6"/>
        <v>1.5631940186722204E-13</v>
      </c>
      <c r="X18" s="44"/>
    </row>
    <row r="19" spans="1:24" s="1" customFormat="1" ht="12.75" x14ac:dyDescent="0.2">
      <c r="A19" s="14">
        <v>2012</v>
      </c>
      <c r="B19" s="4">
        <v>4814760.0000003297</v>
      </c>
      <c r="C19" s="4">
        <v>4094259.000065201</v>
      </c>
      <c r="D19" s="4">
        <v>265237.00009971228</v>
      </c>
      <c r="E19" s="4">
        <v>1065681.9999263226</v>
      </c>
      <c r="F19" s="38">
        <v>1.92117599147128</v>
      </c>
      <c r="G19" s="2">
        <v>3.1839824612781786</v>
      </c>
      <c r="H19" s="2">
        <f>(D19/C19)*100</f>
        <v>6.4782662771331365</v>
      </c>
      <c r="I19" s="40">
        <f>(D19/E19)*100</f>
        <v>24.888944367836729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1"/>
        <v>0</v>
      </c>
      <c r="R19" s="44">
        <f t="shared" si="2"/>
        <v>0</v>
      </c>
      <c r="S19" s="44">
        <f t="shared" si="3"/>
        <v>0</v>
      </c>
      <c r="T19" s="44">
        <f t="shared" si="4"/>
        <v>0</v>
      </c>
      <c r="U19" s="44">
        <f t="shared" si="5"/>
        <v>1.3322676295501878E-13</v>
      </c>
      <c r="V19" s="44">
        <f t="shared" si="6"/>
        <v>-6.6613381477509392E-14</v>
      </c>
      <c r="X19" s="44"/>
    </row>
    <row r="20" spans="1:24" s="1" customFormat="1" ht="12.75" x14ac:dyDescent="0.2">
      <c r="A20" s="14">
        <v>2013</v>
      </c>
      <c r="B20" s="4">
        <v>5331618.9997678585</v>
      </c>
      <c r="C20" s="4">
        <v>4553759.9997855937</v>
      </c>
      <c r="D20" s="4">
        <v>290640.99998589722</v>
      </c>
      <c r="E20" s="4">
        <v>1131626.0000795973</v>
      </c>
      <c r="F20" s="38">
        <v>3.0048226702818148</v>
      </c>
      <c r="G20" s="2">
        <v>4.4956020071879266</v>
      </c>
      <c r="H20" s="2">
        <f>(D20/C20)*100</f>
        <v>6.3824400056125397</v>
      </c>
      <c r="I20" s="40">
        <f>(D20/E20)*100</f>
        <v>25.683485530153412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1"/>
        <v>0</v>
      </c>
      <c r="R20" s="44">
        <f t="shared" si="2"/>
        <v>0</v>
      </c>
      <c r="S20" s="44">
        <f t="shared" si="3"/>
        <v>-6.9849193096160889E-10</v>
      </c>
      <c r="T20" s="44">
        <f t="shared" si="4"/>
        <v>-2.7939677238464355E-9</v>
      </c>
      <c r="U20" s="44">
        <f t="shared" si="5"/>
        <v>-4.4408920985006262E-14</v>
      </c>
      <c r="V20" s="44">
        <f t="shared" si="6"/>
        <v>1.1102230246251565E-13</v>
      </c>
      <c r="X20" s="44"/>
    </row>
    <row r="21" spans="1:24" s="1" customFormat="1" ht="12.75" x14ac:dyDescent="0.2">
      <c r="A21" s="14">
        <v>2014</v>
      </c>
      <c r="B21" s="4">
        <v>5778953.0004647151</v>
      </c>
      <c r="C21" s="4">
        <v>4972734.0006517917</v>
      </c>
      <c r="D21" s="4">
        <v>306946.00006519957</v>
      </c>
      <c r="E21" s="4">
        <v>1183094.0004131901</v>
      </c>
      <c r="F21" s="38">
        <v>0.50395574464925375</v>
      </c>
      <c r="G21" s="2">
        <v>-2.1407853627668283</v>
      </c>
      <c r="H21" s="2">
        <f>(D21/C21)*100</f>
        <v>6.1725803154756962</v>
      </c>
      <c r="I21" s="40">
        <f>(D21/E21)*100</f>
        <v>25.94434592331633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1"/>
        <v>0</v>
      </c>
      <c r="R21" s="44">
        <f t="shared" si="2"/>
        <v>0</v>
      </c>
      <c r="S21" s="44">
        <f t="shared" si="3"/>
        <v>0</v>
      </c>
      <c r="T21" s="44">
        <f t="shared" si="4"/>
        <v>0</v>
      </c>
      <c r="U21" s="44">
        <f t="shared" si="5"/>
        <v>6.6613381477509392E-14</v>
      </c>
      <c r="V21" s="44">
        <f t="shared" si="6"/>
        <v>2.4424906541753444E-13</v>
      </c>
      <c r="X21" s="44"/>
    </row>
    <row r="22" spans="1:24" s="1" customFormat="1" ht="12.75" x14ac:dyDescent="0.2">
      <c r="A22" s="14">
        <v>2015</v>
      </c>
      <c r="B22" s="4">
        <v>5995786.9998675939</v>
      </c>
      <c r="C22" s="4">
        <v>5155601.0000185184</v>
      </c>
      <c r="D22" s="4">
        <v>296018.00004046084</v>
      </c>
      <c r="E22" s="4">
        <v>1160786.9999294041</v>
      </c>
      <c r="F22" s="38">
        <v>-3.5457634012292072</v>
      </c>
      <c r="G22" s="2">
        <v>-9.0045154715580829</v>
      </c>
      <c r="H22" s="2">
        <f>(D22/C22)*100</f>
        <v>5.7416778381297853</v>
      </c>
      <c r="I22" s="40">
        <f>(D22/E22)*100</f>
        <v>25.501491665435939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1"/>
        <v>0</v>
      </c>
      <c r="R22" s="44">
        <f t="shared" si="2"/>
        <v>0</v>
      </c>
      <c r="S22" s="44">
        <f t="shared" si="3"/>
        <v>-1.0477378964424133E-9</v>
      </c>
      <c r="T22" s="44">
        <f t="shared" si="4"/>
        <v>-2.0954757928848267E-9</v>
      </c>
      <c r="U22" s="44">
        <f t="shared" si="5"/>
        <v>-6.6613381477509392E-14</v>
      </c>
      <c r="V22" s="44">
        <f t="shared" si="6"/>
        <v>7.815970093361102E-14</v>
      </c>
      <c r="X22" s="44"/>
    </row>
    <row r="23" spans="1:24" s="1" customFormat="1" ht="12.75" x14ac:dyDescent="0.2">
      <c r="A23" s="14">
        <v>2016</v>
      </c>
      <c r="B23" s="4">
        <v>6269328.0001611002</v>
      </c>
      <c r="C23" s="4">
        <v>5419821.9999288274</v>
      </c>
      <c r="D23" s="4">
        <v>275187.00002165022</v>
      </c>
      <c r="E23" s="4">
        <v>1150720.0002967315</v>
      </c>
      <c r="F23" s="38">
        <v>-3.2759169041850833</v>
      </c>
      <c r="G23" s="2">
        <v>-9.9841901629026513</v>
      </c>
      <c r="H23" s="2">
        <f>(D23/C23)*100</f>
        <v>5.0774176721166109</v>
      </c>
      <c r="I23" s="40">
        <f>(D23/E23)*100</f>
        <v>23.914331892266482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1"/>
        <v>-1.0244548320770264E-8</v>
      </c>
      <c r="R23" s="44">
        <f t="shared" si="2"/>
        <v>-8.3819031715393066E-9</v>
      </c>
      <c r="S23" s="44">
        <f t="shared" si="3"/>
        <v>-5.2386894822120667E-10</v>
      </c>
      <c r="T23" s="44">
        <f t="shared" si="4"/>
        <v>-3.7252902984619141E-9</v>
      </c>
      <c r="U23" s="44">
        <f t="shared" si="5"/>
        <v>7.7715611723760958E-14</v>
      </c>
      <c r="V23" s="44">
        <f t="shared" si="6"/>
        <v>3.2152058793144533E-13</v>
      </c>
      <c r="X23" s="44"/>
    </row>
    <row r="24" spans="1:24" s="1" customFormat="1" ht="12.75" x14ac:dyDescent="0.2">
      <c r="A24" s="14">
        <v>2017</v>
      </c>
      <c r="B24" s="4">
        <v>6585479.0002970193</v>
      </c>
      <c r="C24" s="4">
        <v>5671926.0002525058</v>
      </c>
      <c r="D24" s="4">
        <v>244800.00002199793</v>
      </c>
      <c r="E24" s="4">
        <v>1197800.0002161465</v>
      </c>
      <c r="F24" s="38">
        <v>1.3228690513045205</v>
      </c>
      <c r="G24" s="2">
        <v>-9.2457129223577077</v>
      </c>
      <c r="H24" s="2">
        <f>(D24/C24)*100</f>
        <v>4.3159942497680648</v>
      </c>
      <c r="I24" s="40">
        <f>(D24/E24)*100</f>
        <v>20.437468690751633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1"/>
        <v>0</v>
      </c>
      <c r="R24" s="44">
        <f t="shared" si="2"/>
        <v>0</v>
      </c>
      <c r="S24" s="44">
        <f t="shared" si="3"/>
        <v>-9.3132257461547852E-10</v>
      </c>
      <c r="T24" s="44">
        <f t="shared" si="4"/>
        <v>2.3283064365386963E-9</v>
      </c>
      <c r="U24" s="44">
        <f t="shared" si="5"/>
        <v>1.5543122344752192E-13</v>
      </c>
      <c r="V24" s="44">
        <f t="shared" si="6"/>
        <v>1.7763568394002505E-13</v>
      </c>
      <c r="X24" s="44"/>
    </row>
    <row r="25" spans="1:24" s="1" customFormat="1" ht="12.75" x14ac:dyDescent="0.2">
      <c r="A25" s="14">
        <v>2018</v>
      </c>
      <c r="B25" s="43">
        <v>7004140.9998326991</v>
      </c>
      <c r="C25" s="43">
        <v>6011149.9995731981</v>
      </c>
      <c r="D25" s="43">
        <v>243280.00001041699</v>
      </c>
      <c r="E25" s="43">
        <v>1313210.0000481985</v>
      </c>
      <c r="F25" s="2">
        <v>1.783666756779323</v>
      </c>
      <c r="G25" s="2">
        <v>-2.9918300740767068</v>
      </c>
      <c r="H25" s="2">
        <f>(D25/C25)*100</f>
        <v>4.0471457213293673</v>
      </c>
      <c r="I25" s="40">
        <f>(D25/E25)*100</f>
        <v>18.525597581612075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1"/>
        <v>0</v>
      </c>
      <c r="R25" s="44">
        <f t="shared" si="2"/>
        <v>0</v>
      </c>
      <c r="S25" s="44">
        <f t="shared" si="3"/>
        <v>-7.8580342233181E-10</v>
      </c>
      <c r="T25" s="44">
        <f t="shared" si="4"/>
        <v>-3.2596290111541748E-9</v>
      </c>
      <c r="U25" s="44">
        <f t="shared" si="5"/>
        <v>-6.6613381477509392E-14</v>
      </c>
      <c r="V25" s="44">
        <f t="shared" si="6"/>
        <v>3.6637359812630166E-13</v>
      </c>
      <c r="X25" s="44"/>
    </row>
    <row r="26" spans="1:24" s="1" customFormat="1" ht="12.75" x14ac:dyDescent="0.2">
      <c r="A26" s="14">
        <v>2019</v>
      </c>
      <c r="B26" s="43">
        <v>7389131.0005329102</v>
      </c>
      <c r="C26" s="43">
        <v>6356684.0004430395</v>
      </c>
      <c r="D26" s="43">
        <v>248642.99993653869</v>
      </c>
      <c r="E26" s="43">
        <v>1385804.0001331363</v>
      </c>
      <c r="F26" s="2">
        <v>1.2207778251372092</v>
      </c>
      <c r="G26" s="2">
        <v>1.9150772728475429</v>
      </c>
      <c r="H26" s="2">
        <f>(D26/C26)*100</f>
        <v>3.9115205336494485</v>
      </c>
      <c r="I26" s="40">
        <f>(D26/E26)*100</f>
        <v>17.942147656714166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1"/>
        <v>0</v>
      </c>
      <c r="R26" s="44">
        <f t="shared" si="2"/>
        <v>0</v>
      </c>
      <c r="S26" s="44">
        <f t="shared" si="3"/>
        <v>-1.076841726899147E-9</v>
      </c>
      <c r="T26" s="44">
        <f t="shared" si="4"/>
        <v>0</v>
      </c>
      <c r="U26" s="44">
        <f t="shared" si="5"/>
        <v>6.6613381477509392E-14</v>
      </c>
      <c r="V26" s="44">
        <f t="shared" si="6"/>
        <v>3.3306690738754696E-13</v>
      </c>
      <c r="X26" s="44"/>
    </row>
    <row r="27" spans="1:24" s="1" customFormat="1" ht="12.75" x14ac:dyDescent="0.2">
      <c r="A27" s="14">
        <v>2020</v>
      </c>
      <c r="B27" s="43">
        <v>7609597.0003964799</v>
      </c>
      <c r="C27" s="43">
        <v>6594937.0006980821</v>
      </c>
      <c r="D27" s="43">
        <v>267921.00002521247</v>
      </c>
      <c r="E27" s="43">
        <v>1484337.0002582243</v>
      </c>
      <c r="F27" s="2">
        <v>-3.2767588031048289</v>
      </c>
      <c r="G27" s="2">
        <v>-2.0857212701995698</v>
      </c>
      <c r="H27" s="2">
        <f>(D27/C27)*100</f>
        <v>4.0625255403782132</v>
      </c>
      <c r="I27" s="40">
        <f>(D27/E27)*100</f>
        <v>18.049876812247039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1"/>
        <v>-141980.6110216286</v>
      </c>
      <c r="R27" s="44">
        <f t="shared" si="2"/>
        <v>-143654.97440598812</v>
      </c>
      <c r="S27" s="44">
        <f t="shared" si="3"/>
        <v>-51734.761093951063</v>
      </c>
      <c r="T27" s="44">
        <f t="shared" si="4"/>
        <v>-162445.48684390727</v>
      </c>
      <c r="U27" s="44">
        <f t="shared" si="5"/>
        <v>-0.6019175311529068</v>
      </c>
      <c r="V27" s="44">
        <f t="shared" si="6"/>
        <v>-4.2379239180313837</v>
      </c>
      <c r="X27" s="44"/>
    </row>
    <row r="28" spans="1:24" s="1" customFormat="1" ht="12.75" x14ac:dyDescent="0.2">
      <c r="A28" s="14">
        <v>2021</v>
      </c>
      <c r="B28" s="43">
        <v>9012142</v>
      </c>
      <c r="C28" s="43">
        <v>7713999</v>
      </c>
      <c r="D28" s="43">
        <v>275111</v>
      </c>
      <c r="E28" s="43">
        <v>1993799</v>
      </c>
      <c r="F28" s="2">
        <v>4.7626043742479141</v>
      </c>
      <c r="G28" s="2">
        <v>12.616405571644851</v>
      </c>
      <c r="H28" s="2">
        <f>(D28/C28)*100</f>
        <v>3.5663862543928255</v>
      </c>
      <c r="I28" s="40">
        <f>(D28/E28)*100</f>
        <v>13.798331727521179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1"/>
        <v>-332652.4319990892</v>
      </c>
      <c r="R28" s="44">
        <f t="shared" si="2"/>
        <v>-325088.72499908879</v>
      </c>
      <c r="S28" s="44">
        <f t="shared" si="3"/>
        <v>-83776.522592599591</v>
      </c>
      <c r="T28" s="44">
        <f t="shared" si="4"/>
        <v>-357009.73427075474</v>
      </c>
      <c r="U28" s="44">
        <f t="shared" si="5"/>
        <v>-0.14318275360578614</v>
      </c>
      <c r="V28" s="44">
        <f t="shared" si="6"/>
        <v>-2.9212673984858828</v>
      </c>
      <c r="X28" s="44"/>
    </row>
    <row r="29" spans="1:24" s="1" customFormat="1" ht="12.75" x14ac:dyDescent="0.2">
      <c r="A29" s="14" t="s">
        <v>17</v>
      </c>
      <c r="B29" s="42">
        <v>10079676.679176029</v>
      </c>
      <c r="C29" s="42">
        <v>8736475.3781760298</v>
      </c>
      <c r="D29" s="42">
        <v>294039.21272251301</v>
      </c>
      <c r="E29" s="42">
        <v>2300127.4706402523</v>
      </c>
      <c r="F29" s="41">
        <v>3.0166943540810509</v>
      </c>
      <c r="G29" s="41">
        <v>6.8487840047340987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7">K29-B29</f>
        <v>-1400187.111175118</v>
      </c>
      <c r="R29" s="44">
        <f t="shared" ref="R29" si="8">L29-C29</f>
        <v>-1347565.1031751186</v>
      </c>
      <c r="S29" s="44">
        <f t="shared" ref="S29" si="9">M29-D29</f>
        <v>-102704.7353151126</v>
      </c>
      <c r="T29" s="44">
        <f t="shared" ref="T29" si="10">N29-E29</f>
        <v>-663338.20491100708</v>
      </c>
      <c r="U29" s="44">
        <f t="shared" ref="U29" si="11">O29-F29</f>
        <v>1.602727266561077</v>
      </c>
      <c r="V29" s="44">
        <f t="shared" ref="V29" si="12">P29-G29</f>
        <v>2.8463541684248694</v>
      </c>
      <c r="X29" s="44"/>
    </row>
    <row r="30" spans="1:24" s="17" customFormat="1" ht="12" customHeight="1" x14ac:dyDescent="0.2">
      <c r="A30" s="36" t="s">
        <v>14</v>
      </c>
      <c r="B30" s="27"/>
      <c r="C30" s="28"/>
      <c r="D30" s="29"/>
      <c r="E30" s="29"/>
      <c r="F30" s="30"/>
      <c r="G30" s="31"/>
      <c r="H30" s="32"/>
      <c r="I30" s="32"/>
    </row>
    <row r="31" spans="1:24" s="17" customFormat="1" ht="12" x14ac:dyDescent="0.2">
      <c r="A31" s="37" t="s">
        <v>15</v>
      </c>
      <c r="B31" s="11"/>
      <c r="C31" s="12"/>
      <c r="D31" s="13"/>
      <c r="E31" s="13"/>
      <c r="F31" s="14"/>
      <c r="G31" s="15"/>
      <c r="H31" s="16"/>
      <c r="I31" s="16"/>
    </row>
    <row r="32" spans="1:24" s="17" customFormat="1" ht="12" x14ac:dyDescent="0.2">
      <c r="A32" s="37" t="s">
        <v>18</v>
      </c>
      <c r="B32" s="11"/>
      <c r="C32" s="12"/>
      <c r="D32" s="13"/>
      <c r="E32" s="13"/>
      <c r="F32" s="14"/>
      <c r="G32" s="15"/>
      <c r="H32" s="16"/>
      <c r="I32" s="16"/>
    </row>
    <row r="33" spans="1:9" customFormat="1" ht="12.75" x14ac:dyDescent="0.2">
      <c r="A33" s="39"/>
      <c r="B33" s="17"/>
      <c r="C33" s="18"/>
      <c r="D33" s="20"/>
      <c r="E33" s="19"/>
      <c r="F33" s="17"/>
      <c r="G33" s="7"/>
      <c r="H33" s="17"/>
      <c r="I33" s="7"/>
    </row>
    <row r="34" spans="1:9" ht="12" x14ac:dyDescent="0.2">
      <c r="A34" s="33"/>
      <c r="B34" s="21"/>
      <c r="C34" s="18"/>
      <c r="E34" s="17"/>
    </row>
    <row r="35" spans="1:9" ht="4.5" customHeight="1" x14ac:dyDescent="0.2">
      <c r="A35" s="22"/>
      <c r="B35" s="23"/>
      <c r="C35" s="23"/>
      <c r="E35" s="17"/>
    </row>
    <row r="36" spans="1:9" ht="4.5" customHeight="1" x14ac:dyDescent="0.2">
      <c r="A36" s="22"/>
      <c r="B36" s="21"/>
      <c r="C36" s="23"/>
      <c r="E36" s="17"/>
    </row>
    <row r="37" spans="1:9" ht="4.5" customHeight="1" x14ac:dyDescent="0.2">
      <c r="B37" s="23"/>
      <c r="E37" s="17"/>
    </row>
    <row r="38" spans="1:9" ht="12" x14ac:dyDescent="0.2">
      <c r="E38" s="17"/>
    </row>
    <row r="39" spans="1:9" ht="12" x14ac:dyDescent="0.2">
      <c r="E39" s="17"/>
    </row>
    <row r="40" spans="1:9" ht="12" x14ac:dyDescent="0.2">
      <c r="E40" s="17"/>
    </row>
    <row r="41" spans="1:9" ht="12" x14ac:dyDescent="0.2">
      <c r="E41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2020-09-01T17:02:29Z</cp:lastPrinted>
  <dcterms:created xsi:type="dcterms:W3CDTF">1999-01-12T16:47:35Z</dcterms:created>
  <dcterms:modified xsi:type="dcterms:W3CDTF">2023-12-07T17:59:11Z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