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indusconmg365.sharepoint.com/sites/cbic/Documentos Compartilhados/BD CBIC 3 (Novo Site)/A - Atualização Site/02 PIB e Investimento/D - Nova Série PIB Brasil e Construção Civil - ATUAL/"/>
    </mc:Choice>
  </mc:AlternateContent>
  <xr:revisionPtr revIDLastSave="249" documentId="13_ncr:1_{2CBF472A-E376-43E6-BCFF-6EAD544331E7}" xr6:coauthVersionLast="47" xr6:coauthVersionMax="47" xr10:uidLastSave="{0C6E3D11-3C5E-460B-A501-99C31E82DE27}"/>
  <bookViews>
    <workbookView xWindow="-108" yWindow="-108" windowWidth="23256" windowHeight="12456" xr2:uid="{00000000-000D-0000-FFFF-FFFF00000000}"/>
  </bookViews>
  <sheets>
    <sheet name="tabela_02.D.06" sheetId="1" r:id="rId1"/>
  </sheets>
  <definedNames>
    <definedName name="_xlnm.Print_Area" localSheetId="0">'tabela_02.D.06'!$A$1:$I$60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1" i="1" l="1"/>
  <c r="I30" i="1"/>
  <c r="I29" i="1"/>
  <c r="I28" i="1"/>
  <c r="I27" i="1"/>
  <c r="I26" i="1"/>
  <c r="I25" i="1"/>
  <c r="I24" i="1"/>
  <c r="I23" i="1"/>
  <c r="I21" i="1"/>
  <c r="I20" i="1"/>
  <c r="I19" i="1"/>
  <c r="I18" i="1"/>
  <c r="I17" i="1"/>
  <c r="I16" i="1"/>
  <c r="I15" i="1"/>
  <c r="I14" i="1"/>
  <c r="I12" i="1"/>
  <c r="I11" i="1"/>
  <c r="I10" i="1"/>
  <c r="I9" i="1"/>
  <c r="I8" i="1"/>
  <c r="I7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I22" i="1" l="1"/>
  <c r="I13" i="1"/>
  <c r="V31" i="1" l="1"/>
  <c r="U31" i="1"/>
  <c r="T31" i="1"/>
  <c r="S31" i="1"/>
  <c r="R31" i="1"/>
  <c r="Q31" i="1"/>
  <c r="V30" i="1" l="1"/>
  <c r="U30" i="1"/>
  <c r="T30" i="1"/>
  <c r="S30" i="1"/>
  <c r="R30" i="1"/>
  <c r="Q30" i="1"/>
  <c r="V29" i="1" l="1"/>
  <c r="U29" i="1"/>
  <c r="T29" i="1"/>
  <c r="S29" i="1"/>
  <c r="R29" i="1"/>
  <c r="Q29" i="1"/>
  <c r="V7" i="1" l="1"/>
  <c r="T13" i="1"/>
  <c r="Q8" i="1"/>
  <c r="R8" i="1"/>
  <c r="S8" i="1"/>
  <c r="T8" i="1"/>
  <c r="U8" i="1"/>
  <c r="V8" i="1"/>
  <c r="Q9" i="1"/>
  <c r="R9" i="1"/>
  <c r="S9" i="1"/>
  <c r="T9" i="1"/>
  <c r="U9" i="1"/>
  <c r="V9" i="1"/>
  <c r="Q10" i="1"/>
  <c r="R10" i="1"/>
  <c r="S10" i="1"/>
  <c r="T10" i="1"/>
  <c r="U10" i="1"/>
  <c r="V10" i="1"/>
  <c r="Q11" i="1"/>
  <c r="R11" i="1"/>
  <c r="S11" i="1"/>
  <c r="T11" i="1"/>
  <c r="U11" i="1"/>
  <c r="V11" i="1"/>
  <c r="Q12" i="1"/>
  <c r="R12" i="1"/>
  <c r="S12" i="1"/>
  <c r="T12" i="1"/>
  <c r="U12" i="1"/>
  <c r="V12" i="1"/>
  <c r="Q13" i="1"/>
  <c r="R13" i="1"/>
  <c r="S13" i="1"/>
  <c r="U13" i="1"/>
  <c r="V13" i="1"/>
  <c r="Q14" i="1"/>
  <c r="R14" i="1"/>
  <c r="S14" i="1"/>
  <c r="T14" i="1"/>
  <c r="U14" i="1"/>
  <c r="V14" i="1"/>
  <c r="Q15" i="1"/>
  <c r="R15" i="1"/>
  <c r="S15" i="1"/>
  <c r="T15" i="1"/>
  <c r="U15" i="1"/>
  <c r="V15" i="1"/>
  <c r="Q16" i="1"/>
  <c r="R16" i="1"/>
  <c r="S16" i="1"/>
  <c r="T16" i="1"/>
  <c r="U16" i="1"/>
  <c r="V16" i="1"/>
  <c r="Q17" i="1"/>
  <c r="R17" i="1"/>
  <c r="S17" i="1"/>
  <c r="T17" i="1"/>
  <c r="U17" i="1"/>
  <c r="V17" i="1"/>
  <c r="Q18" i="1"/>
  <c r="R18" i="1"/>
  <c r="S18" i="1"/>
  <c r="T18" i="1"/>
  <c r="U18" i="1"/>
  <c r="V18" i="1"/>
  <c r="Q19" i="1"/>
  <c r="R19" i="1"/>
  <c r="S19" i="1"/>
  <c r="T19" i="1"/>
  <c r="U19" i="1"/>
  <c r="V19" i="1"/>
  <c r="Q20" i="1"/>
  <c r="R20" i="1"/>
  <c r="S20" i="1"/>
  <c r="T20" i="1"/>
  <c r="U20" i="1"/>
  <c r="V20" i="1"/>
  <c r="Q21" i="1"/>
  <c r="R21" i="1"/>
  <c r="S21" i="1"/>
  <c r="T21" i="1"/>
  <c r="U21" i="1"/>
  <c r="V21" i="1"/>
  <c r="Q22" i="1"/>
  <c r="R22" i="1"/>
  <c r="S22" i="1"/>
  <c r="T22" i="1"/>
  <c r="U22" i="1"/>
  <c r="V22" i="1"/>
  <c r="Q23" i="1"/>
  <c r="R23" i="1"/>
  <c r="S23" i="1"/>
  <c r="T23" i="1"/>
  <c r="U23" i="1"/>
  <c r="V23" i="1"/>
  <c r="Q24" i="1"/>
  <c r="R24" i="1"/>
  <c r="S24" i="1"/>
  <c r="T24" i="1"/>
  <c r="U24" i="1"/>
  <c r="V24" i="1"/>
  <c r="Q25" i="1"/>
  <c r="R25" i="1"/>
  <c r="S25" i="1"/>
  <c r="T25" i="1"/>
  <c r="U25" i="1"/>
  <c r="V25" i="1"/>
  <c r="Q26" i="1"/>
  <c r="R26" i="1"/>
  <c r="S26" i="1"/>
  <c r="T26" i="1"/>
  <c r="U26" i="1"/>
  <c r="V26" i="1"/>
  <c r="Q27" i="1"/>
  <c r="R27" i="1"/>
  <c r="S27" i="1"/>
  <c r="T27" i="1"/>
  <c r="U27" i="1"/>
  <c r="V27" i="1"/>
  <c r="Q28" i="1"/>
  <c r="R28" i="1"/>
  <c r="S28" i="1"/>
  <c r="T28" i="1"/>
  <c r="U28" i="1"/>
  <c r="V28" i="1"/>
  <c r="R7" i="1"/>
  <c r="S7" i="1"/>
  <c r="T7" i="1"/>
  <c r="U7" i="1"/>
  <c r="Q7" i="1"/>
</calcChain>
</file>

<file path=xl/sharedStrings.xml><?xml version="1.0" encoding="utf-8"?>
<sst xmlns="http://schemas.openxmlformats.org/spreadsheetml/2006/main" count="19" uniqueCount="19">
  <si>
    <t>BRASIL</t>
  </si>
  <si>
    <t>INDÚSTRIA</t>
  </si>
  <si>
    <t>ANO</t>
  </si>
  <si>
    <t>TAXA REAL DE CRESCIMENTO (%)</t>
  </si>
  <si>
    <t>BRASIL - PIBpm</t>
  </si>
  <si>
    <t>CONSTRUÇÃO CIVIL</t>
  </si>
  <si>
    <r>
      <t>RESUMO CONTAS NACIONAIS:</t>
    </r>
    <r>
      <rPr>
        <b/>
        <i/>
        <sz val="11"/>
        <color indexed="48"/>
        <rFont val="Arial"/>
        <family val="2"/>
      </rPr>
      <t xml:space="preserve"> PIB e VAB TOTAL BRASIL, VAB INDÚSTRIA e VAB CONSTRUÇÃO CIVIL</t>
    </r>
  </si>
  <si>
    <t>TAXA % DE CRESCIMENTO DO PIB TOTAL, VAB CONSTRUÇÃO CIVIL e PARTICIPAÇÕES %</t>
  </si>
  <si>
    <t>VABpb TOTAL BRASIL (%)</t>
  </si>
  <si>
    <t xml:space="preserve">PARTICIPAÇÃO DO VABpb CONSTRUÇÃO CIVIL </t>
  </si>
  <si>
    <t>VABpb INDÚSTRIA (%)</t>
  </si>
  <si>
    <t>CONSTRUÇÃO CIVIL - VABpb</t>
  </si>
  <si>
    <r>
      <t>VALOR ADICIONADO BRUTO - VABpb</t>
    </r>
    <r>
      <rPr>
        <b/>
        <sz val="7"/>
        <color theme="0"/>
        <rFont val="Arial"/>
        <family val="2"/>
      </rPr>
      <t xml:space="preserve">                           </t>
    </r>
    <r>
      <rPr>
        <sz val="7"/>
        <color theme="0"/>
        <rFont val="Arial"/>
        <family val="2"/>
      </rPr>
      <t xml:space="preserve"> </t>
    </r>
    <r>
      <rPr>
        <b/>
        <sz val="8"/>
        <color theme="0"/>
        <rFont val="Arial"/>
        <family val="2"/>
      </rPr>
      <t>Valores Correntes</t>
    </r>
    <r>
      <rPr>
        <sz val="7"/>
        <color theme="0"/>
        <rFont val="Arial"/>
        <family val="2"/>
      </rPr>
      <t xml:space="preserve"> </t>
    </r>
    <r>
      <rPr>
        <b/>
        <sz val="7"/>
        <color theme="0"/>
        <rFont val="Arial"/>
        <family val="2"/>
      </rPr>
      <t>(R$ 1.000.000)</t>
    </r>
  </si>
  <si>
    <r>
      <t xml:space="preserve">PIB BRASIL  - Valores Correntes </t>
    </r>
    <r>
      <rPr>
        <b/>
        <sz val="7"/>
        <color indexed="9"/>
        <rFont val="Arial"/>
        <family val="2"/>
      </rPr>
      <t>(R$ 1.000.000)</t>
    </r>
  </si>
  <si>
    <r>
      <t>Fonte:</t>
    </r>
    <r>
      <rPr>
        <sz val="7"/>
        <color rgb="FF0066FF"/>
        <rFont val="Arial"/>
        <family val="2"/>
      </rPr>
      <t xml:space="preserve"> IBGE, Diretoria de Pesquisas, Coordenação de Contas Nacionais.</t>
    </r>
  </si>
  <si>
    <r>
      <t>Elaboração:</t>
    </r>
    <r>
      <rPr>
        <sz val="7"/>
        <color rgb="FF0066FF"/>
        <rFont val="Arial"/>
        <family val="2"/>
      </rPr>
      <t xml:space="preserve"> Banco de Dados-CBIC.</t>
    </r>
  </si>
  <si>
    <t>...</t>
  </si>
  <si>
    <t>2024*</t>
  </si>
  <si>
    <r>
      <t xml:space="preserve">(*) </t>
    </r>
    <r>
      <rPr>
        <sz val="7"/>
        <color rgb="FF0066FF"/>
        <rFont val="Arial"/>
        <family val="2"/>
      </rPr>
      <t>Dados de 2024 e a taxa de crescimento da Construção em 2000 referem-se às Contas Nacionais Trimestrais 3º Trim./2025.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</si>
</sst>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"/>
    <numFmt numFmtId="165" formatCode="#,##0.0_);[Red]\(#,##0.0\)"/>
    <numFmt numFmtId="166" formatCode="_(* #,##0.00_);_(* \(#,##0.00\);_(* &quot;-&quot;??_);_(@_)"/>
    <numFmt numFmtId="167" formatCode="0.0"/>
    <numFmt numFmtId="168" formatCode="#,##0.0_ ;[Red]\-#,##0.0\ "/>
  </numFmts>
  <fonts count="28" x14ac:knownFonts="1">
    <font>
      <sz val="10"/>
      <name val="MS Sans Serif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b/>
      <sz val="10"/>
      <name val="Times New Roman"/>
      <family val="1"/>
    </font>
    <font>
      <sz val="8"/>
      <name val="Times New Roman"/>
      <family val="1"/>
    </font>
    <font>
      <sz val="9"/>
      <name val="Times New Roman"/>
      <family val="1"/>
    </font>
    <font>
      <sz val="10"/>
      <name val="Times New Roman"/>
      <family val="1"/>
    </font>
    <font>
      <sz val="8"/>
      <name val="Arial"/>
      <family val="2"/>
    </font>
    <font>
      <sz val="6"/>
      <name val="Times New Roman"/>
      <family val="1"/>
    </font>
    <font>
      <b/>
      <sz val="10"/>
      <name val="Arial"/>
      <family val="2"/>
    </font>
    <font>
      <sz val="8"/>
      <name val="Arial"/>
      <family val="2"/>
    </font>
    <font>
      <sz val="9"/>
      <name val="Times New Roman"/>
      <family val="1"/>
    </font>
    <font>
      <sz val="8"/>
      <name val="MS Sans Serif"/>
      <family val="2"/>
    </font>
    <font>
      <b/>
      <sz val="8"/>
      <name val="Arial"/>
      <family val="2"/>
    </font>
    <font>
      <b/>
      <sz val="11"/>
      <color indexed="48"/>
      <name val="Arial"/>
      <family val="2"/>
    </font>
    <font>
      <b/>
      <sz val="8"/>
      <color indexed="9"/>
      <name val="Arial"/>
      <family val="2"/>
    </font>
    <font>
      <b/>
      <sz val="9"/>
      <color indexed="9"/>
      <name val="Arial"/>
      <family val="2"/>
    </font>
    <font>
      <b/>
      <i/>
      <sz val="11"/>
      <color indexed="48"/>
      <name val="Arial"/>
      <family val="2"/>
    </font>
    <font>
      <b/>
      <sz val="11"/>
      <color indexed="48"/>
      <name val="Arial"/>
      <family val="2"/>
    </font>
    <font>
      <b/>
      <sz val="7"/>
      <color indexed="9"/>
      <name val="Arial"/>
      <family val="2"/>
    </font>
    <font>
      <sz val="7"/>
      <color rgb="FFFF0000"/>
      <name val="Arial"/>
      <family val="2"/>
    </font>
    <font>
      <b/>
      <sz val="8"/>
      <color theme="0"/>
      <name val="Arial"/>
      <family val="2"/>
    </font>
    <font>
      <b/>
      <sz val="7"/>
      <color theme="0"/>
      <name val="Arial"/>
      <family val="2"/>
    </font>
    <font>
      <b/>
      <sz val="7"/>
      <color rgb="FF0066FF"/>
      <name val="Arial"/>
      <family val="2"/>
    </font>
    <font>
      <sz val="7"/>
      <color rgb="FF0066FF"/>
      <name val="Arial"/>
      <family val="2"/>
    </font>
    <font>
      <sz val="7"/>
      <color theme="0"/>
      <name val="Arial"/>
      <family val="2"/>
    </font>
    <font>
      <sz val="6"/>
      <name val="Arial"/>
      <family val="2"/>
    </font>
    <font>
      <sz val="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0" fontId="2" fillId="0" borderId="0" applyFont="0" applyFill="0" applyBorder="0" applyAlignment="0" applyProtection="0"/>
    <xf numFmtId="0" fontId="1" fillId="0" borderId="0"/>
    <xf numFmtId="0" fontId="26" fillId="0" borderId="0"/>
    <xf numFmtId="166" fontId="27" fillId="0" borderId="0" applyFont="0" applyFill="0" applyBorder="0" applyAlignment="0" applyProtection="0"/>
  </cellStyleXfs>
  <cellXfs count="58">
    <xf numFmtId="0" fontId="0" fillId="0" borderId="0" xfId="0"/>
    <xf numFmtId="0" fontId="6" fillId="0" borderId="0" xfId="0" applyFont="1" applyAlignment="1">
      <alignment vertical="center"/>
    </xf>
    <xf numFmtId="165" fontId="7" fillId="0" borderId="1" xfId="1" applyNumberFormat="1" applyFont="1" applyFill="1" applyBorder="1" applyAlignment="1">
      <alignment horizontal="center" vertical="center"/>
    </xf>
    <xf numFmtId="165" fontId="7" fillId="0" borderId="2" xfId="1" applyNumberFormat="1" applyFont="1" applyFill="1" applyBorder="1" applyAlignment="1">
      <alignment horizontal="center" vertical="center"/>
    </xf>
    <xf numFmtId="38" fontId="7" fillId="0" borderId="1" xfId="1" applyNumberFormat="1" applyFont="1" applyFill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7" fillId="0" borderId="0" xfId="0" quotePrefix="1" applyFont="1" applyAlignment="1">
      <alignment horizontal="left" vertical="center"/>
    </xf>
    <xf numFmtId="3" fontId="7" fillId="0" borderId="0" xfId="0" applyNumberFormat="1" applyFont="1" applyAlignment="1">
      <alignment vertical="center"/>
    </xf>
    <xf numFmtId="164" fontId="7" fillId="0" borderId="0" xfId="0" applyNumberFormat="1" applyFont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3" fontId="5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3" fontId="4" fillId="0" borderId="0" xfId="0" applyNumberFormat="1" applyFont="1" applyAlignment="1">
      <alignment vertical="center"/>
    </xf>
    <xf numFmtId="0" fontId="15" fillId="2" borderId="5" xfId="0" applyFont="1" applyFill="1" applyBorder="1" applyAlignment="1">
      <alignment horizontal="centerContinuous" vertical="center" wrapText="1"/>
    </xf>
    <xf numFmtId="0" fontId="15" fillId="2" borderId="5" xfId="0" applyFont="1" applyFill="1" applyBorder="1" applyAlignment="1">
      <alignment horizontal="center" vertical="center"/>
    </xf>
    <xf numFmtId="3" fontId="15" fillId="2" borderId="5" xfId="0" applyNumberFormat="1" applyFont="1" applyFill="1" applyBorder="1" applyAlignment="1">
      <alignment horizontal="center" vertical="center"/>
    </xf>
    <xf numFmtId="0" fontId="7" fillId="0" borderId="4" xfId="0" quotePrefix="1" applyFont="1" applyBorder="1" applyAlignment="1">
      <alignment horizontal="left" vertical="center"/>
    </xf>
    <xf numFmtId="3" fontId="7" fillId="0" borderId="4" xfId="0" applyNumberFormat="1" applyFont="1" applyBorder="1" applyAlignment="1">
      <alignment vertical="center"/>
    </xf>
    <xf numFmtId="164" fontId="7" fillId="0" borderId="4" xfId="0" applyNumberFormat="1" applyFont="1" applyBorder="1" applyAlignment="1">
      <alignment vertical="center"/>
    </xf>
    <xf numFmtId="0" fontId="7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left" vertical="center"/>
    </xf>
    <xf numFmtId="0" fontId="7" fillId="0" borderId="4" xfId="0" applyFont="1" applyBorder="1" applyAlignment="1">
      <alignment vertical="center"/>
    </xf>
    <xf numFmtId="0" fontId="20" fillId="0" borderId="0" xfId="0" applyFont="1" applyAlignment="1">
      <alignment horizontal="left" vertical="center"/>
    </xf>
    <xf numFmtId="0" fontId="21" fillId="2" borderId="5" xfId="0" applyFont="1" applyFill="1" applyBorder="1" applyAlignment="1">
      <alignment horizontal="centerContinuous" vertical="center" wrapText="1"/>
    </xf>
    <xf numFmtId="0" fontId="21" fillId="2" borderId="6" xfId="0" applyFont="1" applyFill="1" applyBorder="1" applyAlignment="1">
      <alignment horizontal="centerContinuous" vertical="center" wrapText="1"/>
    </xf>
    <xf numFmtId="0" fontId="23" fillId="0" borderId="4" xfId="0" applyFont="1" applyBorder="1" applyAlignment="1">
      <alignment vertical="center"/>
    </xf>
    <xf numFmtId="0" fontId="23" fillId="0" borderId="0" xfId="0" applyFont="1" applyAlignment="1">
      <alignment vertical="center"/>
    </xf>
    <xf numFmtId="165" fontId="7" fillId="0" borderId="3" xfId="1" applyNumberFormat="1" applyFont="1" applyFill="1" applyBorder="1" applyAlignment="1">
      <alignment horizontal="center" vertical="center"/>
    </xf>
    <xf numFmtId="0" fontId="24" fillId="0" borderId="0" xfId="0" applyFont="1" applyAlignment="1">
      <alignment vertical="center"/>
    </xf>
    <xf numFmtId="165" fontId="7" fillId="0" borderId="0" xfId="1" applyNumberFormat="1" applyFont="1" applyFill="1" applyBorder="1" applyAlignment="1">
      <alignment horizontal="center" vertical="center"/>
    </xf>
    <xf numFmtId="165" fontId="7" fillId="0" borderId="11" xfId="1" applyNumberFormat="1" applyFont="1" applyFill="1" applyBorder="1" applyAlignment="1">
      <alignment horizontal="center" vertical="center"/>
    </xf>
    <xf numFmtId="38" fontId="7" fillId="3" borderId="11" xfId="1" applyNumberFormat="1" applyFont="1" applyFill="1" applyBorder="1" applyAlignment="1">
      <alignment horizontal="center" vertical="center"/>
    </xf>
    <xf numFmtId="38" fontId="7" fillId="3" borderId="1" xfId="1" applyNumberFormat="1" applyFont="1" applyFill="1" applyBorder="1" applyAlignment="1">
      <alignment horizontal="center" vertical="center"/>
    </xf>
    <xf numFmtId="38" fontId="6" fillId="0" borderId="0" xfId="0" applyNumberFormat="1" applyFont="1" applyAlignment="1">
      <alignment vertical="center"/>
    </xf>
    <xf numFmtId="167" fontId="6" fillId="0" borderId="0" xfId="0" applyNumberFormat="1" applyFont="1" applyAlignment="1">
      <alignment vertical="center"/>
    </xf>
    <xf numFmtId="168" fontId="6" fillId="0" borderId="0" xfId="0" applyNumberFormat="1" applyFont="1" applyAlignment="1">
      <alignment vertical="center"/>
    </xf>
    <xf numFmtId="0" fontId="15" fillId="2" borderId="5" xfId="0" applyFont="1" applyFill="1" applyBorder="1" applyAlignment="1">
      <alignment horizontal="center" vertical="center"/>
    </xf>
    <xf numFmtId="0" fontId="21" fillId="2" borderId="8" xfId="0" applyFont="1" applyFill="1" applyBorder="1" applyAlignment="1">
      <alignment horizontal="center" vertical="center" wrapText="1"/>
    </xf>
    <xf numFmtId="0" fontId="21" fillId="2" borderId="4" xfId="0" applyFont="1" applyFill="1" applyBorder="1" applyAlignment="1">
      <alignment horizontal="center" vertical="center" wrapText="1"/>
    </xf>
    <xf numFmtId="0" fontId="21" fillId="2" borderId="7" xfId="0" applyFont="1" applyFill="1" applyBorder="1" applyAlignment="1">
      <alignment horizontal="center" vertical="center" wrapText="1"/>
    </xf>
    <xf numFmtId="0" fontId="21" fillId="2" borderId="9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5" fillId="2" borderId="5" xfId="0" applyFont="1" applyFill="1" applyBorder="1" applyAlignment="1">
      <alignment horizontal="center" vertical="center" wrapText="1"/>
    </xf>
    <xf numFmtId="0" fontId="21" fillId="2" borderId="5" xfId="0" applyFont="1" applyFill="1" applyBorder="1" applyAlignment="1">
      <alignment horizontal="center" vertical="center" wrapText="1"/>
    </xf>
    <xf numFmtId="0" fontId="16" fillId="2" borderId="10" xfId="0" applyFont="1" applyFill="1" applyBorder="1" applyAlignment="1">
      <alignment horizontal="center" vertical="center"/>
    </xf>
  </cellXfs>
  <cellStyles count="5">
    <cellStyle name="Normal" xfId="0" builtinId="0"/>
    <cellStyle name="Normal 2" xfId="3" xr:uid="{00000000-0005-0000-0000-000001000000}"/>
    <cellStyle name="Normal 3" xfId="2" xr:uid="{00000000-0005-0000-0000-000002000000}"/>
    <cellStyle name="Vírgula" xfId="1" builtinId="3"/>
    <cellStyle name="Vírgula 2" xfId="4" xr:uid="{00000000-0005-0000-0000-000004000000}"/>
  </cellStyles>
  <dxfs count="0"/>
  <tableStyles count="0" defaultTableStyle="TableStyleMedium9" defaultPivotStyle="PivotStyleLight16"/>
  <colors>
    <mruColors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t-BR" sz="900"/>
              <a:t>Participação do VABpb da Construção Civil no VABpb Brasil (%) e Taxa Real de Crescimento da Construção Civil (a.a.%)</a:t>
            </a:r>
          </a:p>
        </c:rich>
      </c:tx>
      <c:layout>
        <c:manualLayout>
          <c:xMode val="edge"/>
          <c:yMode val="edge"/>
          <c:x val="0.12472167138001515"/>
          <c:y val="3.459130119675338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0111385822327513E-2"/>
          <c:y val="0.17610116972892631"/>
          <c:w val="0.88975549493421524"/>
          <c:h val="0.5943414478351262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'tabela_02.D.06'!$H$6</c:f>
              <c:strCache>
                <c:ptCount val="1"/>
                <c:pt idx="0">
                  <c:v>VABpb TOTAL BRASIL (%)</c:v>
                </c:pt>
              </c:strCache>
            </c:strRef>
          </c:tx>
          <c:spPr>
            <a:gradFill>
              <a:gsLst>
                <a:gs pos="0">
                  <a:srgbClr val="03D4A8"/>
                </a:gs>
                <a:gs pos="25000">
                  <a:srgbClr val="21D6E0"/>
                </a:gs>
                <a:gs pos="75000">
                  <a:srgbClr val="0087E6"/>
                </a:gs>
                <a:gs pos="100000">
                  <a:srgbClr val="005CBF"/>
                </a:gs>
              </a:gsLst>
              <a:lin ang="5400000" scaled="0"/>
            </a:gradFill>
            <a:ln w="12700">
              <a:solidFill>
                <a:srgbClr val="3366FF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1246578618159203E-3"/>
                  <c:y val="6.721981267642779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ADA-430B-9CD2-DCF7C53B81A4}"/>
                </c:ext>
              </c:extLst>
            </c:dLbl>
            <c:dLbl>
              <c:idx val="1"/>
              <c:layout>
                <c:manualLayout>
                  <c:x val="-1.1246294030890034E-3"/>
                  <c:y val="5.694752887933492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ADA-430B-9CD2-DCF7C53B81A4}"/>
                </c:ext>
              </c:extLst>
            </c:dLbl>
            <c:dLbl>
              <c:idx val="2"/>
              <c:layout>
                <c:manualLayout>
                  <c:x val="-2.2381872959693575E-3"/>
                  <c:y val="7.281208309719883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ADA-430B-9CD2-DCF7C53B81A4}"/>
                </c:ext>
              </c:extLst>
            </c:dLbl>
            <c:dLbl>
              <c:idx val="3"/>
              <c:layout>
                <c:manualLayout>
                  <c:x val="-2.2381588372424131E-3"/>
                  <c:y val="7.301475497900530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ADA-430B-9CD2-DCF7C53B81A4}"/>
                </c:ext>
              </c:extLst>
            </c:dLbl>
            <c:dLbl>
              <c:idx val="4"/>
              <c:layout>
                <c:manualLayout>
                  <c:x val="-1.12466093879758E-3"/>
                  <c:y val="8.402037343239970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ADA-430B-9CD2-DCF7C53B81A4}"/>
                </c:ext>
              </c:extLst>
            </c:dLbl>
            <c:dLbl>
              <c:idx val="5"/>
              <c:layout>
                <c:manualLayout>
                  <c:x val="7.8944923316378018E-3"/>
                  <c:y val="6.15179611424311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ADA-430B-9CD2-DCF7C53B81A4}"/>
                </c:ext>
              </c:extLst>
            </c:dLbl>
            <c:dLbl>
              <c:idx val="6"/>
              <c:layout>
                <c:manualLayout>
                  <c:x val="-2.2381903729510448E-3"/>
                  <c:y val="7.348177656008496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ADA-430B-9CD2-DCF7C53B81A4}"/>
                </c:ext>
              </c:extLst>
            </c:dLbl>
            <c:dLbl>
              <c:idx val="7"/>
              <c:layout>
                <c:manualLayout>
                  <c:x val="-2.2381619142241003E-3"/>
                  <c:y val="7.380235935309920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ADA-430B-9CD2-DCF7C53B81A4}"/>
                </c:ext>
              </c:extLst>
            </c:dLbl>
            <c:dLbl>
              <c:idx val="8"/>
              <c:layout>
                <c:manualLayout>
                  <c:x val="-2.2382503673865103E-3"/>
                  <c:y val="7.067730950470531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ADA-430B-9CD2-DCF7C53B81A4}"/>
                </c:ext>
              </c:extLst>
            </c:dLbl>
            <c:dLbl>
              <c:idx val="9"/>
              <c:layout>
                <c:manualLayout>
                  <c:x val="-1.1049205445024229E-5"/>
                  <c:y val="8.824903666969574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ADA-430B-9CD2-DCF7C53B81A4}"/>
                </c:ext>
              </c:extLst>
            </c:dLbl>
            <c:dLbl>
              <c:idx val="10"/>
              <c:layout>
                <c:manualLayout>
                  <c:x val="1.1025656048892743E-3"/>
                  <c:y val="6.11366323699871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ADA-430B-9CD2-DCF7C53B81A4}"/>
                </c:ext>
              </c:extLst>
            </c:dLbl>
            <c:dLbl>
              <c:idx val="11"/>
              <c:layout>
                <c:manualLayout>
                  <c:x val="-1.1245550337774858E-3"/>
                  <c:y val="7.553867896690429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ADA-430B-9CD2-DCF7C53B81A4}"/>
                </c:ext>
              </c:extLst>
            </c:dLbl>
            <c:dLbl>
              <c:idx val="12"/>
              <c:layout>
                <c:manualLayout>
                  <c:x val="-1.1246733955325458E-3"/>
                  <c:y val="9.515383062324310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DADA-430B-9CD2-DCF7C53B81A4}"/>
                </c:ext>
              </c:extLst>
            </c:dLbl>
            <c:dLbl>
              <c:idx val="13"/>
              <c:layout>
                <c:manualLayout>
                  <c:x val="-1.1246733955324357E-3"/>
                  <c:y val="6.865489446955229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ADA-430B-9CD2-DCF7C53B81A4}"/>
                </c:ext>
              </c:extLst>
            </c:dLbl>
            <c:dLbl>
              <c:idx val="14"/>
              <c:layout>
                <c:manualLayout>
                  <c:x val="-1.1246101753070101E-3"/>
                  <c:y val="6.901190110789834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ADA-430B-9CD2-DCF7C53B81A4}"/>
                </c:ext>
              </c:extLst>
            </c:dLbl>
            <c:dLbl>
              <c:idx val="15"/>
              <c:layout>
                <c:manualLayout>
                  <c:x val="1.5031942878617061E-3"/>
                  <c:y val="6.70611439842209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DADA-430B-9CD2-DCF7C53B81A4}"/>
                </c:ext>
              </c:extLst>
            </c:dLbl>
            <c:dLbl>
              <c:idx val="16"/>
              <c:layout>
                <c:manualLayout>
                  <c:x val="1.5031942878617061E-3"/>
                  <c:y val="7.10059171597633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DADA-430B-9CD2-DCF7C53B81A4}"/>
                </c:ext>
              </c:extLst>
            </c:dLbl>
            <c:dLbl>
              <c:idx val="17"/>
              <c:layout>
                <c:manualLayout>
                  <c:x val="3.0063885757234121E-3"/>
                  <c:y val="5.91715976331360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DADA-430B-9CD2-DCF7C53B81A4}"/>
                </c:ext>
              </c:extLst>
            </c:dLbl>
            <c:dLbl>
              <c:idx val="18"/>
              <c:layout>
                <c:manualLayout>
                  <c:x val="1.1023297435579881E-16"/>
                  <c:y val="1.18343195266272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DADA-430B-9CD2-DCF7C53B81A4}"/>
                </c:ext>
              </c:extLst>
            </c:dLbl>
            <c:dLbl>
              <c:idx val="19"/>
              <c:layout>
                <c:manualLayout>
                  <c:x val="1.5031942878617061E-3"/>
                  <c:y val="6.31163708086785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DADA-430B-9CD2-DCF7C53B81A4}"/>
                </c:ext>
              </c:extLst>
            </c:dLbl>
            <c:dLbl>
              <c:idx val="23"/>
              <c:layout>
                <c:manualLayout>
                  <c:x val="0"/>
                  <c:y val="7.88954635108481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7C9-4FC7-BAE3-B64E8700B561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'tabela_02.D.06'!$A$7:$A$31</c:f>
              <c:strCach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2024*</c:v>
                </c:pt>
              </c:strCache>
            </c:strRef>
          </c:cat>
          <c:val>
            <c:numRef>
              <c:f>'tabela_02.D.06'!$H$7:$H$31</c:f>
              <c:numCache>
                <c:formatCode>#,##0.0_);[Red]\(#,##0.0\)</c:formatCode>
                <c:ptCount val="25"/>
                <c:pt idx="0">
                  <c:v>6.9600111866011209</c:v>
                </c:pt>
                <c:pt idx="1">
                  <c:v>6.2638601638047025</c:v>
                </c:pt>
                <c:pt idx="2">
                  <c:v>6.4539943645142666</c:v>
                </c:pt>
                <c:pt idx="3">
                  <c:v>4.6153090768451612</c:v>
                </c:pt>
                <c:pt idx="4">
                  <c:v>4.9372809571302341</c:v>
                </c:pt>
                <c:pt idx="5">
                  <c:v>4.5892065152324664</c:v>
                </c:pt>
                <c:pt idx="6">
                  <c:v>4.3479473951910883</c:v>
                </c:pt>
                <c:pt idx="7">
                  <c:v>4.5643438944470462</c:v>
                </c:pt>
                <c:pt idx="8">
                  <c:v>4.3709473309727453</c:v>
                </c:pt>
                <c:pt idx="9">
                  <c:v>5.4258673921704492</c:v>
                </c:pt>
                <c:pt idx="10">
                  <c:v>6.2651233495208238</c:v>
                </c:pt>
                <c:pt idx="11">
                  <c:v>6.2772866051035585</c:v>
                </c:pt>
                <c:pt idx="12">
                  <c:v>6.4782662739536825</c:v>
                </c:pt>
                <c:pt idx="13">
                  <c:v>6.3824400072773058</c:v>
                </c:pt>
                <c:pt idx="14">
                  <c:v>6.1725803160916222</c:v>
                </c:pt>
                <c:pt idx="15">
                  <c:v>5.7416778359112728</c:v>
                </c:pt>
                <c:pt idx="16">
                  <c:v>5.0774176716441879</c:v>
                </c:pt>
                <c:pt idx="17">
                  <c:v>4.3159942507521638</c:v>
                </c:pt>
                <c:pt idx="18">
                  <c:v>4.0471457220975706</c:v>
                </c:pt>
                <c:pt idx="19">
                  <c:v>3.9115205342241208</c:v>
                </c:pt>
                <c:pt idx="20">
                  <c:v>4.0625255414761803</c:v>
                </c:pt>
                <c:pt idx="21">
                  <c:v>3.5663862530596266</c:v>
                </c:pt>
                <c:pt idx="22">
                  <c:v>3.3656503337379227</c:v>
                </c:pt>
                <c:pt idx="23">
                  <c:v>3.432268523033831</c:v>
                </c:pt>
                <c:pt idx="24">
                  <c:v>3.5503160926434201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DADA-430B-9CD2-DCF7C53B81A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39495680"/>
        <c:axId val="139513856"/>
      </c:barChart>
      <c:lineChart>
        <c:grouping val="standard"/>
        <c:varyColors val="0"/>
        <c:ser>
          <c:idx val="0"/>
          <c:order val="1"/>
          <c:tx>
            <c:strRef>
              <c:f>'tabela_02.D.06'!$G$6</c:f>
              <c:strCache>
                <c:ptCount val="1"/>
                <c:pt idx="0">
                  <c:v>CONSTRUÇÃO CIVIL - VABpb</c:v>
                </c:pt>
              </c:strCache>
            </c:strRef>
          </c:tx>
          <c:spPr>
            <a:ln w="19050">
              <a:solidFill>
                <a:srgbClr val="C00000"/>
              </a:solidFill>
              <a:prstDash val="solid"/>
            </a:ln>
          </c:spPr>
          <c:marker>
            <c:symbol val="none"/>
          </c:marker>
          <c:dPt>
            <c:idx val="1"/>
            <c:bubble3D val="0"/>
            <c:spPr>
              <a:ln w="19050">
                <a:solidFill>
                  <a:srgbClr val="C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16-DADA-430B-9CD2-DCF7C53B81A4}"/>
              </c:ext>
            </c:extLst>
          </c:dPt>
          <c:dLbls>
            <c:dLbl>
              <c:idx val="0"/>
              <c:layout>
                <c:manualLayout>
                  <c:x val="-3.6076662908680945E-2"/>
                  <c:y val="-2.36686390532544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DADA-430B-9CD2-DCF7C53B81A4}"/>
                </c:ext>
              </c:extLst>
            </c:dLbl>
            <c:dLbl>
              <c:idx val="1"/>
              <c:layout>
                <c:manualLayout>
                  <c:x val="-3.5614815340867058E-2"/>
                  <c:y val="4.797620711612224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DADA-430B-9CD2-DCF7C53B81A4}"/>
                </c:ext>
              </c:extLst>
            </c:dLbl>
            <c:dLbl>
              <c:idx val="2"/>
              <c:layout>
                <c:manualLayout>
                  <c:x val="-2.9894628447655718E-3"/>
                  <c:y val="-1.13280218670890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DADA-430B-9CD2-DCF7C53B81A4}"/>
                </c:ext>
              </c:extLst>
            </c:dLbl>
            <c:dLbl>
              <c:idx val="3"/>
              <c:layout>
                <c:manualLayout>
                  <c:x val="6.8578800817879727E-4"/>
                  <c:y val="-1.82742393887154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DADA-430B-9CD2-DCF7C53B81A4}"/>
                </c:ext>
              </c:extLst>
            </c:dLbl>
            <c:dLbl>
              <c:idx val="4"/>
              <c:layout>
                <c:manualLayout>
                  <c:x val="-4.5916430682917737E-2"/>
                  <c:y val="1.841090869558464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DADA-430B-9CD2-DCF7C53B81A4}"/>
                </c:ext>
              </c:extLst>
            </c:dLbl>
            <c:dLbl>
              <c:idx val="5"/>
              <c:layout>
                <c:manualLayout>
                  <c:x val="-1.4235723353070155E-2"/>
                  <c:y val="4.30567332929537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DADA-430B-9CD2-DCF7C53B81A4}"/>
                </c:ext>
              </c:extLst>
            </c:dLbl>
            <c:dLbl>
              <c:idx val="6"/>
              <c:layout>
                <c:manualLayout>
                  <c:x val="2.9680393671196411E-3"/>
                  <c:y val="-1.885446271878736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DADA-430B-9CD2-DCF7C53B81A4}"/>
                </c:ext>
              </c:extLst>
            </c:dLbl>
            <c:dLbl>
              <c:idx val="7"/>
              <c:layout>
                <c:manualLayout>
                  <c:x val="-1.9803697029415854E-2"/>
                  <c:y val="-4.021649660656315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DADA-430B-9CD2-DCF7C53B81A4}"/>
                </c:ext>
              </c:extLst>
            </c:dLbl>
            <c:dLbl>
              <c:idx val="8"/>
              <c:layout>
                <c:manualLayout>
                  <c:x val="-1.4290998292631685E-2"/>
                  <c:y val="2.95625029119880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DADA-430B-9CD2-DCF7C53B81A4}"/>
                </c:ext>
              </c:extLst>
            </c:dLbl>
            <c:dLbl>
              <c:idx val="9"/>
              <c:layout>
                <c:manualLayout>
                  <c:x val="-1.9135071475704771E-2"/>
                  <c:y val="-3.789622451039777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DADA-430B-9CD2-DCF7C53B81A4}"/>
                </c:ext>
              </c:extLst>
            </c:dLbl>
            <c:dLbl>
              <c:idx val="10"/>
              <c:layout>
                <c:manualLayout>
                  <c:x val="-1.7242111928793567E-2"/>
                  <c:y val="-2.843342807001195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DADA-430B-9CD2-DCF7C53B81A4}"/>
                </c:ext>
              </c:extLst>
            </c:dLbl>
            <c:dLbl>
              <c:idx val="11"/>
              <c:layout>
                <c:manualLayout>
                  <c:x val="-2.0972519359544545E-2"/>
                  <c:y val="-3.788286819177188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DADA-430B-9CD2-DCF7C53B81A4}"/>
                </c:ext>
              </c:extLst>
            </c:dLbl>
            <c:dLbl>
              <c:idx val="12"/>
              <c:layout>
                <c:manualLayout>
                  <c:x val="-2.4313161531246023E-2"/>
                  <c:y val="3.58377983817111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DADA-430B-9CD2-DCF7C53B81A4}"/>
                </c:ext>
              </c:extLst>
            </c:dLbl>
            <c:dLbl>
              <c:idx val="13"/>
              <c:layout>
                <c:manualLayout>
                  <c:x val="-2.5871749120424208E-2"/>
                  <c:y val="3.106493345136591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DADA-430B-9CD2-DCF7C53B81A4}"/>
                </c:ext>
              </c:extLst>
            </c:dLbl>
            <c:dLbl>
              <c:idx val="14"/>
              <c:layout>
                <c:manualLayout>
                  <c:x val="-4.5579099681310978E-2"/>
                  <c:y val="1.828759570734131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DADA-430B-9CD2-DCF7C53B81A4}"/>
                </c:ext>
              </c:extLst>
            </c:dLbl>
            <c:dLbl>
              <c:idx val="15"/>
              <c:layout>
                <c:manualLayout>
                  <c:x val="-4.7753760205002667E-2"/>
                  <c:y val="-2.6209445712777751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DADA-430B-9CD2-DCF7C53B81A4}"/>
                </c:ext>
              </c:extLst>
            </c:dLbl>
            <c:dLbl>
              <c:idx val="16"/>
              <c:layout>
                <c:manualLayout>
                  <c:x val="-4.0586245772265953E-2"/>
                  <c:y val="-3.15581854043392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DADA-430B-9CD2-DCF7C53B81A4}"/>
                </c:ext>
              </c:extLst>
            </c:dLbl>
            <c:dLbl>
              <c:idx val="17"/>
              <c:layout>
                <c:manualLayout>
                  <c:x val="-3.4334259514065817E-2"/>
                  <c:y val="-4.880119275031442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DADA-430B-9CD2-DCF7C53B81A4}"/>
                </c:ext>
              </c:extLst>
            </c:dLbl>
            <c:dLbl>
              <c:idx val="18"/>
              <c:layout>
                <c:manualLayout>
                  <c:x val="-1.6258999192181021E-2"/>
                  <c:y val="3.38542297597415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DADA-430B-9CD2-DCF7C53B81A4}"/>
                </c:ext>
              </c:extLst>
            </c:dLbl>
            <c:dLbl>
              <c:idx val="19"/>
              <c:layout>
                <c:manualLayout>
                  <c:x val="-2.5554302893648895E-2"/>
                  <c:y val="-3.1558185404339252E-2"/>
                </c:manualLayout>
              </c:layout>
              <c:numFmt formatCode="#,##0.0_);\(#,##0.0\)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ysClr val="windowText" lastClr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t-B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DADA-430B-9CD2-DCF7C53B81A4}"/>
                </c:ext>
              </c:extLst>
            </c:dLbl>
            <c:dLbl>
              <c:idx val="20"/>
              <c:layout>
                <c:manualLayout>
                  <c:x val="-1.6535137166478767E-2"/>
                  <c:y val="2.76134122287967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DADA-430B-9CD2-DCF7C53B81A4}"/>
                </c:ext>
              </c:extLst>
            </c:dLbl>
            <c:dLbl>
              <c:idx val="21"/>
              <c:layout>
                <c:manualLayout>
                  <c:x val="-2.2547914317925702E-2"/>
                  <c:y val="-2.3668639053254475E-2"/>
                </c:manualLayout>
              </c:layout>
              <c:numFmt formatCode="#,##0.0_);\(#,##0.0\)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chemeClr val="tx1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t-B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DADA-430B-9CD2-DCF7C53B81A4}"/>
                </c:ext>
              </c:extLst>
            </c:dLbl>
            <c:dLbl>
              <c:idx val="22"/>
              <c:layout>
                <c:manualLayout>
                  <c:x val="-1.2025554302893759E-2"/>
                  <c:y val="3.6160003052364478E-17"/>
                </c:manualLayout>
              </c:layout>
              <c:numFmt formatCode="#,##0.0_);\(#,##0.0\)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ysClr val="windowText" lastClr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t-B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E0A-41BD-986E-D6096122699D}"/>
                </c:ext>
              </c:extLst>
            </c:dLbl>
            <c:dLbl>
              <c:idx val="23"/>
              <c:layout>
                <c:manualLayout>
                  <c:x val="-2.1044720030063885E-2"/>
                  <c:y val="-4.33925049309664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7C9-4FC7-BAE3-B64E8700B561}"/>
                </c:ext>
              </c:extLst>
            </c:dLbl>
            <c:dLbl>
              <c:idx val="24"/>
              <c:layout>
                <c:manualLayout>
                  <c:x val="-1.8038331454340584E-2"/>
                  <c:y val="-3.5502958579881658E-2"/>
                </c:manualLayout>
              </c:layout>
              <c:numFmt formatCode="#,##0.0_);\(#,##0.0\)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206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t-B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376-4279-865A-9338FBD049C3}"/>
                </c:ext>
              </c:extLst>
            </c:dLbl>
            <c:numFmt formatCode="#,##0.0_);\(#,##0.0\)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rgbClr val="FF0000"/>
                    </a:solidFill>
                    <a:latin typeface="Arial"/>
                    <a:ea typeface="Arial"/>
                    <a:cs typeface="Arial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'tabela_02.D.06'!$A$7:$A$31</c:f>
              <c:strCach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2024*</c:v>
                </c:pt>
              </c:strCache>
            </c:strRef>
          </c:cat>
          <c:val>
            <c:numRef>
              <c:f>'tabela_02.D.06'!$G$7:$G$31</c:f>
              <c:numCache>
                <c:formatCode>#,##0.0_);[Red]\(#,##0.0\)</c:formatCode>
                <c:ptCount val="25"/>
                <c:pt idx="0">
                  <c:v>1.40317982749196</c:v>
                </c:pt>
                <c:pt idx="1">
                  <c:v>-1.6444091517198833</c:v>
                </c:pt>
                <c:pt idx="2">
                  <c:v>4.7948178721102463</c:v>
                </c:pt>
                <c:pt idx="3">
                  <c:v>-8.9432166961237574</c:v>
                </c:pt>
                <c:pt idx="4">
                  <c:v>10.744950303970535</c:v>
                </c:pt>
                <c:pt idx="5">
                  <c:v>-2.0996166903327396</c:v>
                </c:pt>
                <c:pt idx="6">
                  <c:v>0.26322046702496049</c:v>
                </c:pt>
                <c:pt idx="7">
                  <c:v>9.1969945232811092</c:v>
                </c:pt>
                <c:pt idx="8">
                  <c:v>4.9072638774447341</c:v>
                </c:pt>
                <c:pt idx="9">
                  <c:v>7.0211760215839858</c:v>
                </c:pt>
                <c:pt idx="10">
                  <c:v>13.100999906421929</c:v>
                </c:pt>
                <c:pt idx="11">
                  <c:v>8.2473529177045535</c:v>
                </c:pt>
                <c:pt idx="12">
                  <c:v>3.1839824612780454</c:v>
                </c:pt>
                <c:pt idx="13">
                  <c:v>4.4956020685505527</c:v>
                </c:pt>
                <c:pt idx="14">
                  <c:v>-2.1407853885627937</c:v>
                </c:pt>
                <c:pt idx="15">
                  <c:v>-9.0045154715580935</c:v>
                </c:pt>
                <c:pt idx="16">
                  <c:v>-9.9841901268403195</c:v>
                </c:pt>
                <c:pt idx="17">
                  <c:v>-9.2457129223576846</c:v>
                </c:pt>
                <c:pt idx="18">
                  <c:v>-2.9918300961621513</c:v>
                </c:pt>
                <c:pt idx="19">
                  <c:v>1.9150772501985047</c:v>
                </c:pt>
                <c:pt idx="20">
                  <c:v>-2.0857212701995032</c:v>
                </c:pt>
                <c:pt idx="21">
                  <c:v>12.616405548967236</c:v>
                </c:pt>
                <c:pt idx="22">
                  <c:v>6.8487829026902869</c:v>
                </c:pt>
                <c:pt idx="23">
                  <c:v>-0.31056717554713842</c:v>
                </c:pt>
                <c:pt idx="24">
                  <c:v>4.350732498923815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2B-DADA-430B-9CD2-DCF7C53B81A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39515392"/>
        <c:axId val="139516928"/>
      </c:lineChart>
      <c:catAx>
        <c:axId val="139495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13951385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39513856"/>
        <c:scaling>
          <c:orientation val="minMax"/>
          <c:max val="8"/>
        </c:scaling>
        <c:delete val="0"/>
        <c:axPos val="l"/>
        <c:numFmt formatCode="#,##0.0_);[Red]\(#,##0.0\)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ysClr val="windowText" lastClr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139495680"/>
        <c:crosses val="autoZero"/>
        <c:crossBetween val="between"/>
      </c:valAx>
      <c:catAx>
        <c:axId val="1395153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39516928"/>
        <c:crosses val="autoZero"/>
        <c:auto val="0"/>
        <c:lblAlgn val="ctr"/>
        <c:lblOffset val="100"/>
        <c:noMultiLvlLbl val="0"/>
      </c:catAx>
      <c:valAx>
        <c:axId val="139516928"/>
        <c:scaling>
          <c:orientation val="minMax"/>
          <c:max val="14"/>
        </c:scaling>
        <c:delete val="0"/>
        <c:axPos val="r"/>
        <c:numFmt formatCode="#,##0.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FF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139515392"/>
        <c:crosses val="max"/>
        <c:crossBetween val="between"/>
      </c:valAx>
      <c:spPr>
        <a:noFill/>
        <a:ln w="25400">
          <a:noFill/>
        </a:ln>
      </c:spPr>
    </c:plotArea>
    <c:legend>
      <c:legendPos val="b"/>
      <c:legendEntry>
        <c:idx val="0"/>
        <c:txPr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</c:legendEntry>
      <c:legendEntry>
        <c:idx val="1"/>
        <c:txPr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</c:legendEntry>
      <c:layout>
        <c:manualLayout>
          <c:xMode val="edge"/>
          <c:yMode val="edge"/>
          <c:x val="0.68522677983737557"/>
          <c:y val="0.85578219882278028"/>
          <c:w val="0.28544938007470672"/>
          <c:h val="0.1096295951171784"/>
        </c:manualLayout>
      </c:layout>
      <c:overlay val="0"/>
      <c:spPr>
        <a:noFill/>
        <a:ln w="3175">
          <a:noFill/>
          <a:prstDash val="solid"/>
        </a:ln>
      </c:spPr>
      <c:txPr>
        <a:bodyPr/>
        <a:lstStyle/>
        <a:p>
          <a:pPr>
            <a:defRPr sz="800" b="0" i="0" u="none" strike="noStrike" baseline="0">
              <a:solidFill>
                <a:srgbClr val="FFFFFF"/>
              </a:solidFill>
              <a:latin typeface="Arial"/>
              <a:ea typeface="Arial"/>
              <a:cs typeface="Arial"/>
            </a:defRPr>
          </a:pPr>
          <a:endParaRPr lang="pt-BR"/>
        </a:p>
      </c:txPr>
    </c:legend>
    <c:plotVisOnly val="1"/>
    <c:dispBlanksAs val="gap"/>
    <c:showDLblsOverMax val="0"/>
  </c:chart>
  <c:spPr>
    <a:gradFill flip="none" rotWithShape="1">
      <a:gsLst>
        <a:gs pos="0">
          <a:srgbClr val="FFEFD1"/>
        </a:gs>
        <a:gs pos="64999">
          <a:srgbClr val="F0EBD5"/>
        </a:gs>
        <a:gs pos="100000">
          <a:srgbClr val="D1C39F"/>
        </a:gs>
      </a:gsLst>
      <a:lin ang="5400000" scaled="1"/>
      <a:tileRect/>
    </a:gra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 alignWithMargins="0">
      <c:oddHeader>&amp;A</c:oddHeader>
      <c:oddFooter>Page &amp;P</c:oddFooter>
    </c:headerFooter>
    <c:pageMargins b="0.984251969" l="0.78740157499999996" r="0.78740157499999996" t="0.984251969" header="0.5" footer="0.5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37</xdr:row>
      <xdr:rowOff>0</xdr:rowOff>
    </xdr:from>
    <xdr:to>
      <xdr:col>8</xdr:col>
      <xdr:colOff>971550</xdr:colOff>
      <xdr:row>61</xdr:row>
      <xdr:rowOff>53340</xdr:rowOff>
    </xdr:to>
    <xdr:graphicFrame macro="">
      <xdr:nvGraphicFramePr>
        <xdr:cNvPr id="1025" name="Chart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5</xdr:col>
      <xdr:colOff>142875</xdr:colOff>
      <xdr:row>50</xdr:row>
      <xdr:rowOff>76200</xdr:rowOff>
    </xdr:from>
    <xdr:ext cx="76200" cy="200025"/>
    <xdr:sp macro="" textlink="">
      <xdr:nvSpPr>
        <xdr:cNvPr id="1026" name="Text Box 2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 txBox="1">
          <a:spLocks noChangeArrowheads="1"/>
        </xdr:cNvSpPr>
      </xdr:nvSpPr>
      <xdr:spPr bwMode="auto">
        <a:xfrm>
          <a:off x="4467225" y="6467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0.03465</cdr:x>
      <cdr:y>0.83728</cdr:y>
    </cdr:from>
    <cdr:to>
      <cdr:x>0.64193</cdr:x>
      <cdr:y>0.99509</cdr:y>
    </cdr:to>
    <cdr:sp macro="" textlink="">
      <cdr:nvSpPr>
        <cdr:cNvPr id="20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99743" y="2596690"/>
          <a:ext cx="5253332" cy="48941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91440" tIns="45720" rIns="91440" bIns="4572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pt-BR" sz="800" b="1" i="0" strike="noStrike">
              <a:solidFill>
                <a:srgbClr val="000000"/>
              </a:solidFill>
              <a:latin typeface="Arial"/>
              <a:cs typeface="Arial"/>
            </a:rPr>
            <a:t>Fonte: </a:t>
          </a:r>
          <a:r>
            <a:rPr lang="pt-BR" sz="800" b="0" i="0" strike="noStrike">
              <a:solidFill>
                <a:srgbClr val="000000"/>
              </a:solidFill>
              <a:latin typeface="Arial"/>
              <a:cs typeface="Arial"/>
            </a:rPr>
            <a:t>IBGE, Diretoria de Pesquisas, Coordenação de Contas Nacionais. </a:t>
          </a:r>
        </a:p>
        <a:p xmlns:a="http://schemas.openxmlformats.org/drawingml/2006/main">
          <a:pPr algn="l" rtl="1">
            <a:defRPr sz="1000"/>
          </a:pPr>
          <a:r>
            <a:rPr lang="pt-BR" sz="800" b="1" i="0" strike="noStrike">
              <a:solidFill>
                <a:srgbClr val="000000"/>
              </a:solidFill>
              <a:latin typeface="Arial"/>
              <a:cs typeface="Arial"/>
            </a:rPr>
            <a:t>Elaboração: </a:t>
          </a:r>
          <a:r>
            <a:rPr lang="pt-BR" sz="800" b="0" i="0" strike="noStrike">
              <a:solidFill>
                <a:srgbClr val="000000"/>
              </a:solidFill>
              <a:latin typeface="Arial"/>
              <a:cs typeface="Arial"/>
            </a:rPr>
            <a:t>Banco de Dados-CBIC. </a:t>
          </a:r>
        </a:p>
        <a:p xmlns:a="http://schemas.openxmlformats.org/drawingml/2006/main">
          <a:pPr algn="l" rtl="1">
            <a:defRPr sz="1000"/>
          </a:pPr>
          <a:r>
            <a:rPr lang="pt-BR" sz="800" b="1" i="0" strike="noStrike">
              <a:solidFill>
                <a:srgbClr val="000000"/>
              </a:solidFill>
              <a:latin typeface="Arial"/>
              <a:cs typeface="Arial"/>
            </a:rPr>
            <a:t>(*)</a:t>
          </a:r>
          <a:r>
            <a:rPr lang="pt-BR" sz="800" b="0" i="0" strike="noStrike">
              <a:solidFill>
                <a:srgbClr val="000000"/>
              </a:solidFill>
              <a:latin typeface="Arial"/>
              <a:cs typeface="Arial"/>
            </a:rPr>
            <a:t> Dados de 2024 referem-se às Contas Nacionais Trimestrai 3ºtrim./25. </a:t>
          </a:r>
        </a:p>
      </cdr:txBody>
    </cdr:sp>
  </cdr:relSizeAnchor>
  <cdr:relSizeAnchor xmlns:cdr="http://schemas.openxmlformats.org/drawingml/2006/chartDrawing">
    <cdr:from>
      <cdr:x>0.93609</cdr:x>
      <cdr:y>0.03747</cdr:y>
    </cdr:from>
    <cdr:to>
      <cdr:x>0.98059</cdr:x>
      <cdr:y>0.11908</cdr:y>
    </cdr:to>
    <cdr:sp macro="" textlink="">
      <cdr:nvSpPr>
        <cdr:cNvPr id="2055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18929" y="117023"/>
          <a:ext cx="381048" cy="24796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pt-BR" sz="800" b="1" i="0" strike="noStrike">
              <a:solidFill>
                <a:srgbClr val="000000"/>
              </a:solidFill>
              <a:latin typeface="Arial"/>
              <a:cs typeface="Arial"/>
            </a:rPr>
            <a:t>a.a.%</a:t>
          </a:r>
        </a:p>
      </cdr:txBody>
    </cdr:sp>
  </cdr:relSizeAnchor>
  <cdr:relSizeAnchor xmlns:cdr="http://schemas.openxmlformats.org/drawingml/2006/chartDrawing">
    <cdr:from>
      <cdr:x>0.01224</cdr:x>
      <cdr:y>0.05951</cdr:y>
    </cdr:from>
    <cdr:to>
      <cdr:x>0.05105</cdr:x>
      <cdr:y>0.11908</cdr:y>
    </cdr:to>
    <cdr:sp macro="" textlink="">
      <cdr:nvSpPr>
        <cdr:cNvPr id="2056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7957" y="183981"/>
          <a:ext cx="332358" cy="18100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pt-BR" sz="900" b="1" i="0" strike="noStrike">
              <a:solidFill>
                <a:sysClr val="windowText" lastClr="000000"/>
              </a:solidFill>
              <a:latin typeface="Arial"/>
              <a:cs typeface="Arial"/>
            </a:rPr>
            <a:t>%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8"/>
    <pageSetUpPr fitToPage="1"/>
  </sheetPr>
  <dimension ref="A1:AA43"/>
  <sheetViews>
    <sheetView showGridLines="0" tabSelected="1" zoomScaleNormal="100" zoomScaleSheetLayoutView="40" workbookViewId="0">
      <selection activeCell="AA35" sqref="AA35"/>
    </sheetView>
  </sheetViews>
  <sheetFormatPr defaultColWidth="9.109375" defaultRowHeight="10.199999999999999" x14ac:dyDescent="0.25"/>
  <cols>
    <col min="1" max="1" width="8.33203125" style="7" customWidth="1"/>
    <col min="2" max="2" width="20.44140625" style="7" customWidth="1"/>
    <col min="3" max="3" width="11.6640625" style="7" customWidth="1"/>
    <col min="4" max="4" width="12.6640625" style="7" customWidth="1"/>
    <col min="5" max="5" width="10.109375" style="7" customWidth="1"/>
    <col min="6" max="6" width="14.6640625" style="7" customWidth="1"/>
    <col min="7" max="7" width="13.6640625" style="7" customWidth="1"/>
    <col min="8" max="8" width="21.109375" style="7" bestFit="1" customWidth="1"/>
    <col min="9" max="9" width="18.6640625" style="7" customWidth="1"/>
    <col min="10" max="10" width="3" style="7" customWidth="1"/>
    <col min="11" max="22" width="11.44140625" style="7" hidden="1" customWidth="1"/>
    <col min="23" max="210" width="11.44140625" style="7" customWidth="1"/>
    <col min="211" max="16384" width="9.109375" style="7"/>
  </cols>
  <sheetData>
    <row r="1" spans="1:27" s="8" customFormat="1" ht="13.8" x14ac:dyDescent="0.25">
      <c r="A1" s="52" t="s">
        <v>6</v>
      </c>
      <c r="B1" s="53"/>
      <c r="C1" s="53"/>
      <c r="D1" s="53"/>
      <c r="E1" s="53"/>
      <c r="F1" s="53"/>
      <c r="G1" s="53"/>
      <c r="H1" s="53"/>
      <c r="I1" s="53"/>
    </row>
    <row r="2" spans="1:27" s="8" customFormat="1" ht="13.8" x14ac:dyDescent="0.25">
      <c r="A2" s="54" t="s">
        <v>7</v>
      </c>
      <c r="B2" s="53"/>
      <c r="C2" s="53"/>
      <c r="D2" s="53"/>
      <c r="E2" s="53"/>
      <c r="F2" s="53"/>
      <c r="G2" s="53"/>
      <c r="H2" s="53"/>
      <c r="I2" s="53"/>
    </row>
    <row r="3" spans="1:27" s="8" customFormat="1" ht="8.1" customHeight="1" x14ac:dyDescent="0.25">
      <c r="A3" s="9"/>
      <c r="B3" s="9"/>
      <c r="C3" s="9"/>
      <c r="D3" s="9"/>
      <c r="E3" s="9"/>
      <c r="F3" s="9"/>
      <c r="G3" s="9"/>
      <c r="H3" s="9"/>
      <c r="I3" s="9"/>
    </row>
    <row r="4" spans="1:27" ht="12.9" customHeight="1" x14ac:dyDescent="0.25">
      <c r="A4" s="57" t="s">
        <v>2</v>
      </c>
      <c r="B4" s="55" t="s">
        <v>13</v>
      </c>
      <c r="C4" s="56" t="s">
        <v>12</v>
      </c>
      <c r="D4" s="56"/>
      <c r="E4" s="56"/>
      <c r="F4" s="47" t="s">
        <v>3</v>
      </c>
      <c r="G4" s="47"/>
      <c r="H4" s="48" t="s">
        <v>9</v>
      </c>
      <c r="I4" s="49"/>
      <c r="J4" s="10"/>
    </row>
    <row r="5" spans="1:27" ht="18" customHeight="1" x14ac:dyDescent="0.25">
      <c r="A5" s="57"/>
      <c r="B5" s="55"/>
      <c r="C5" s="56"/>
      <c r="D5" s="56"/>
      <c r="E5" s="56"/>
      <c r="F5" s="47"/>
      <c r="G5" s="47"/>
      <c r="H5" s="50"/>
      <c r="I5" s="51"/>
      <c r="J5" s="10"/>
    </row>
    <row r="6" spans="1:27" ht="20.399999999999999" x14ac:dyDescent="0.25">
      <c r="A6" s="57"/>
      <c r="B6" s="55"/>
      <c r="C6" s="26" t="s">
        <v>0</v>
      </c>
      <c r="D6" s="24" t="s">
        <v>5</v>
      </c>
      <c r="E6" s="25" t="s">
        <v>1</v>
      </c>
      <c r="F6" s="24" t="s">
        <v>4</v>
      </c>
      <c r="G6" s="34" t="s">
        <v>11</v>
      </c>
      <c r="H6" s="34" t="s">
        <v>8</v>
      </c>
      <c r="I6" s="35" t="s">
        <v>10</v>
      </c>
      <c r="J6" s="10"/>
    </row>
    <row r="7" spans="1:27" s="1" customFormat="1" ht="13.2" x14ac:dyDescent="0.25">
      <c r="A7" s="5">
        <v>2000</v>
      </c>
      <c r="B7" s="4">
        <v>1199092.07094021</v>
      </c>
      <c r="C7" s="4">
        <v>1031326.3780281841</v>
      </c>
      <c r="D7" s="4">
        <v>71780.431281129786</v>
      </c>
      <c r="E7" s="4">
        <v>275870.53977620392</v>
      </c>
      <c r="F7" s="3">
        <v>4.3879494436487976</v>
      </c>
      <c r="G7" s="2">
        <v>1.40317982749196</v>
      </c>
      <c r="H7" s="2">
        <f>(D7/C7)*100</f>
        <v>6.9600111866011209</v>
      </c>
      <c r="I7" s="3">
        <f>(D7/E7)*100</f>
        <v>26.019607363425123</v>
      </c>
      <c r="K7" s="1">
        <v>1199092.0709402107</v>
      </c>
      <c r="L7" s="1">
        <v>1031326.3780281842</v>
      </c>
      <c r="M7" s="1">
        <v>71780.431281129786</v>
      </c>
      <c r="N7" s="1">
        <v>275870.53977620392</v>
      </c>
      <c r="O7" s="1">
        <v>4.3879494436487976</v>
      </c>
      <c r="P7" s="1" t="s">
        <v>16</v>
      </c>
      <c r="Q7" s="44">
        <f>K7-B7</f>
        <v>0</v>
      </c>
      <c r="R7" s="44">
        <f t="shared" ref="R7:U7" si="0">L7-C7</f>
        <v>0</v>
      </c>
      <c r="S7" s="44">
        <f t="shared" si="0"/>
        <v>0</v>
      </c>
      <c r="T7" s="44">
        <f t="shared" si="0"/>
        <v>0</v>
      </c>
      <c r="U7" s="44">
        <f t="shared" si="0"/>
        <v>0</v>
      </c>
      <c r="V7" s="1" t="e">
        <f>P7-G7</f>
        <v>#VALUE!</v>
      </c>
      <c r="W7" s="45"/>
      <c r="X7" s="46"/>
      <c r="Y7" s="46"/>
      <c r="Z7" s="46"/>
      <c r="AA7" s="46"/>
    </row>
    <row r="8" spans="1:27" s="1" customFormat="1" ht="13.2" x14ac:dyDescent="0.25">
      <c r="A8" s="5">
        <v>2001</v>
      </c>
      <c r="B8" s="4">
        <v>1315755.4678309299</v>
      </c>
      <c r="C8" s="4">
        <v>1120421.873871512</v>
      </c>
      <c r="D8" s="4">
        <v>70181.659423991805</v>
      </c>
      <c r="E8" s="4">
        <v>297880.82640449819</v>
      </c>
      <c r="F8" s="38">
        <v>1.3898964044580797</v>
      </c>
      <c r="G8" s="38">
        <v>-1.6444091517198833</v>
      </c>
      <c r="H8" s="2">
        <f>(D8/C8)*100</f>
        <v>6.2638601638047025</v>
      </c>
      <c r="I8" s="3">
        <f>(D8/E8)*100</f>
        <v>23.560314462365149</v>
      </c>
      <c r="K8" s="1">
        <v>1315755.4678309315</v>
      </c>
      <c r="L8" s="1">
        <v>1120421.8738715122</v>
      </c>
      <c r="M8" s="1">
        <v>70181.659423991805</v>
      </c>
      <c r="N8" s="1">
        <v>297880.82640449819</v>
      </c>
      <c r="O8" s="1">
        <v>1.3898964044580131</v>
      </c>
      <c r="P8" s="1">
        <v>-1.6444091517198833</v>
      </c>
      <c r="Q8" s="44">
        <f t="shared" ref="Q8:Q28" si="1">K8-B8</f>
        <v>0</v>
      </c>
      <c r="R8" s="44">
        <f t="shared" ref="R8:R28" si="2">L8-C8</f>
        <v>0</v>
      </c>
      <c r="S8" s="44">
        <f t="shared" ref="S8:S28" si="3">M8-D8</f>
        <v>0</v>
      </c>
      <c r="T8" s="44">
        <f t="shared" ref="T8:T28" si="4">N8-E8</f>
        <v>0</v>
      </c>
      <c r="U8" s="44">
        <f t="shared" ref="U8:U28" si="5">O8-F8</f>
        <v>-6.6613381477509392E-14</v>
      </c>
      <c r="V8" s="44">
        <f t="shared" ref="V8:V28" si="6">P8-G8</f>
        <v>0</v>
      </c>
      <c r="W8" s="45"/>
      <c r="X8" s="46"/>
      <c r="Y8" s="46"/>
      <c r="Z8" s="46"/>
      <c r="AA8" s="46"/>
    </row>
    <row r="9" spans="1:27" s="1" customFormat="1" ht="13.2" x14ac:dyDescent="0.25">
      <c r="A9" s="5">
        <v>2002</v>
      </c>
      <c r="B9" s="4">
        <v>1488787.255158368</v>
      </c>
      <c r="C9" s="4">
        <v>1270214.6493003571</v>
      </c>
      <c r="D9" s="4">
        <v>81979.581883079692</v>
      </c>
      <c r="E9" s="4">
        <v>334907.57360630215</v>
      </c>
      <c r="F9" s="38">
        <v>3.0534618568363037</v>
      </c>
      <c r="G9" s="2">
        <v>4.7948178721102463</v>
      </c>
      <c r="H9" s="2">
        <f>(D9/C9)*100</f>
        <v>6.4539943645142666</v>
      </c>
      <c r="I9" s="3">
        <f>(D9/E9)*100</f>
        <v>24.478270527094772</v>
      </c>
      <c r="K9" s="1">
        <v>1488787.2551583666</v>
      </c>
      <c r="L9" s="1">
        <v>1270214.6493003583</v>
      </c>
      <c r="M9" s="1">
        <v>81979.581883079692</v>
      </c>
      <c r="N9" s="1">
        <v>334907.57360630215</v>
      </c>
      <c r="O9" s="1">
        <v>3.0534618568361704</v>
      </c>
      <c r="P9" s="1">
        <v>4.7948178721102463</v>
      </c>
      <c r="Q9" s="44">
        <f t="shared" si="1"/>
        <v>0</v>
      </c>
      <c r="R9" s="44">
        <f t="shared" si="2"/>
        <v>0</v>
      </c>
      <c r="S9" s="44">
        <f t="shared" si="3"/>
        <v>0</v>
      </c>
      <c r="T9" s="44">
        <f t="shared" si="4"/>
        <v>0</v>
      </c>
      <c r="U9" s="44">
        <f t="shared" si="5"/>
        <v>-1.3322676295501878E-13</v>
      </c>
      <c r="V9" s="44">
        <f t="shared" si="6"/>
        <v>0</v>
      </c>
      <c r="W9" s="45"/>
      <c r="X9" s="46"/>
      <c r="Y9" s="46"/>
      <c r="Z9" s="46"/>
      <c r="AA9" s="46"/>
    </row>
    <row r="10" spans="1:27" s="1" customFormat="1" ht="13.2" x14ac:dyDescent="0.25">
      <c r="A10" s="5">
        <v>2003</v>
      </c>
      <c r="B10" s="4">
        <v>1717950.39642449</v>
      </c>
      <c r="C10" s="4">
        <v>1470717.2402274231</v>
      </c>
      <c r="D10" s="4">
        <v>67878.146282942907</v>
      </c>
      <c r="E10" s="4">
        <v>396568.53971979779</v>
      </c>
      <c r="F10" s="38">
        <v>1.1408289987709708</v>
      </c>
      <c r="G10" s="2">
        <v>-8.9432166961237574</v>
      </c>
      <c r="H10" s="2">
        <f>(D10/C10)*100</f>
        <v>4.6153090768451612</v>
      </c>
      <c r="I10" s="3">
        <f>(D10/E10)*100</f>
        <v>17.116371946928357</v>
      </c>
      <c r="K10" s="1">
        <v>1717950.3964244905</v>
      </c>
      <c r="L10" s="1">
        <v>1470717.2402274213</v>
      </c>
      <c r="M10" s="1">
        <v>67878.146282942907</v>
      </c>
      <c r="N10" s="1">
        <v>396568.53971979779</v>
      </c>
      <c r="O10" s="1">
        <v>1.1408289987710818</v>
      </c>
      <c r="P10" s="1">
        <v>-8.9432166961237574</v>
      </c>
      <c r="Q10" s="44">
        <f t="shared" si="1"/>
        <v>0</v>
      </c>
      <c r="R10" s="44">
        <f t="shared" si="2"/>
        <v>-1.862645149230957E-9</v>
      </c>
      <c r="S10" s="44">
        <f t="shared" si="3"/>
        <v>0</v>
      </c>
      <c r="T10" s="44">
        <f t="shared" si="4"/>
        <v>0</v>
      </c>
      <c r="U10" s="44">
        <f t="shared" si="5"/>
        <v>1.1102230246251565E-13</v>
      </c>
      <c r="V10" s="44">
        <f t="shared" si="6"/>
        <v>0</v>
      </c>
      <c r="W10" s="45"/>
      <c r="X10" s="46"/>
      <c r="Y10" s="46"/>
      <c r="Z10" s="46"/>
      <c r="AA10" s="46"/>
    </row>
    <row r="11" spans="1:27" s="1" customFormat="1" ht="13.2" x14ac:dyDescent="0.25">
      <c r="A11" s="5">
        <v>2004</v>
      </c>
      <c r="B11" s="4">
        <v>1957751.2129625618</v>
      </c>
      <c r="C11" s="4">
        <v>1661982.1076940109</v>
      </c>
      <c r="D11" s="4">
        <v>82056.726114088102</v>
      </c>
      <c r="E11" s="4">
        <v>475863.21230152698</v>
      </c>
      <c r="F11" s="38">
        <v>5.7599646368600155</v>
      </c>
      <c r="G11" s="2">
        <v>10.744950303970535</v>
      </c>
      <c r="H11" s="2">
        <f>(D11/C11)*100</f>
        <v>4.9372809571302341</v>
      </c>
      <c r="I11" s="3">
        <f>(D11/E11)*100</f>
        <v>17.243763332159727</v>
      </c>
      <c r="K11" s="1">
        <v>1957751.2129625618</v>
      </c>
      <c r="L11" s="1">
        <v>1661982.1076940126</v>
      </c>
      <c r="M11" s="1">
        <v>82056.726114088102</v>
      </c>
      <c r="N11" s="1">
        <v>475863.21230152698</v>
      </c>
      <c r="O11" s="1">
        <v>5.7599646368599933</v>
      </c>
      <c r="P11" s="1">
        <v>10.744950303970535</v>
      </c>
      <c r="Q11" s="44">
        <f t="shared" si="1"/>
        <v>0</v>
      </c>
      <c r="R11" s="44">
        <f t="shared" si="2"/>
        <v>0</v>
      </c>
      <c r="S11" s="44">
        <f t="shared" si="3"/>
        <v>0</v>
      </c>
      <c r="T11" s="44">
        <f t="shared" si="4"/>
        <v>0</v>
      </c>
      <c r="U11" s="44">
        <f t="shared" si="5"/>
        <v>-2.2204460492503131E-14</v>
      </c>
      <c r="V11" s="44">
        <f t="shared" si="6"/>
        <v>0</v>
      </c>
      <c r="W11" s="45"/>
      <c r="X11" s="46"/>
      <c r="Y11" s="46"/>
      <c r="Z11" s="46"/>
      <c r="AA11" s="46"/>
    </row>
    <row r="12" spans="1:27" s="1" customFormat="1" ht="13.2" x14ac:dyDescent="0.25">
      <c r="A12" s="6">
        <v>2005</v>
      </c>
      <c r="B12" s="4">
        <v>2170584.5034757704</v>
      </c>
      <c r="C12" s="4">
        <v>1842818.4014330194</v>
      </c>
      <c r="D12" s="4">
        <v>84570.742142466916</v>
      </c>
      <c r="E12" s="4">
        <v>524686.23834544059</v>
      </c>
      <c r="F12" s="38">
        <v>3.2021320621626659</v>
      </c>
      <c r="G12" s="3">
        <v>-2.0996166903327396</v>
      </c>
      <c r="H12" s="2">
        <f>(D12/C12)*100</f>
        <v>4.5892065152324664</v>
      </c>
      <c r="I12" s="3">
        <f>(D12/E12)*100</f>
        <v>16.118345777307695</v>
      </c>
      <c r="K12" s="1">
        <v>2170584.5033500246</v>
      </c>
      <c r="L12" s="1">
        <v>1842818.4014442097</v>
      </c>
      <c r="M12" s="1">
        <v>84570.7420952518</v>
      </c>
      <c r="N12" s="1">
        <v>524686.23830112175</v>
      </c>
      <c r="O12" s="1">
        <v>3.2021320621626659</v>
      </c>
      <c r="P12" s="1">
        <v>-2.0996166903327396</v>
      </c>
      <c r="Q12" s="44">
        <f t="shared" si="1"/>
        <v>-1.2574577704071999E-4</v>
      </c>
      <c r="R12" s="44">
        <f t="shared" si="2"/>
        <v>1.1190306395292282E-5</v>
      </c>
      <c r="S12" s="44">
        <f t="shared" si="3"/>
        <v>-4.7215115046128631E-5</v>
      </c>
      <c r="T12" s="44">
        <f t="shared" si="4"/>
        <v>-4.4318847358226776E-5</v>
      </c>
      <c r="U12" s="44">
        <f t="shared" si="5"/>
        <v>0</v>
      </c>
      <c r="V12" s="44">
        <f t="shared" si="6"/>
        <v>0</v>
      </c>
      <c r="W12" s="45"/>
      <c r="X12" s="46"/>
      <c r="Y12" s="46"/>
      <c r="Z12" s="46"/>
      <c r="AA12" s="46"/>
    </row>
    <row r="13" spans="1:27" s="1" customFormat="1" ht="13.2" x14ac:dyDescent="0.25">
      <c r="A13" s="6">
        <v>2006</v>
      </c>
      <c r="B13" s="4">
        <v>2409449.9215425947</v>
      </c>
      <c r="C13" s="4">
        <v>2049289.9894259609</v>
      </c>
      <c r="D13" s="4">
        <v>89102.050715157791</v>
      </c>
      <c r="E13" s="4">
        <v>567281.41169935022</v>
      </c>
      <c r="F13" s="38">
        <v>3.9619887064262782</v>
      </c>
      <c r="G13" s="2">
        <v>0.26322046702496049</v>
      </c>
      <c r="H13" s="2">
        <f>(D13/C13)*100</f>
        <v>4.3479473951910883</v>
      </c>
      <c r="I13" s="3">
        <f t="shared" ref="I7:I31" si="7">(D13/E13)*100</f>
        <v>15.706851815969674</v>
      </c>
      <c r="K13" s="1">
        <v>2409449.9220359647</v>
      </c>
      <c r="L13" s="1">
        <v>2049289.9896640158</v>
      </c>
      <c r="M13" s="1">
        <v>89102.050715157908</v>
      </c>
      <c r="N13" s="1">
        <v>567281.4119014102</v>
      </c>
      <c r="O13" s="1">
        <v>3.9619887124489717</v>
      </c>
      <c r="P13" s="1">
        <v>0.26322052300105092</v>
      </c>
      <c r="Q13" s="44">
        <f t="shared" si="1"/>
        <v>4.9336999654769897E-4</v>
      </c>
      <c r="R13" s="44">
        <f t="shared" si="2"/>
        <v>2.3805489763617516E-4</v>
      </c>
      <c r="S13" s="44">
        <f t="shared" si="3"/>
        <v>1.1641532182693481E-10</v>
      </c>
      <c r="T13" s="44">
        <f>N13-E13</f>
        <v>2.0205997861921787E-4</v>
      </c>
      <c r="U13" s="44">
        <f t="shared" si="5"/>
        <v>6.0226934550655642E-9</v>
      </c>
      <c r="V13" s="44">
        <f t="shared" si="6"/>
        <v>5.597609042951035E-8</v>
      </c>
      <c r="W13" s="45"/>
      <c r="X13" s="46"/>
      <c r="Y13" s="46"/>
      <c r="Z13" s="46"/>
      <c r="AA13" s="46"/>
    </row>
    <row r="14" spans="1:27" s="1" customFormat="1" ht="13.2" x14ac:dyDescent="0.25">
      <c r="A14" s="6">
        <v>2007</v>
      </c>
      <c r="B14" s="4">
        <v>2720262.9375612875</v>
      </c>
      <c r="C14" s="4">
        <v>2319528.2751516146</v>
      </c>
      <c r="D14" s="4">
        <v>105871.24720685559</v>
      </c>
      <c r="E14" s="4">
        <v>629071.15242389974</v>
      </c>
      <c r="F14" s="38">
        <v>6.0698706306396844</v>
      </c>
      <c r="G14" s="2">
        <v>9.1969945232811092</v>
      </c>
      <c r="H14" s="2">
        <f>(D14/C14)*100</f>
        <v>4.5643438944470462</v>
      </c>
      <c r="I14" s="3">
        <f>(D14/E14)*100</f>
        <v>16.829773039014547</v>
      </c>
      <c r="K14" s="1">
        <v>2720262.9376807469</v>
      </c>
      <c r="L14" s="1">
        <v>2319528.274996331</v>
      </c>
      <c r="M14" s="1">
        <v>105871.247346726</v>
      </c>
      <c r="N14" s="1">
        <v>629071.15255998564</v>
      </c>
      <c r="O14" s="1">
        <v>6.0698706089203247</v>
      </c>
      <c r="P14" s="1">
        <v>9.1969945232809778</v>
      </c>
      <c r="Q14" s="44">
        <f t="shared" si="1"/>
        <v>1.1945934966206551E-4</v>
      </c>
      <c r="R14" s="44">
        <f t="shared" si="2"/>
        <v>-1.552836038172245E-4</v>
      </c>
      <c r="S14" s="44">
        <f t="shared" si="3"/>
        <v>1.398704043822363E-4</v>
      </c>
      <c r="T14" s="44">
        <f t="shared" si="4"/>
        <v>1.3608590234071016E-4</v>
      </c>
      <c r="U14" s="44">
        <f t="shared" si="5"/>
        <v>-2.1719359644123415E-8</v>
      </c>
      <c r="V14" s="44">
        <f t="shared" si="6"/>
        <v>-1.3145040611561853E-13</v>
      </c>
      <c r="W14" s="45"/>
      <c r="X14" s="46"/>
      <c r="Y14" s="46"/>
      <c r="Z14" s="46"/>
      <c r="AA14" s="46"/>
    </row>
    <row r="15" spans="1:27" s="1" customFormat="1" ht="13.2" x14ac:dyDescent="0.25">
      <c r="A15" s="6">
        <v>2008</v>
      </c>
      <c r="B15" s="4">
        <v>3109803.0889492175</v>
      </c>
      <c r="C15" s="4">
        <v>2626477.7014504643</v>
      </c>
      <c r="D15" s="4">
        <v>114801.9569901434</v>
      </c>
      <c r="E15" s="4">
        <v>717907.17819829204</v>
      </c>
      <c r="F15" s="38">
        <v>5.0941954588226368</v>
      </c>
      <c r="G15" s="2">
        <v>4.9072638774447341</v>
      </c>
      <c r="H15" s="2">
        <f>(D15/C15)*100</f>
        <v>4.3709473309727453</v>
      </c>
      <c r="I15" s="3">
        <f>(D15/E15)*100</f>
        <v>15.99119781449436</v>
      </c>
      <c r="K15" s="1">
        <v>3109803.0889713783</v>
      </c>
      <c r="L15" s="1">
        <v>2626477.701636503</v>
      </c>
      <c r="M15" s="1">
        <v>114801.9570443733</v>
      </c>
      <c r="N15" s="1">
        <v>717907.17846592935</v>
      </c>
      <c r="O15" s="1">
        <v>5.0941954542074619</v>
      </c>
      <c r="P15" s="1">
        <v>4.907263738847889</v>
      </c>
      <c r="Q15" s="44">
        <f t="shared" si="1"/>
        <v>2.2160820662975311E-5</v>
      </c>
      <c r="R15" s="44">
        <f t="shared" si="2"/>
        <v>1.8603866919875145E-4</v>
      </c>
      <c r="S15" s="44">
        <f t="shared" si="3"/>
        <v>5.4229894885793328E-5</v>
      </c>
      <c r="T15" s="44">
        <f t="shared" si="4"/>
        <v>2.6763731148093939E-4</v>
      </c>
      <c r="U15" s="44">
        <f t="shared" si="5"/>
        <v>-4.6151749089062832E-9</v>
      </c>
      <c r="V15" s="44">
        <f t="shared" si="6"/>
        <v>-1.3859684511174919E-7</v>
      </c>
      <c r="W15" s="45"/>
      <c r="X15" s="46"/>
      <c r="Y15" s="46"/>
      <c r="Z15" s="46"/>
      <c r="AA15" s="46"/>
    </row>
    <row r="16" spans="1:27" s="1" customFormat="1" ht="13.2" x14ac:dyDescent="0.25">
      <c r="A16" s="5">
        <v>2009</v>
      </c>
      <c r="B16" s="4">
        <v>3333039.3551809741</v>
      </c>
      <c r="C16" s="4">
        <v>2849762.84201435</v>
      </c>
      <c r="D16" s="4">
        <v>154624.35279904649</v>
      </c>
      <c r="E16" s="4">
        <v>729222.10259697144</v>
      </c>
      <c r="F16" s="38">
        <v>-0.12581199987412583</v>
      </c>
      <c r="G16" s="2">
        <v>7.0211760215839858</v>
      </c>
      <c r="H16" s="2">
        <f>(D16/C16)*100</f>
        <v>5.4258673921704492</v>
      </c>
      <c r="I16" s="3">
        <f>(D16/E16)*100</f>
        <v>21.204013461520752</v>
      </c>
      <c r="K16" s="1">
        <v>3333039.3554900521</v>
      </c>
      <c r="L16" s="1">
        <v>2849762.8420288838</v>
      </c>
      <c r="M16" s="1">
        <v>154624.35285571328</v>
      </c>
      <c r="N16" s="1">
        <v>729222.10277308966</v>
      </c>
      <c r="O16" s="1">
        <v>-0.12581200058584541</v>
      </c>
      <c r="P16" s="1">
        <v>7.0211759710295585</v>
      </c>
      <c r="Q16" s="44">
        <f t="shared" si="1"/>
        <v>3.0907802283763885E-4</v>
      </c>
      <c r="R16" s="44">
        <f t="shared" si="2"/>
        <v>1.453375443816185E-5</v>
      </c>
      <c r="S16" s="44">
        <f t="shared" si="3"/>
        <v>5.6666787713766098E-5</v>
      </c>
      <c r="T16" s="44">
        <f t="shared" si="4"/>
        <v>1.7611822113394737E-4</v>
      </c>
      <c r="U16" s="44">
        <f t="shared" si="5"/>
        <v>-7.1171957216620285E-10</v>
      </c>
      <c r="V16" s="44">
        <f t="shared" si="6"/>
        <v>-5.0554427311055861E-8</v>
      </c>
      <c r="W16" s="45"/>
      <c r="X16" s="46"/>
      <c r="Y16" s="46"/>
      <c r="Z16" s="46"/>
      <c r="AA16" s="46"/>
    </row>
    <row r="17" spans="1:27" s="1" customFormat="1" ht="13.2" x14ac:dyDescent="0.25">
      <c r="A17" s="5">
        <v>2010</v>
      </c>
      <c r="B17" s="4">
        <v>3885846.9998368444</v>
      </c>
      <c r="C17" s="4">
        <v>3302839.9998170189</v>
      </c>
      <c r="D17" s="4">
        <v>206927.00002584959</v>
      </c>
      <c r="E17" s="4">
        <v>904157.99996652652</v>
      </c>
      <c r="F17" s="38">
        <v>7.5282258259108836</v>
      </c>
      <c r="G17" s="2">
        <v>13.100999906421929</v>
      </c>
      <c r="H17" s="2">
        <f>(D17/C17)*100</f>
        <v>6.2651233495208238</v>
      </c>
      <c r="I17" s="3">
        <f>(D17/E17)*100</f>
        <v>22.886154857172126</v>
      </c>
      <c r="K17" s="1">
        <v>3885847.0002364516</v>
      </c>
      <c r="L17" s="1">
        <v>3302840.0002305293</v>
      </c>
      <c r="M17" s="1">
        <v>206927.00002584979</v>
      </c>
      <c r="N17" s="1">
        <v>904158.00002582441</v>
      </c>
      <c r="O17" s="1">
        <v>7.5282258159396154</v>
      </c>
      <c r="P17" s="1">
        <v>13.100999864972618</v>
      </c>
      <c r="Q17" s="44">
        <f t="shared" si="1"/>
        <v>3.9960723370313644E-4</v>
      </c>
      <c r="R17" s="44">
        <f t="shared" si="2"/>
        <v>4.1351048275828362E-4</v>
      </c>
      <c r="S17" s="44">
        <f t="shared" si="3"/>
        <v>0</v>
      </c>
      <c r="T17" s="44">
        <f t="shared" si="4"/>
        <v>5.9297890402376652E-5</v>
      </c>
      <c r="U17" s="44">
        <f t="shared" si="5"/>
        <v>-9.9712682555264109E-9</v>
      </c>
      <c r="V17" s="44">
        <f t="shared" si="6"/>
        <v>-4.1449311538599432E-8</v>
      </c>
      <c r="W17" s="45"/>
      <c r="X17" s="46"/>
      <c r="Y17" s="46"/>
      <c r="Z17" s="46"/>
      <c r="AA17" s="46"/>
    </row>
    <row r="18" spans="1:27" s="1" customFormat="1" ht="13.2" x14ac:dyDescent="0.25">
      <c r="A18" s="5">
        <v>2011</v>
      </c>
      <c r="B18" s="4">
        <v>4376381.9998537563</v>
      </c>
      <c r="C18" s="4">
        <v>3720460.999992216</v>
      </c>
      <c r="D18" s="4">
        <v>233544.00000061328</v>
      </c>
      <c r="E18" s="4">
        <v>1011034.0001484251</v>
      </c>
      <c r="F18" s="38">
        <v>3.9744230838126171</v>
      </c>
      <c r="G18" s="2">
        <v>8.2473529177045535</v>
      </c>
      <c r="H18" s="2">
        <f>(D18/C18)*100</f>
        <v>6.2772866051035585</v>
      </c>
      <c r="I18" s="3">
        <f>(D18/E18)*100</f>
        <v>23.099519894121048</v>
      </c>
      <c r="K18" s="1">
        <v>4376381.9997261837</v>
      </c>
      <c r="L18" s="1">
        <v>3720460.9998846389</v>
      </c>
      <c r="M18" s="1">
        <v>233544.0000006131</v>
      </c>
      <c r="N18" s="1">
        <v>1011034.0002144717</v>
      </c>
      <c r="O18" s="1">
        <v>3.9744230731202368</v>
      </c>
      <c r="P18" s="1">
        <v>8.2473529177044433</v>
      </c>
      <c r="Q18" s="44">
        <f t="shared" si="1"/>
        <v>-1.2757256627082825E-4</v>
      </c>
      <c r="R18" s="44">
        <f t="shared" si="2"/>
        <v>-1.0757707059383392E-4</v>
      </c>
      <c r="S18" s="44">
        <f t="shared" si="3"/>
        <v>0</v>
      </c>
      <c r="T18" s="44">
        <f t="shared" si="4"/>
        <v>6.604660302400589E-5</v>
      </c>
      <c r="U18" s="44">
        <f t="shared" si="5"/>
        <v>-1.0692380314480943E-8</v>
      </c>
      <c r="V18" s="44">
        <f t="shared" si="6"/>
        <v>-1.1013412404281553E-13</v>
      </c>
      <c r="W18" s="45"/>
      <c r="X18" s="46"/>
      <c r="Y18" s="46"/>
      <c r="Z18" s="46"/>
      <c r="AA18" s="46"/>
    </row>
    <row r="19" spans="1:27" s="1" customFormat="1" ht="13.2" x14ac:dyDescent="0.25">
      <c r="A19" s="14">
        <v>2012</v>
      </c>
      <c r="B19" s="4">
        <v>4814759.9996344894</v>
      </c>
      <c r="C19" s="4">
        <v>4094258.9996703551</v>
      </c>
      <c r="D19" s="4">
        <v>265236.99994395801</v>
      </c>
      <c r="E19" s="4">
        <v>1065681.9997662622</v>
      </c>
      <c r="F19" s="38">
        <v>1.9211759885003898</v>
      </c>
      <c r="G19" s="2">
        <v>3.1839824612780454</v>
      </c>
      <c r="H19" s="2">
        <f>(D19/C19)*100</f>
        <v>6.4782662739536825</v>
      </c>
      <c r="I19" s="40">
        <f>(D19/E19)*100</f>
        <v>24.888944356959474</v>
      </c>
      <c r="K19" s="1">
        <v>4814760.0000003316</v>
      </c>
      <c r="L19" s="1">
        <v>4094259.0000652028</v>
      </c>
      <c r="M19" s="1">
        <v>265237.00009971199</v>
      </c>
      <c r="N19" s="1">
        <v>1065681.9999263238</v>
      </c>
      <c r="O19" s="1">
        <v>1.9211759914714133</v>
      </c>
      <c r="P19" s="1">
        <v>3.183982461278112</v>
      </c>
      <c r="Q19" s="44">
        <f t="shared" si="1"/>
        <v>3.6584213376045227E-4</v>
      </c>
      <c r="R19" s="44">
        <f t="shared" si="2"/>
        <v>3.9484770968556404E-4</v>
      </c>
      <c r="S19" s="44">
        <f t="shared" si="3"/>
        <v>1.5575397992506623E-4</v>
      </c>
      <c r="T19" s="44">
        <f t="shared" si="4"/>
        <v>1.6006152145564556E-4</v>
      </c>
      <c r="U19" s="44">
        <f t="shared" si="5"/>
        <v>2.9710234272783964E-9</v>
      </c>
      <c r="V19" s="44">
        <f t="shared" si="6"/>
        <v>6.6613381477509392E-14</v>
      </c>
      <c r="W19" s="45"/>
      <c r="X19" s="46"/>
      <c r="Y19" s="46"/>
      <c r="Z19" s="46"/>
      <c r="AA19" s="46"/>
    </row>
    <row r="20" spans="1:27" s="1" customFormat="1" ht="13.2" x14ac:dyDescent="0.25">
      <c r="A20" s="14">
        <v>2013</v>
      </c>
      <c r="B20" s="4">
        <v>5331618.9996270854</v>
      </c>
      <c r="C20" s="4">
        <v>4553759.9997981964</v>
      </c>
      <c r="D20" s="4">
        <v>290641.00006251101</v>
      </c>
      <c r="E20" s="4">
        <v>1131625.999953053</v>
      </c>
      <c r="F20" s="38">
        <v>3.0048226781084209</v>
      </c>
      <c r="G20" s="2">
        <v>4.4956020685505527</v>
      </c>
      <c r="H20" s="2">
        <f>(D20/C20)*100</f>
        <v>6.3824400072773058</v>
      </c>
      <c r="I20" s="40">
        <f>(D20/E20)*100</f>
        <v>25.683485539795715</v>
      </c>
      <c r="K20" s="1">
        <v>5331618.9997678557</v>
      </c>
      <c r="L20" s="1">
        <v>4553759.9997855909</v>
      </c>
      <c r="M20" s="1">
        <v>290640.99998589652</v>
      </c>
      <c r="N20" s="1">
        <v>1131626.0000795946</v>
      </c>
      <c r="O20" s="1">
        <v>3.0048226702817704</v>
      </c>
      <c r="P20" s="1">
        <v>4.4956020071880376</v>
      </c>
      <c r="Q20" s="44">
        <f t="shared" si="1"/>
        <v>1.4077033847570419E-4</v>
      </c>
      <c r="R20" s="44">
        <f t="shared" si="2"/>
        <v>-1.2605451047420502E-5</v>
      </c>
      <c r="S20" s="44">
        <f t="shared" si="3"/>
        <v>-7.6614494901150465E-5</v>
      </c>
      <c r="T20" s="44">
        <f t="shared" si="4"/>
        <v>1.2654159218072891E-4</v>
      </c>
      <c r="U20" s="44">
        <f t="shared" si="5"/>
        <v>-7.8266504388579961E-9</v>
      </c>
      <c r="V20" s="44">
        <f t="shared" si="6"/>
        <v>-6.1362515069163237E-8</v>
      </c>
      <c r="W20" s="45"/>
      <c r="X20" s="46"/>
      <c r="Y20" s="46"/>
      <c r="Z20" s="46"/>
      <c r="AA20" s="46"/>
    </row>
    <row r="21" spans="1:27" s="1" customFormat="1" ht="13.2" x14ac:dyDescent="0.25">
      <c r="A21" s="14">
        <v>2014</v>
      </c>
      <c r="B21" s="4">
        <v>5778953.0000085933</v>
      </c>
      <c r="C21" s="4">
        <v>4972734.0001555923</v>
      </c>
      <c r="D21" s="4">
        <v>306946.00006519962</v>
      </c>
      <c r="E21" s="4">
        <v>1183094.0001229597</v>
      </c>
      <c r="F21" s="38">
        <v>0.50395574730290882</v>
      </c>
      <c r="G21" s="2">
        <v>-2.1407853885627937</v>
      </c>
      <c r="H21" s="2">
        <f>(D21/C21)*100</f>
        <v>6.1725803160916222</v>
      </c>
      <c r="I21" s="40">
        <f>(D21/E21)*100</f>
        <v>25.944345929680861</v>
      </c>
      <c r="K21" s="1">
        <v>5778953.0004647188</v>
      </c>
      <c r="L21" s="1">
        <v>4972734.0006517945</v>
      </c>
      <c r="M21" s="1">
        <v>306946.00006519933</v>
      </c>
      <c r="N21" s="1">
        <v>1183094.0004131896</v>
      </c>
      <c r="O21" s="1">
        <v>0.50395574464932036</v>
      </c>
      <c r="P21" s="1">
        <v>-2.140785362766584</v>
      </c>
      <c r="Q21" s="44">
        <f t="shared" si="1"/>
        <v>4.5612547546625137E-4</v>
      </c>
      <c r="R21" s="44">
        <f t="shared" si="2"/>
        <v>4.9620214849710464E-4</v>
      </c>
      <c r="S21" s="44">
        <f t="shared" si="3"/>
        <v>0</v>
      </c>
      <c r="T21" s="44">
        <f t="shared" si="4"/>
        <v>2.902299165725708E-4</v>
      </c>
      <c r="U21" s="44">
        <f t="shared" si="5"/>
        <v>-2.6535884600775717E-9</v>
      </c>
      <c r="V21" s="44">
        <f t="shared" si="6"/>
        <v>2.5796209612849452E-8</v>
      </c>
      <c r="W21" s="45"/>
      <c r="X21" s="46"/>
      <c r="Y21" s="46"/>
      <c r="Z21" s="46"/>
      <c r="AA21" s="46"/>
    </row>
    <row r="22" spans="1:27" s="1" customFormat="1" ht="13.2" x14ac:dyDescent="0.25">
      <c r="A22" s="14">
        <v>2015</v>
      </c>
      <c r="B22" s="4">
        <v>5995786.9997263048</v>
      </c>
      <c r="C22" s="4">
        <v>5155600.9999451302</v>
      </c>
      <c r="D22" s="4">
        <v>296017.99992186949</v>
      </c>
      <c r="E22" s="4">
        <v>1160787.0001514826</v>
      </c>
      <c r="F22" s="38">
        <v>-3.5457633936162636</v>
      </c>
      <c r="G22" s="2">
        <v>-9.0045154715580935</v>
      </c>
      <c r="H22" s="2">
        <f>(D22/C22)*100</f>
        <v>5.7416778359112728</v>
      </c>
      <c r="I22" s="40">
        <f t="shared" si="7"/>
        <v>25.501491650340601</v>
      </c>
      <c r="K22" s="1">
        <v>5995786.9998675892</v>
      </c>
      <c r="L22" s="1">
        <v>5155601.0000185138</v>
      </c>
      <c r="M22" s="1">
        <v>296018.0000404598</v>
      </c>
      <c r="N22" s="1">
        <v>1160786.999929402</v>
      </c>
      <c r="O22" s="1">
        <v>-3.5457634012292738</v>
      </c>
      <c r="P22" s="1">
        <v>-9.0045154715580047</v>
      </c>
      <c r="Q22" s="44">
        <f t="shared" si="1"/>
        <v>1.4128442853689194E-4</v>
      </c>
      <c r="R22" s="44">
        <f t="shared" si="2"/>
        <v>7.338356226682663E-5</v>
      </c>
      <c r="S22" s="44">
        <f t="shared" si="3"/>
        <v>1.1859030928462744E-4</v>
      </c>
      <c r="T22" s="44">
        <f t="shared" si="4"/>
        <v>-2.2208062000572681E-4</v>
      </c>
      <c r="U22" s="44">
        <f t="shared" si="5"/>
        <v>-7.6130102222293772E-9</v>
      </c>
      <c r="V22" s="44">
        <f t="shared" si="6"/>
        <v>8.8817841970012523E-14</v>
      </c>
      <c r="W22" s="45"/>
      <c r="X22" s="46"/>
      <c r="Y22" s="46"/>
      <c r="Z22" s="46"/>
      <c r="AA22" s="46"/>
    </row>
    <row r="23" spans="1:27" s="1" customFormat="1" ht="13.2" x14ac:dyDescent="0.25">
      <c r="A23" s="14">
        <v>2016</v>
      </c>
      <c r="B23" s="4">
        <v>6269328.0006591799</v>
      </c>
      <c r="C23" s="4">
        <v>5419822.0004331078</v>
      </c>
      <c r="D23" s="4">
        <v>275187.00002165016</v>
      </c>
      <c r="E23" s="4">
        <v>1150720.000116626</v>
      </c>
      <c r="F23" s="38">
        <v>-3.2759169019058065</v>
      </c>
      <c r="G23" s="2">
        <v>-9.9841901268403195</v>
      </c>
      <c r="H23" s="2">
        <f>(D23/C23)*100</f>
        <v>5.0774176716441879</v>
      </c>
      <c r="I23" s="40">
        <f>(D23/E23)*100</f>
        <v>23.91433189600944</v>
      </c>
      <c r="K23" s="1">
        <v>6269328.0001610899</v>
      </c>
      <c r="L23" s="1">
        <v>5419821.999928819</v>
      </c>
      <c r="M23" s="1">
        <v>275187.0000216497</v>
      </c>
      <c r="N23" s="1">
        <v>1150720.0002967278</v>
      </c>
      <c r="O23" s="1">
        <v>-3.2759169041850056</v>
      </c>
      <c r="P23" s="1">
        <v>-9.9841901629023297</v>
      </c>
      <c r="Q23" s="44">
        <f t="shared" si="1"/>
        <v>-4.9808993935585022E-4</v>
      </c>
      <c r="R23" s="44">
        <f t="shared" si="2"/>
        <v>-5.0428882241249084E-4</v>
      </c>
      <c r="S23" s="44">
        <f t="shared" si="3"/>
        <v>-4.6566128730773926E-10</v>
      </c>
      <c r="T23" s="44">
        <f t="shared" si="4"/>
        <v>1.8010172061622143E-4</v>
      </c>
      <c r="U23" s="44">
        <f t="shared" si="5"/>
        <v>-2.2791990517134764E-9</v>
      </c>
      <c r="V23" s="44">
        <f t="shared" si="6"/>
        <v>-3.6062010266846301E-8</v>
      </c>
      <c r="W23" s="45"/>
      <c r="X23" s="46"/>
      <c r="Y23" s="46"/>
      <c r="Z23" s="46"/>
      <c r="AA23" s="46"/>
    </row>
    <row r="24" spans="1:27" s="1" customFormat="1" ht="13.2" x14ac:dyDescent="0.25">
      <c r="A24" s="14">
        <v>2017</v>
      </c>
      <c r="B24" s="4">
        <v>6585479.0001397813</v>
      </c>
      <c r="C24" s="4">
        <v>5671926.0002505416</v>
      </c>
      <c r="D24" s="4">
        <v>244800.00007773051</v>
      </c>
      <c r="E24" s="4">
        <v>1197799.9999712044</v>
      </c>
      <c r="F24" s="38">
        <v>1.3228690432547152</v>
      </c>
      <c r="G24" s="2">
        <v>-9.2457129223576846</v>
      </c>
      <c r="H24" s="2">
        <f>(D24/C24)*100</f>
        <v>4.3159942507521638</v>
      </c>
      <c r="I24" s="40">
        <f>(D24/E24)*100</f>
        <v>20.437468699583867</v>
      </c>
      <c r="K24" s="1">
        <v>6585479.000297023</v>
      </c>
      <c r="L24" s="1">
        <v>5671926.0002525086</v>
      </c>
      <c r="M24" s="1">
        <v>244800.000021997</v>
      </c>
      <c r="N24" s="1">
        <v>1197800.0002161488</v>
      </c>
      <c r="O24" s="1">
        <v>1.3228690513046759</v>
      </c>
      <c r="P24" s="1">
        <v>-9.2457129223575301</v>
      </c>
      <c r="Q24" s="44">
        <f t="shared" si="1"/>
        <v>1.5724170953035355E-4</v>
      </c>
      <c r="R24" s="44">
        <f t="shared" si="2"/>
        <v>1.9669532775878906E-6</v>
      </c>
      <c r="S24" s="44">
        <f t="shared" si="3"/>
        <v>-5.5733515182510018E-5</v>
      </c>
      <c r="T24" s="44">
        <f t="shared" si="4"/>
        <v>2.4494435638189316E-4</v>
      </c>
      <c r="U24" s="44">
        <f t="shared" si="5"/>
        <v>8.0499606980311E-9</v>
      </c>
      <c r="V24" s="44">
        <f t="shared" si="6"/>
        <v>1.5454304502782179E-13</v>
      </c>
      <c r="W24" s="45"/>
      <c r="X24" s="46"/>
      <c r="Y24" s="46"/>
      <c r="Z24" s="46"/>
      <c r="AA24" s="46"/>
    </row>
    <row r="25" spans="1:27" s="1" customFormat="1" ht="13.2" x14ac:dyDescent="0.25">
      <c r="A25" s="14">
        <v>2018</v>
      </c>
      <c r="B25" s="43">
        <v>7004140.9998933682</v>
      </c>
      <c r="C25" s="43">
        <v>6011149.9997680858</v>
      </c>
      <c r="D25" s="43">
        <v>243280.00006448221</v>
      </c>
      <c r="E25" s="43">
        <v>1313209.9998965794</v>
      </c>
      <c r="F25" s="2">
        <v>1.7836667592095568</v>
      </c>
      <c r="G25" s="2">
        <v>-2.9918300961621513</v>
      </c>
      <c r="H25" s="2">
        <f>(D25/C25)*100</f>
        <v>4.0471457220975706</v>
      </c>
      <c r="I25" s="40">
        <f>(D25/E25)*100</f>
        <v>18.52559758786801</v>
      </c>
      <c r="K25" s="1">
        <v>7004140.9998326944</v>
      </c>
      <c r="L25" s="1">
        <v>6011149.9995731935</v>
      </c>
      <c r="M25" s="1">
        <v>243280.0000104162</v>
      </c>
      <c r="N25" s="1">
        <v>1313210.0000481952</v>
      </c>
      <c r="O25" s="1">
        <v>1.7836667567792563</v>
      </c>
      <c r="P25" s="1">
        <v>-2.9918300740763404</v>
      </c>
      <c r="Q25" s="44">
        <f t="shared" si="1"/>
        <v>-6.0673803091049194E-5</v>
      </c>
      <c r="R25" s="44">
        <f t="shared" si="2"/>
        <v>-1.948922872543335E-4</v>
      </c>
      <c r="S25" s="44">
        <f t="shared" si="3"/>
        <v>-5.4066011216491461E-5</v>
      </c>
      <c r="T25" s="44">
        <f t="shared" si="4"/>
        <v>1.5161582268774509E-4</v>
      </c>
      <c r="U25" s="44">
        <f t="shared" si="5"/>
        <v>-2.4303004053649602E-9</v>
      </c>
      <c r="V25" s="44">
        <f t="shared" si="6"/>
        <v>2.208581095786144E-8</v>
      </c>
      <c r="W25" s="45"/>
      <c r="X25" s="46"/>
      <c r="Y25" s="46"/>
      <c r="Z25" s="46"/>
      <c r="AA25" s="46"/>
    </row>
    <row r="26" spans="1:27" s="1" customFormat="1" ht="13.2" x14ac:dyDescent="0.25">
      <c r="A26" s="14">
        <v>2019</v>
      </c>
      <c r="B26" s="43">
        <v>7389130.999453282</v>
      </c>
      <c r="C26" s="43">
        <v>6356683.9995091241</v>
      </c>
      <c r="D26" s="43">
        <v>248642.99993653852</v>
      </c>
      <c r="E26" s="43">
        <v>1385803.9997894508</v>
      </c>
      <c r="F26" s="2">
        <v>1.2207778242604439</v>
      </c>
      <c r="G26" s="2">
        <v>1.9150772501985047</v>
      </c>
      <c r="H26" s="2">
        <f>(D26/C26)*100</f>
        <v>3.9115205342241208</v>
      </c>
      <c r="I26" s="40">
        <f>(D26/E26)*100</f>
        <v>17.942147661163883</v>
      </c>
      <c r="K26" s="1">
        <v>7389131.0005329112</v>
      </c>
      <c r="L26" s="1">
        <v>6356684.0004430385</v>
      </c>
      <c r="M26" s="1">
        <v>248642.99993653761</v>
      </c>
      <c r="N26" s="1">
        <v>1385804.0001331379</v>
      </c>
      <c r="O26" s="1">
        <v>1.2207778251372758</v>
      </c>
      <c r="P26" s="1">
        <v>1.915077272847876</v>
      </c>
      <c r="Q26" s="44">
        <f t="shared" si="1"/>
        <v>1.0796291753649712E-3</v>
      </c>
      <c r="R26" s="44">
        <f t="shared" si="2"/>
        <v>9.3391444534063339E-4</v>
      </c>
      <c r="S26" s="44">
        <f t="shared" si="3"/>
        <v>-9.0221874415874481E-10</v>
      </c>
      <c r="T26" s="44">
        <f t="shared" si="4"/>
        <v>3.4368713386356831E-4</v>
      </c>
      <c r="U26" s="44">
        <f t="shared" si="5"/>
        <v>8.7683194038845613E-10</v>
      </c>
      <c r="V26" s="44">
        <f t="shared" si="6"/>
        <v>2.2649371267391416E-8</v>
      </c>
      <c r="W26" s="45"/>
      <c r="X26" s="46"/>
      <c r="Y26" s="46"/>
      <c r="Z26" s="46"/>
      <c r="AA26" s="46"/>
    </row>
    <row r="27" spans="1:27" s="1" customFormat="1" ht="13.2" x14ac:dyDescent="0.25">
      <c r="A27" s="14">
        <v>2020</v>
      </c>
      <c r="B27" s="43">
        <v>7609597.0005758246</v>
      </c>
      <c r="C27" s="43">
        <v>6594937.0002437131</v>
      </c>
      <c r="D27" s="43">
        <v>267921.00007916387</v>
      </c>
      <c r="E27" s="43">
        <v>1484336.9999153672</v>
      </c>
      <c r="F27" s="2">
        <v>-3.2767587889725669</v>
      </c>
      <c r="G27" s="2">
        <v>-2.0857212701995032</v>
      </c>
      <c r="H27" s="2">
        <f>(D27/C27)*100</f>
        <v>4.0625255414761803</v>
      </c>
      <c r="I27" s="40">
        <f>(D27/E27)*100</f>
        <v>18.049876820050972</v>
      </c>
      <c r="K27" s="1">
        <v>7467616.3893748512</v>
      </c>
      <c r="L27" s="1">
        <v>6451282.026292094</v>
      </c>
      <c r="M27" s="1">
        <v>216186.23893126141</v>
      </c>
      <c r="N27" s="1">
        <v>1321891.513414317</v>
      </c>
      <c r="O27" s="1">
        <v>-3.8786763342577357</v>
      </c>
      <c r="P27" s="1">
        <v>-6.3236451882309535</v>
      </c>
      <c r="Q27" s="44">
        <f t="shared" si="1"/>
        <v>-141980.61120097339</v>
      </c>
      <c r="R27" s="44">
        <f t="shared" si="2"/>
        <v>-143654.97395161912</v>
      </c>
      <c r="S27" s="44">
        <f t="shared" si="3"/>
        <v>-51734.761147902464</v>
      </c>
      <c r="T27" s="44">
        <f t="shared" si="4"/>
        <v>-162445.48650105018</v>
      </c>
      <c r="U27" s="44">
        <f t="shared" si="5"/>
        <v>-0.60191754528516883</v>
      </c>
      <c r="V27" s="44">
        <f t="shared" si="6"/>
        <v>-4.2379239180314503</v>
      </c>
      <c r="W27" s="45"/>
      <c r="X27" s="46"/>
      <c r="Y27" s="46"/>
      <c r="Z27" s="46"/>
      <c r="AA27" s="46"/>
    </row>
    <row r="28" spans="1:27" s="1" customFormat="1" ht="13.2" x14ac:dyDescent="0.25">
      <c r="A28" s="14">
        <v>2021</v>
      </c>
      <c r="B28" s="43">
        <v>9012141.9992844798</v>
      </c>
      <c r="C28" s="43">
        <v>7713998.9994349014</v>
      </c>
      <c r="D28" s="43">
        <v>275110.99987700349</v>
      </c>
      <c r="E28" s="43">
        <v>1993798.9997828638</v>
      </c>
      <c r="F28" s="2">
        <v>4.7626043717788447</v>
      </c>
      <c r="G28" s="2">
        <v>12.616405548967236</v>
      </c>
      <c r="H28" s="2">
        <f>(D28/C28)*100</f>
        <v>3.5663862530596266</v>
      </c>
      <c r="I28" s="40">
        <f>(D28/E28)*100</f>
        <v>13.798331722854945</v>
      </c>
      <c r="K28" s="1">
        <v>8679489.5680009108</v>
      </c>
      <c r="L28" s="1">
        <v>7388910.2750009112</v>
      </c>
      <c r="M28" s="1">
        <v>191334.47740740041</v>
      </c>
      <c r="N28" s="1">
        <v>1636789.2657292453</v>
      </c>
      <c r="O28" s="1">
        <v>4.6194216206421279</v>
      </c>
      <c r="P28" s="1">
        <v>9.6951381731589681</v>
      </c>
      <c r="Q28" s="44">
        <f t="shared" si="1"/>
        <v>-332652.43128356896</v>
      </c>
      <c r="R28" s="44">
        <f t="shared" si="2"/>
        <v>-325088.7244339902</v>
      </c>
      <c r="S28" s="44">
        <f t="shared" si="3"/>
        <v>-83776.522469603078</v>
      </c>
      <c r="T28" s="44">
        <f t="shared" si="4"/>
        <v>-357009.73405361851</v>
      </c>
      <c r="U28" s="44">
        <f t="shared" si="5"/>
        <v>-0.14318275113671675</v>
      </c>
      <c r="V28" s="44">
        <f t="shared" si="6"/>
        <v>-2.9212673758082683</v>
      </c>
      <c r="W28" s="45"/>
      <c r="X28" s="46"/>
      <c r="Y28" s="46"/>
      <c r="Z28" s="46"/>
      <c r="AA28" s="46"/>
    </row>
    <row r="29" spans="1:27" s="1" customFormat="1" ht="13.2" x14ac:dyDescent="0.25">
      <c r="A29" s="14">
        <v>2022</v>
      </c>
      <c r="B29" s="43">
        <v>10079676.679176029</v>
      </c>
      <c r="C29" s="43">
        <v>8736475.3781760298</v>
      </c>
      <c r="D29" s="43">
        <v>294039.21272251301</v>
      </c>
      <c r="E29" s="43">
        <v>2300127.4706402523</v>
      </c>
      <c r="F29" s="2">
        <v>3.0166939861479003</v>
      </c>
      <c r="G29" s="2">
        <v>6.8487829026902869</v>
      </c>
      <c r="H29" s="2">
        <f>(D29/C29)*100</f>
        <v>3.3656503337379227</v>
      </c>
      <c r="I29" s="40">
        <f>(D29/E29)*100</f>
        <v>12.783605103445231</v>
      </c>
      <c r="K29" s="1">
        <v>8679489.5680009108</v>
      </c>
      <c r="L29" s="1">
        <v>7388910.2750009112</v>
      </c>
      <c r="M29" s="1">
        <v>191334.47740740041</v>
      </c>
      <c r="N29" s="1">
        <v>1636789.2657292453</v>
      </c>
      <c r="O29" s="1">
        <v>4.6194216206421279</v>
      </c>
      <c r="P29" s="1">
        <v>9.6951381731589681</v>
      </c>
      <c r="Q29" s="44">
        <f t="shared" ref="Q29" si="8">K29-B29</f>
        <v>-1400187.111175118</v>
      </c>
      <c r="R29" s="44">
        <f t="shared" ref="R29" si="9">L29-C29</f>
        <v>-1347565.1031751186</v>
      </c>
      <c r="S29" s="44">
        <f t="shared" ref="S29" si="10">M29-D29</f>
        <v>-102704.7353151126</v>
      </c>
      <c r="T29" s="44">
        <f t="shared" ref="T29" si="11">N29-E29</f>
        <v>-663338.20491100708</v>
      </c>
      <c r="U29" s="44">
        <f t="shared" ref="U29" si="12">O29-F29</f>
        <v>1.6027276344942276</v>
      </c>
      <c r="V29" s="44">
        <f t="shared" ref="V29" si="13">P29-G29</f>
        <v>2.8463552704686812</v>
      </c>
      <c r="W29" s="45"/>
      <c r="X29" s="46"/>
      <c r="Y29" s="46"/>
      <c r="Z29" s="46"/>
      <c r="AA29" s="46"/>
    </row>
    <row r="30" spans="1:27" s="1" customFormat="1" ht="13.2" x14ac:dyDescent="0.25">
      <c r="A30" s="14">
        <v>2023</v>
      </c>
      <c r="B30" s="43">
        <v>10943344.667905044</v>
      </c>
      <c r="C30" s="43">
        <v>9558592.4389050435</v>
      </c>
      <c r="D30" s="43">
        <v>328076.55952562956</v>
      </c>
      <c r="E30" s="43">
        <v>2423313.2762514823</v>
      </c>
      <c r="F30" s="2">
        <v>3.2416578136088336</v>
      </c>
      <c r="G30" s="2">
        <v>-0.31056717554713842</v>
      </c>
      <c r="H30" s="2">
        <f>(D30/C30)*100</f>
        <v>3.432268523033831</v>
      </c>
      <c r="I30" s="40">
        <f>(D30/E30)*100</f>
        <v>13.538346970686222</v>
      </c>
      <c r="K30" s="1">
        <v>8679489.5680009108</v>
      </c>
      <c r="L30" s="1">
        <v>7388910.2750009112</v>
      </c>
      <c r="M30" s="1">
        <v>191334.47740740041</v>
      </c>
      <c r="N30" s="1">
        <v>1636789.2657292453</v>
      </c>
      <c r="O30" s="1">
        <v>4.6194216206421279</v>
      </c>
      <c r="P30" s="1">
        <v>9.6951381731589681</v>
      </c>
      <c r="Q30" s="44">
        <f t="shared" ref="Q30" si="14">K30-B30</f>
        <v>-2263855.099904133</v>
      </c>
      <c r="R30" s="44">
        <f t="shared" ref="R30" si="15">L30-C30</f>
        <v>-2169682.1639041323</v>
      </c>
      <c r="S30" s="44">
        <f t="shared" ref="S30" si="16">M30-D30</f>
        <v>-136742.08211822915</v>
      </c>
      <c r="T30" s="44">
        <f t="shared" ref="T30" si="17">N30-E30</f>
        <v>-786524.01052223705</v>
      </c>
      <c r="U30" s="44">
        <f t="shared" ref="U30" si="18">O30-F30</f>
        <v>1.3777638070332943</v>
      </c>
      <c r="V30" s="44">
        <f t="shared" ref="V30" si="19">P30-G30</f>
        <v>10.005705348706107</v>
      </c>
      <c r="W30" s="45"/>
      <c r="X30" s="46"/>
      <c r="Y30" s="46"/>
      <c r="Z30" s="46"/>
      <c r="AA30" s="46"/>
    </row>
    <row r="31" spans="1:27" s="1" customFormat="1" ht="13.2" x14ac:dyDescent="0.25">
      <c r="A31" s="14" t="s">
        <v>17</v>
      </c>
      <c r="B31" s="42">
        <v>11779250.58162827</v>
      </c>
      <c r="C31" s="42">
        <v>10114103.050628271</v>
      </c>
      <c r="D31" s="42">
        <v>359082.62823299458</v>
      </c>
      <c r="E31" s="42">
        <v>2466656.7645931058</v>
      </c>
      <c r="F31" s="41">
        <v>3.39586645564331</v>
      </c>
      <c r="G31" s="41">
        <v>4.350732498923815</v>
      </c>
      <c r="H31" s="2">
        <f>(D31/C31)*100</f>
        <v>3.5503160926434201</v>
      </c>
      <c r="I31" s="40">
        <f>(D31/E31)*100</f>
        <v>14.557462286092651</v>
      </c>
      <c r="K31" s="1">
        <v>8679489.5680009108</v>
      </c>
      <c r="L31" s="1">
        <v>7388910.2750009112</v>
      </c>
      <c r="M31" s="1">
        <v>191334.47740740041</v>
      </c>
      <c r="N31" s="1">
        <v>1636789.2657292453</v>
      </c>
      <c r="O31" s="1">
        <v>4.6194216206421279</v>
      </c>
      <c r="P31" s="1">
        <v>9.6951381731589681</v>
      </c>
      <c r="Q31" s="44">
        <f t="shared" ref="Q31" si="20">K31-B31</f>
        <v>-3099761.0136273596</v>
      </c>
      <c r="R31" s="44">
        <f t="shared" ref="R31" si="21">L31-C31</f>
        <v>-2725192.7756273597</v>
      </c>
      <c r="S31" s="44">
        <f t="shared" ref="S31" si="22">M31-D31</f>
        <v>-167748.15082559417</v>
      </c>
      <c r="T31" s="44">
        <f t="shared" ref="T31" si="23">N31-E31</f>
        <v>-829867.4988638605</v>
      </c>
      <c r="U31" s="44">
        <f t="shared" ref="U31" si="24">O31-F31</f>
        <v>1.2235551649988179</v>
      </c>
      <c r="V31" s="44">
        <f t="shared" ref="V31" si="25">P31-G31</f>
        <v>5.3444056742351531</v>
      </c>
      <c r="W31" s="45"/>
      <c r="X31" s="46"/>
      <c r="Y31" s="46"/>
      <c r="Z31" s="46"/>
      <c r="AA31" s="46"/>
    </row>
    <row r="32" spans="1:27" s="17" customFormat="1" ht="12" customHeight="1" x14ac:dyDescent="0.25">
      <c r="A32" s="36" t="s">
        <v>14</v>
      </c>
      <c r="B32" s="27"/>
      <c r="C32" s="28"/>
      <c r="D32" s="29"/>
      <c r="E32" s="29"/>
      <c r="F32" s="30"/>
      <c r="G32" s="31"/>
      <c r="H32" s="32"/>
      <c r="I32" s="32"/>
    </row>
    <row r="33" spans="1:9" s="17" customFormat="1" ht="12" x14ac:dyDescent="0.25">
      <c r="A33" s="37" t="s">
        <v>15</v>
      </c>
      <c r="B33" s="11"/>
      <c r="C33" s="12"/>
      <c r="D33" s="13"/>
      <c r="E33" s="13"/>
      <c r="F33" s="14"/>
      <c r="G33" s="15"/>
      <c r="H33" s="16"/>
      <c r="I33" s="16"/>
    </row>
    <row r="34" spans="1:9" s="17" customFormat="1" ht="12" x14ac:dyDescent="0.25">
      <c r="A34" s="37" t="s">
        <v>18</v>
      </c>
      <c r="B34" s="11"/>
      <c r="C34" s="12"/>
      <c r="D34" s="13"/>
      <c r="E34" s="13"/>
      <c r="F34" s="14"/>
      <c r="G34" s="15"/>
      <c r="H34" s="16"/>
      <c r="I34" s="16"/>
    </row>
    <row r="35" spans="1:9" customFormat="1" ht="12.6" x14ac:dyDescent="0.25">
      <c r="A35" s="39"/>
      <c r="B35" s="17"/>
      <c r="C35" s="18"/>
      <c r="D35" s="20"/>
      <c r="E35" s="19"/>
      <c r="F35" s="17"/>
      <c r="G35" s="7"/>
      <c r="H35" s="17"/>
      <c r="I35" s="7"/>
    </row>
    <row r="36" spans="1:9" ht="12" x14ac:dyDescent="0.25">
      <c r="A36" s="33"/>
      <c r="B36" s="21"/>
      <c r="C36" s="18"/>
      <c r="E36" s="17"/>
    </row>
    <row r="37" spans="1:9" ht="4.5" customHeight="1" x14ac:dyDescent="0.25">
      <c r="A37" s="22"/>
      <c r="B37" s="23"/>
      <c r="C37" s="23"/>
      <c r="E37" s="17"/>
    </row>
    <row r="38" spans="1:9" ht="4.5" customHeight="1" x14ac:dyDescent="0.25">
      <c r="A38" s="22"/>
      <c r="B38" s="21"/>
      <c r="C38" s="23"/>
      <c r="E38" s="17"/>
    </row>
    <row r="39" spans="1:9" ht="4.5" customHeight="1" x14ac:dyDescent="0.25">
      <c r="B39" s="23"/>
      <c r="E39" s="17"/>
    </row>
    <row r="40" spans="1:9" ht="12" x14ac:dyDescent="0.25">
      <c r="E40" s="17"/>
    </row>
    <row r="41" spans="1:9" ht="12" x14ac:dyDescent="0.25">
      <c r="E41" s="17"/>
    </row>
    <row r="42" spans="1:9" ht="12" x14ac:dyDescent="0.25">
      <c r="E42" s="17"/>
    </row>
    <row r="43" spans="1:9" ht="12" x14ac:dyDescent="0.25">
      <c r="E43" s="17"/>
    </row>
  </sheetData>
  <mergeCells count="7">
    <mergeCell ref="F4:G5"/>
    <mergeCell ref="H4:I5"/>
    <mergeCell ref="A1:I1"/>
    <mergeCell ref="A2:I2"/>
    <mergeCell ref="B4:B6"/>
    <mergeCell ref="C4:E5"/>
    <mergeCell ref="A4:A6"/>
  </mergeCells>
  <phoneticPr fontId="12" type="noConversion"/>
  <printOptions horizontalCentered="1" gridLinesSet="0"/>
  <pageMargins left="0" right="0" top="0.19685039370078741" bottom="0.39370078740157483" header="0.15748031496062992" footer="0.19685039370078741"/>
  <pageSetup paperSize="9" scale="86" orientation="landscape" r:id="rId1"/>
  <headerFooter alignWithMargins="0">
    <oddFooter>Página &amp;P&amp;R&amp;F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c6aab0c-ec16-4a4a-b115-5de75efb27b2" xsi:nil="true"/>
    <lcf76f155ced4ddcb4097134ff3c332f xmlns="7cd1f98b-f55e-4aa1-ab60-fa30d3a17c9f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0BA0DE224EA2D44AF27E081CEF9A74C" ma:contentTypeVersion="10" ma:contentTypeDescription="Crie um novo documento." ma:contentTypeScope="" ma:versionID="5b5e93c8c6eccf4dd83ed11ad4942eba">
  <xsd:schema xmlns:xsd="http://www.w3.org/2001/XMLSchema" xmlns:xs="http://www.w3.org/2001/XMLSchema" xmlns:p="http://schemas.microsoft.com/office/2006/metadata/properties" xmlns:ns2="7cd1f98b-f55e-4aa1-ab60-fa30d3a17c9f" xmlns:ns3="bc6aab0c-ec16-4a4a-b115-5de75efb27b2" targetNamespace="http://schemas.microsoft.com/office/2006/metadata/properties" ma:root="true" ma:fieldsID="4c77e93a6bdc92027fcc497ec4351270" ns2:_="" ns3:_="">
    <xsd:import namespace="7cd1f98b-f55e-4aa1-ab60-fa30d3a17c9f"/>
    <xsd:import namespace="bc6aab0c-ec16-4a4a-b115-5de75efb27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d1f98b-f55e-4aa1-ab60-fa30d3a17c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d8635ade-bb60-477b-8332-bec8b1e0172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6aab0c-ec16-4a4a-b115-5de75efb27b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660ef60-1a46-44cb-93dd-98a47c9449a5}" ma:internalName="TaxCatchAll" ma:showField="CatchAllData" ma:web="bc6aab0c-ec16-4a4a-b115-5de75efb27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3B7CB6D-E9D5-4D5E-9AF8-311876D96402}">
  <ds:schemaRefs>
    <ds:schemaRef ds:uri="http://schemas.microsoft.com/office/2006/metadata/properties"/>
    <ds:schemaRef ds:uri="http://schemas.microsoft.com/office/infopath/2007/PartnerControls"/>
    <ds:schemaRef ds:uri="bc6aab0c-ec16-4a4a-b115-5de75efb27b2"/>
    <ds:schemaRef ds:uri="7cd1f98b-f55e-4aa1-ab60-fa30d3a17c9f"/>
  </ds:schemaRefs>
</ds:datastoreItem>
</file>

<file path=customXml/itemProps2.xml><?xml version="1.0" encoding="utf-8"?>
<ds:datastoreItem xmlns:ds="http://schemas.openxmlformats.org/officeDocument/2006/customXml" ds:itemID="{C19F4CF4-419F-48C7-8503-3F9492EFB9D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34A5D7A-B498-4889-8179-CA2C4336F64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tabela_02.D.06</vt:lpstr>
      <vt:lpstr>tabela_02.D.06!Area_de_impressao</vt:lpstr>
    </vt:vector>
  </TitlesOfParts>
  <Company>CBIC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Banco de Dados</dc:creator>
  <cp:lastModifiedBy>CBIC - Banco de Dados</cp:lastModifiedBy>
  <cp:lastPrinted>2020-09-01T17:02:29Z</cp:lastPrinted>
  <dcterms:created xsi:type="dcterms:W3CDTF">1999-01-12T16:47:35Z</dcterms:created>
  <dcterms:modified xsi:type="dcterms:W3CDTF">2025-12-05T18:10:52Z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1263079730</vt:i4>
  </property>
  <property fmtid="{D5CDD505-2E9C-101B-9397-08002B2CF9AE}" pid="3" name="_EmailSubject">
    <vt:lpwstr>IPEA</vt:lpwstr>
  </property>
  <property fmtid="{D5CDD505-2E9C-101B-9397-08002B2CF9AE}" pid="4" name="_AuthorEmail">
    <vt:lpwstr>bancodedados@cbic.org.br</vt:lpwstr>
  </property>
  <property fmtid="{D5CDD505-2E9C-101B-9397-08002B2CF9AE}" pid="5" name="_AuthorEmailDisplayName">
    <vt:lpwstr>Banco de Dados CBIC</vt:lpwstr>
  </property>
  <property fmtid="{D5CDD505-2E9C-101B-9397-08002B2CF9AE}" pid="6" name="_ReviewingToolsShownOnce">
    <vt:lpwstr/>
  </property>
  <property fmtid="{D5CDD505-2E9C-101B-9397-08002B2CF9AE}" pid="7" name="ContentTypeId">
    <vt:lpwstr>0x010100E0BA0DE224EA2D44AF27E081CEF9A74C</vt:lpwstr>
  </property>
  <property fmtid="{D5CDD505-2E9C-101B-9397-08002B2CF9AE}" pid="8" name="Order">
    <vt:r8>2071000</vt:r8>
  </property>
  <property fmtid="{D5CDD505-2E9C-101B-9397-08002B2CF9AE}" pid="9" name="MediaServiceImageTags">
    <vt:lpwstr/>
  </property>
</Properties>
</file>