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555" windowWidth="15195" windowHeight="7905" activeTab="8"/>
  </bookViews>
  <sheets>
    <sheet name="Maranhão" sheetId="4" r:id="rId1"/>
    <sheet name="Piauí" sheetId="5" r:id="rId2"/>
    <sheet name="Ceará" sheetId="6" r:id="rId3"/>
    <sheet name="Rio Grande do Norte" sheetId="7" r:id="rId4"/>
    <sheet name="Paraíba" sheetId="8" r:id="rId5"/>
    <sheet name="Pernambuco" sheetId="9" r:id="rId6"/>
    <sheet name="Alagoas" sheetId="10" r:id="rId7"/>
    <sheet name="Sergipe" sheetId="11" r:id="rId8"/>
    <sheet name="Bahia" sheetId="12" r:id="rId9"/>
  </sheets>
  <definedNames>
    <definedName name="_xlnm.Print_Area" localSheetId="6">Alagoas!$A$1:$E$37</definedName>
    <definedName name="_xlnm.Print_Area" localSheetId="8">Bahia!$A$1:$E$37</definedName>
    <definedName name="_xlnm.Print_Area" localSheetId="2">Ceará!$A$1:$E$36</definedName>
    <definedName name="_xlnm.Print_Area" localSheetId="0">Maranhão!$A$1:$E$36</definedName>
    <definedName name="_xlnm.Print_Area" localSheetId="4">Paraíba!$A$1:$E$36</definedName>
    <definedName name="_xlnm.Print_Area" localSheetId="5">Pernambuco!$A$1:$E$37</definedName>
    <definedName name="_xlnm.Print_Area" localSheetId="1">Piauí!$A$1:$E$36</definedName>
    <definedName name="_xlnm.Print_Area" localSheetId="3">'Rio Grande do Norte'!$A$1:$E$36</definedName>
    <definedName name="_xlnm.Print_Area" localSheetId="7">Sergipe!$A$1:$E$37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45621"/>
</workbook>
</file>

<file path=xl/calcChain.xml><?xml version="1.0" encoding="utf-8"?>
<calcChain xmlns="http://schemas.openxmlformats.org/spreadsheetml/2006/main">
  <c r="C33" i="8" l="1"/>
  <c r="B33" i="8"/>
  <c r="D27" i="7" l="1"/>
  <c r="D26" i="7"/>
  <c r="D25" i="7"/>
  <c r="D32" i="4"/>
  <c r="D31" i="4"/>
  <c r="D30" i="4"/>
  <c r="D29" i="4"/>
  <c r="D28" i="4"/>
  <c r="D27" i="4"/>
  <c r="D26" i="4"/>
  <c r="D25" i="4"/>
  <c r="D24" i="4"/>
  <c r="D23" i="4"/>
  <c r="D22" i="4"/>
  <c r="E22" i="4" s="1"/>
  <c r="E33" i="4" s="1"/>
  <c r="D21" i="4"/>
  <c r="E23" i="4" l="1"/>
  <c r="E24" i="4" s="1"/>
  <c r="E25" i="4" s="1"/>
  <c r="E26" i="4" s="1"/>
  <c r="E27" i="4" s="1"/>
  <c r="E28" i="4" s="1"/>
  <c r="E29" i="4" s="1"/>
  <c r="E30" i="4" s="1"/>
  <c r="E31" i="4" s="1"/>
  <c r="E32" i="4" s="1"/>
  <c r="D11" i="9"/>
  <c r="B20" i="6" l="1"/>
  <c r="D10" i="6" l="1"/>
  <c r="C33" i="12" l="1"/>
  <c r="B33" i="12"/>
  <c r="D32" i="12"/>
  <c r="D31" i="12"/>
  <c r="D30" i="12"/>
  <c r="D29" i="12"/>
  <c r="D28" i="12"/>
  <c r="D27" i="12"/>
  <c r="D26" i="12"/>
  <c r="D25" i="12"/>
  <c r="D24" i="12"/>
  <c r="D23" i="12"/>
  <c r="D22" i="12"/>
  <c r="E22" i="12" s="1"/>
  <c r="E33" i="12" s="1"/>
  <c r="D21" i="12"/>
  <c r="C20" i="12"/>
  <c r="B20" i="12"/>
  <c r="D19" i="12"/>
  <c r="D18" i="12"/>
  <c r="D17" i="12"/>
  <c r="D16" i="12"/>
  <c r="D15" i="12"/>
  <c r="D14" i="12"/>
  <c r="D13" i="12"/>
  <c r="D12" i="12"/>
  <c r="D11" i="12"/>
  <c r="D10" i="12"/>
  <c r="D9" i="12"/>
  <c r="E9" i="12" s="1"/>
  <c r="D8" i="12"/>
  <c r="C33" i="11"/>
  <c r="B33" i="11"/>
  <c r="D32" i="11"/>
  <c r="D31" i="11"/>
  <c r="D30" i="11"/>
  <c r="D29" i="11"/>
  <c r="D28" i="11"/>
  <c r="D27" i="11"/>
  <c r="D26" i="11"/>
  <c r="D25" i="11"/>
  <c r="D24" i="11"/>
  <c r="D23" i="11"/>
  <c r="D22" i="11"/>
  <c r="E22" i="11" s="1"/>
  <c r="E33" i="11" s="1"/>
  <c r="D21" i="11"/>
  <c r="C20" i="11"/>
  <c r="B20" i="11"/>
  <c r="D19" i="11"/>
  <c r="D18" i="11"/>
  <c r="D17" i="11"/>
  <c r="D16" i="11"/>
  <c r="D15" i="11"/>
  <c r="D14" i="11"/>
  <c r="D13" i="11"/>
  <c r="D12" i="11"/>
  <c r="D11" i="11"/>
  <c r="D10" i="11"/>
  <c r="D9" i="11"/>
  <c r="E9" i="11" s="1"/>
  <c r="D8" i="11"/>
  <c r="C33" i="10"/>
  <c r="B33" i="10"/>
  <c r="D32" i="10"/>
  <c r="D31" i="10"/>
  <c r="D30" i="10"/>
  <c r="D29" i="10"/>
  <c r="D28" i="10"/>
  <c r="D27" i="10"/>
  <c r="D26" i="10"/>
  <c r="D25" i="10"/>
  <c r="D24" i="10"/>
  <c r="D23" i="10"/>
  <c r="D22" i="10"/>
  <c r="E22" i="10" s="1"/>
  <c r="E33" i="10" s="1"/>
  <c r="D21" i="10"/>
  <c r="C20" i="10"/>
  <c r="B20" i="10"/>
  <c r="D19" i="10"/>
  <c r="D18" i="10"/>
  <c r="D17" i="10"/>
  <c r="D16" i="10"/>
  <c r="D15" i="10"/>
  <c r="D14" i="10"/>
  <c r="D13" i="10"/>
  <c r="D12" i="10"/>
  <c r="D11" i="10"/>
  <c r="D10" i="10"/>
  <c r="D9" i="10"/>
  <c r="E9" i="10" s="1"/>
  <c r="D8" i="10"/>
  <c r="C33" i="9"/>
  <c r="B33" i="9"/>
  <c r="D32" i="9"/>
  <c r="D31" i="9"/>
  <c r="D30" i="9"/>
  <c r="D29" i="9"/>
  <c r="D28" i="9"/>
  <c r="D27" i="9"/>
  <c r="D26" i="9"/>
  <c r="D25" i="9"/>
  <c r="D24" i="9"/>
  <c r="D23" i="9"/>
  <c r="D22" i="9"/>
  <c r="E22" i="9" s="1"/>
  <c r="E33" i="9" s="1"/>
  <c r="D21" i="9"/>
  <c r="C20" i="9"/>
  <c r="B20" i="9"/>
  <c r="D19" i="9"/>
  <c r="D18" i="9"/>
  <c r="D17" i="9"/>
  <c r="D16" i="9"/>
  <c r="D15" i="9"/>
  <c r="D14" i="9"/>
  <c r="D13" i="9"/>
  <c r="D12" i="9"/>
  <c r="D10" i="9"/>
  <c r="D9" i="9"/>
  <c r="E9" i="9" s="1"/>
  <c r="D8" i="9"/>
  <c r="D32" i="8"/>
  <c r="D31" i="8"/>
  <c r="D30" i="8"/>
  <c r="D29" i="8"/>
  <c r="D28" i="8"/>
  <c r="D27" i="8"/>
  <c r="D26" i="8"/>
  <c r="D25" i="8"/>
  <c r="D24" i="8"/>
  <c r="D23" i="8"/>
  <c r="D22" i="8"/>
  <c r="E22" i="8" s="1"/>
  <c r="E33" i="8" s="1"/>
  <c r="D21" i="8"/>
  <c r="C20" i="8"/>
  <c r="B20" i="8"/>
  <c r="D19" i="8"/>
  <c r="D18" i="8"/>
  <c r="D17" i="8"/>
  <c r="D16" i="8"/>
  <c r="D15" i="8"/>
  <c r="D14" i="8"/>
  <c r="D13" i="8"/>
  <c r="D12" i="8"/>
  <c r="D11" i="8"/>
  <c r="D10" i="8"/>
  <c r="D9" i="8"/>
  <c r="E9" i="8" s="1"/>
  <c r="D8" i="8"/>
  <c r="C33" i="7"/>
  <c r="B33" i="7"/>
  <c r="D32" i="7"/>
  <c r="D31" i="7"/>
  <c r="D30" i="7"/>
  <c r="D29" i="7"/>
  <c r="D28" i="7"/>
  <c r="D24" i="7"/>
  <c r="D23" i="7"/>
  <c r="D22" i="7"/>
  <c r="E22" i="7" s="1"/>
  <c r="E33" i="7" s="1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E22" i="6" s="1"/>
  <c r="E33" i="6" s="1"/>
  <c r="D21" i="6"/>
  <c r="C20" i="6"/>
  <c r="D19" i="6"/>
  <c r="D18" i="6"/>
  <c r="D17" i="6"/>
  <c r="D16" i="6"/>
  <c r="D15" i="6"/>
  <c r="D14" i="6"/>
  <c r="D13" i="6"/>
  <c r="D12" i="6"/>
  <c r="D11" i="6"/>
  <c r="D9" i="6"/>
  <c r="E9" i="6" s="1"/>
  <c r="E10" i="6" s="1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E22" i="5" s="1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33" i="4"/>
  <c r="B33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D33" i="8" l="1"/>
  <c r="E23" i="5"/>
  <c r="E24" i="5" s="1"/>
  <c r="E25" i="5" s="1"/>
  <c r="E26" i="5" s="1"/>
  <c r="E27" i="5" s="1"/>
  <c r="E28" i="5" s="1"/>
  <c r="E29" i="5" s="1"/>
  <c r="E30" i="5" s="1"/>
  <c r="E31" i="5" s="1"/>
  <c r="E32" i="5" s="1"/>
  <c r="E33" i="5"/>
  <c r="E23" i="7"/>
  <c r="E24" i="7" s="1"/>
  <c r="E25" i="7" s="1"/>
  <c r="E26" i="7" s="1"/>
  <c r="E27" i="7" s="1"/>
  <c r="E28" i="7" s="1"/>
  <c r="E29" i="7" s="1"/>
  <c r="E30" i="7" s="1"/>
  <c r="E31" i="7" s="1"/>
  <c r="E32" i="7" s="1"/>
  <c r="E23" i="12"/>
  <c r="E24" i="12" s="1"/>
  <c r="E25" i="12" s="1"/>
  <c r="E26" i="12" s="1"/>
  <c r="E27" i="12" s="1"/>
  <c r="E28" i="12" s="1"/>
  <c r="E29" i="12" s="1"/>
  <c r="E30" i="12" s="1"/>
  <c r="E31" i="12" s="1"/>
  <c r="E32" i="12" s="1"/>
  <c r="D33" i="12"/>
  <c r="E23" i="11"/>
  <c r="E24" i="11" s="1"/>
  <c r="E25" i="11" s="1"/>
  <c r="E26" i="11" s="1"/>
  <c r="E27" i="11" s="1"/>
  <c r="E28" i="11" s="1"/>
  <c r="E29" i="11" s="1"/>
  <c r="E30" i="11" s="1"/>
  <c r="E31" i="11" s="1"/>
  <c r="E32" i="11" s="1"/>
  <c r="E23" i="10"/>
  <c r="E24" i="10" s="1"/>
  <c r="E25" i="10" s="1"/>
  <c r="E26" i="10" s="1"/>
  <c r="E27" i="10" s="1"/>
  <c r="E28" i="10" s="1"/>
  <c r="E29" i="10" s="1"/>
  <c r="E30" i="10" s="1"/>
  <c r="E31" i="10" s="1"/>
  <c r="E32" i="10" s="1"/>
  <c r="D33" i="10"/>
  <c r="E23" i="9"/>
  <c r="E24" i="9" s="1"/>
  <c r="E25" i="9" s="1"/>
  <c r="E26" i="9" s="1"/>
  <c r="E27" i="9" s="1"/>
  <c r="E28" i="9" s="1"/>
  <c r="E29" i="9" s="1"/>
  <c r="E30" i="9" s="1"/>
  <c r="E31" i="9" s="1"/>
  <c r="E32" i="9" s="1"/>
  <c r="E23" i="8"/>
  <c r="E24" i="8" s="1"/>
  <c r="E25" i="8" s="1"/>
  <c r="E26" i="8" s="1"/>
  <c r="E27" i="8" s="1"/>
  <c r="E28" i="8" s="1"/>
  <c r="E29" i="8" s="1"/>
  <c r="E30" i="8" s="1"/>
  <c r="E31" i="8" s="1"/>
  <c r="E32" i="8" s="1"/>
  <c r="E23" i="6"/>
  <c r="E24" i="6" s="1"/>
  <c r="E25" i="6" s="1"/>
  <c r="E26" i="6" s="1"/>
  <c r="E27" i="6" s="1"/>
  <c r="E28" i="6" s="1"/>
  <c r="E29" i="6" s="1"/>
  <c r="E30" i="6" s="1"/>
  <c r="E31" i="6" s="1"/>
  <c r="E32" i="6" s="1"/>
  <c r="D33" i="6"/>
  <c r="E10" i="9"/>
  <c r="E11" i="9" s="1"/>
  <c r="E12" i="9" s="1"/>
  <c r="E13" i="9" s="1"/>
  <c r="E14" i="9" s="1"/>
  <c r="E15" i="9" s="1"/>
  <c r="E10" i="8"/>
  <c r="E11" i="8" s="1"/>
  <c r="E12" i="8" s="1"/>
  <c r="E13" i="8" s="1"/>
  <c r="E14" i="8" s="1"/>
  <c r="E15" i="8" s="1"/>
  <c r="E10" i="7"/>
  <c r="E11" i="7" s="1"/>
  <c r="E12" i="7" s="1"/>
  <c r="E13" i="7" s="1"/>
  <c r="E14" i="7" s="1"/>
  <c r="E15" i="7" s="1"/>
  <c r="E10" i="4"/>
  <c r="E11" i="4" s="1"/>
  <c r="E12" i="4" s="1"/>
  <c r="E13" i="4" s="1"/>
  <c r="E14" i="4" s="1"/>
  <c r="E15" i="4" s="1"/>
  <c r="E10" i="12"/>
  <c r="E11" i="12" s="1"/>
  <c r="E12" i="12" s="1"/>
  <c r="E13" i="12" s="1"/>
  <c r="E14" i="12" s="1"/>
  <c r="E15" i="12" s="1"/>
  <c r="E10" i="11"/>
  <c r="E11" i="11" s="1"/>
  <c r="E12" i="11" s="1"/>
  <c r="E13" i="11" s="1"/>
  <c r="E14" i="11" s="1"/>
  <c r="E15" i="11" s="1"/>
  <c r="E10" i="10"/>
  <c r="E11" i="10" s="1"/>
  <c r="E12" i="10" s="1"/>
  <c r="E13" i="10" s="1"/>
  <c r="E14" i="10" s="1"/>
  <c r="E15" i="10" s="1"/>
  <c r="E11" i="6"/>
  <c r="E12" i="6" s="1"/>
  <c r="E13" i="6" s="1"/>
  <c r="E14" i="6" s="1"/>
  <c r="E15" i="6" s="1"/>
  <c r="E10" i="5"/>
  <c r="E11" i="5" s="1"/>
  <c r="E12" i="5" s="1"/>
  <c r="E13" i="5" s="1"/>
  <c r="E14" i="5" s="1"/>
  <c r="E15" i="5" s="1"/>
  <c r="D20" i="6"/>
  <c r="D20" i="12"/>
  <c r="D20" i="11"/>
  <c r="D20" i="10"/>
  <c r="D20" i="9"/>
  <c r="D20" i="8"/>
  <c r="D20" i="7"/>
  <c r="D20" i="5"/>
  <c r="D20" i="4"/>
  <c r="D33" i="11"/>
  <c r="D33" i="9"/>
  <c r="D33" i="7"/>
  <c r="D33" i="5"/>
  <c r="D33" i="4"/>
  <c r="E16" i="12" l="1"/>
  <c r="E16" i="11"/>
  <c r="E16" i="10"/>
  <c r="E16" i="9"/>
  <c r="E16" i="8"/>
  <c r="E16" i="7"/>
  <c r="E16" i="6"/>
  <c r="E16" i="5"/>
  <c r="E16" i="4"/>
  <c r="E17" i="12" l="1"/>
  <c r="E17" i="11"/>
  <c r="E17" i="10"/>
  <c r="E17" i="9"/>
  <c r="E17" i="8"/>
  <c r="E17" i="7"/>
  <c r="E17" i="6"/>
  <c r="E17" i="5"/>
  <c r="E17" i="4"/>
  <c r="E18" i="4" l="1"/>
  <c r="E18" i="5"/>
  <c r="E18" i="6"/>
  <c r="E18" i="7"/>
  <c r="E18" i="8"/>
  <c r="E18" i="9"/>
  <c r="E18" i="10"/>
  <c r="E18" i="11"/>
  <c r="E18" i="12"/>
  <c r="E19" i="12" l="1"/>
  <c r="E20" i="12" s="1"/>
  <c r="E19" i="11"/>
  <c r="E20" i="11" s="1"/>
  <c r="E19" i="10"/>
  <c r="E20" i="10" s="1"/>
  <c r="E19" i="9"/>
  <c r="E20" i="9" s="1"/>
  <c r="E19" i="8"/>
  <c r="E20" i="8" s="1"/>
  <c r="E19" i="7"/>
  <c r="E20" i="7" s="1"/>
  <c r="E19" i="6"/>
  <c r="E20" i="6" s="1"/>
  <c r="E19" i="5"/>
  <c r="E20" i="5" s="1"/>
  <c r="E19" i="4"/>
  <c r="E20" i="4" s="1"/>
</calcChain>
</file>

<file path=xl/sharedStrings.xml><?xml version="1.0" encoding="utf-8"?>
<sst xmlns="http://schemas.openxmlformats.org/spreadsheetml/2006/main" count="333" uniqueCount="35">
  <si>
    <t>MARANHÃO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</si>
  <si>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</si>
  <si>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</si>
  <si>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</si>
  <si>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</si>
  <si>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</si>
  <si>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</si>
  <si>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</si>
  <si>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</si>
  <si>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</si>
  <si>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</si>
  <si>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</si>
  <si>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</si>
  <si>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</si>
  <si>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</si>
  <si>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</si>
  <si>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</si>
  <si>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</si>
  <si>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</si>
  <si>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</si>
  <si>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</si>
  <si>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</si>
  <si>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</si>
  <si>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DADOS NOVO CAGED/SEPT-ME</t>
  </si>
  <si>
    <t>20 JAN</t>
  </si>
  <si>
    <t>Fonte: NOVO CADASTRO GERAL DE EMPREGADOS E DESEMPREGADOS-CAGED, SEPT/ME.</t>
  </si>
  <si>
    <t>Admissões</t>
  </si>
  <si>
    <t>Desligamentos</t>
  </si>
  <si>
    <t>Saldos</t>
  </si>
  <si>
    <t>Estoque</t>
  </si>
  <si>
    <t>2020</t>
  </si>
  <si>
    <t>2021*</t>
  </si>
  <si>
    <t>(*) Os totais de admissões, desligamentos e saldos referem-se ao somatório de janeiro com ajustes somado aos valores de admissão, desligamento e saldo de fevereiro sem ajustes.</t>
  </si>
  <si>
    <t>21 JAN</t>
  </si>
  <si>
    <t>FEV*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</si>
</sst>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39"/>
  <sheetViews>
    <sheetView showGridLines="0" zoomScaleNormal="100" workbookViewId="0">
      <pane ySplit="7" topLeftCell="A15" activePane="bottomLeft" state="frozen"/>
      <selection pane="bottomLeft" activeCell="C37" sqref="C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22</v>
      </c>
      <c r="B1" s="16"/>
      <c r="C1" s="16"/>
      <c r="D1" s="16"/>
      <c r="E1" s="16"/>
    </row>
    <row r="2" spans="1:5" ht="15" x14ac:dyDescent="0.2">
      <c r="A2" s="17" t="s">
        <v>23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0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26</v>
      </c>
      <c r="C6" s="23" t="s">
        <v>27</v>
      </c>
      <c r="D6" s="20" t="s">
        <v>28</v>
      </c>
      <c r="E6" s="20" t="s">
        <v>29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24</v>
      </c>
      <c r="B8" s="3">
        <v>2138</v>
      </c>
      <c r="C8" s="3">
        <v>2384</v>
      </c>
      <c r="D8" s="4">
        <f>B8-C8</f>
        <v>-246</v>
      </c>
      <c r="E8" s="7">
        <v>39777</v>
      </c>
    </row>
    <row r="9" spans="1:5" ht="15" customHeight="1" x14ac:dyDescent="0.2">
      <c r="A9" s="5" t="s">
        <v>2</v>
      </c>
      <c r="B9" s="6">
        <v>1650</v>
      </c>
      <c r="C9" s="6">
        <v>2225</v>
      </c>
      <c r="D9" s="7">
        <f t="shared" ref="D9:D19" si="0">B9-C9</f>
        <v>-575</v>
      </c>
      <c r="E9" s="7">
        <f t="shared" ref="E9:E19" si="1">E8+D9</f>
        <v>39202</v>
      </c>
    </row>
    <row r="10" spans="1:5" ht="15" customHeight="1" x14ac:dyDescent="0.2">
      <c r="A10" s="5" t="s">
        <v>3</v>
      </c>
      <c r="B10" s="6">
        <v>1851</v>
      </c>
      <c r="C10" s="6">
        <v>2552</v>
      </c>
      <c r="D10" s="7">
        <f t="shared" si="0"/>
        <v>-701</v>
      </c>
      <c r="E10" s="7">
        <f t="shared" si="1"/>
        <v>38501</v>
      </c>
    </row>
    <row r="11" spans="1:5" ht="15" customHeight="1" x14ac:dyDescent="0.2">
      <c r="A11" s="5" t="s">
        <v>4</v>
      </c>
      <c r="B11" s="6">
        <v>883</v>
      </c>
      <c r="C11" s="6">
        <v>2590</v>
      </c>
      <c r="D11" s="7">
        <f t="shared" si="0"/>
        <v>-1707</v>
      </c>
      <c r="E11" s="7">
        <f t="shared" si="1"/>
        <v>36794</v>
      </c>
    </row>
    <row r="12" spans="1:5" ht="15" customHeight="1" x14ac:dyDescent="0.2">
      <c r="A12" s="5" t="s">
        <v>5</v>
      </c>
      <c r="B12" s="6">
        <v>1712</v>
      </c>
      <c r="C12" s="6">
        <v>2014</v>
      </c>
      <c r="D12" s="7">
        <f t="shared" si="0"/>
        <v>-302</v>
      </c>
      <c r="E12" s="7">
        <f t="shared" si="1"/>
        <v>36492</v>
      </c>
    </row>
    <row r="13" spans="1:5" ht="15" customHeight="1" x14ac:dyDescent="0.2">
      <c r="A13" s="5" t="s">
        <v>6</v>
      </c>
      <c r="B13" s="6">
        <v>3183</v>
      </c>
      <c r="C13" s="6">
        <v>1445</v>
      </c>
      <c r="D13" s="7">
        <f t="shared" si="0"/>
        <v>1738</v>
      </c>
      <c r="E13" s="7">
        <f t="shared" si="1"/>
        <v>38230</v>
      </c>
    </row>
    <row r="14" spans="1:5" ht="15" customHeight="1" x14ac:dyDescent="0.2">
      <c r="A14" s="5" t="s">
        <v>7</v>
      </c>
      <c r="B14" s="6">
        <v>3502</v>
      </c>
      <c r="C14" s="6">
        <v>1420</v>
      </c>
      <c r="D14" s="7">
        <f t="shared" si="0"/>
        <v>2082</v>
      </c>
      <c r="E14" s="7">
        <f t="shared" si="1"/>
        <v>40312</v>
      </c>
    </row>
    <row r="15" spans="1:5" ht="15" customHeight="1" x14ac:dyDescent="0.2">
      <c r="A15" s="5" t="s">
        <v>8</v>
      </c>
      <c r="B15" s="6">
        <v>4022</v>
      </c>
      <c r="C15" s="6">
        <v>2002</v>
      </c>
      <c r="D15" s="7">
        <f t="shared" si="0"/>
        <v>2020</v>
      </c>
      <c r="E15" s="7">
        <f t="shared" si="1"/>
        <v>42332</v>
      </c>
    </row>
    <row r="16" spans="1:5" ht="15" customHeight="1" x14ac:dyDescent="0.2">
      <c r="A16" s="5" t="s">
        <v>9</v>
      </c>
      <c r="B16" s="6">
        <v>3449</v>
      </c>
      <c r="C16" s="6">
        <v>1701</v>
      </c>
      <c r="D16" s="7">
        <f t="shared" si="0"/>
        <v>1748</v>
      </c>
      <c r="E16" s="7">
        <f t="shared" si="1"/>
        <v>44080</v>
      </c>
    </row>
    <row r="17" spans="1:5" ht="15" customHeight="1" x14ac:dyDescent="0.2">
      <c r="A17" s="5" t="s">
        <v>10</v>
      </c>
      <c r="B17" s="6">
        <v>3504</v>
      </c>
      <c r="C17" s="6">
        <v>2413</v>
      </c>
      <c r="D17" s="7">
        <f t="shared" si="0"/>
        <v>1091</v>
      </c>
      <c r="E17" s="7">
        <f t="shared" si="1"/>
        <v>45171</v>
      </c>
    </row>
    <row r="18" spans="1:5" ht="15" customHeight="1" x14ac:dyDescent="0.2">
      <c r="A18" s="5" t="s">
        <v>11</v>
      </c>
      <c r="B18" s="6">
        <v>2555</v>
      </c>
      <c r="C18" s="6">
        <v>2273</v>
      </c>
      <c r="D18" s="7">
        <f t="shared" si="0"/>
        <v>282</v>
      </c>
      <c r="E18" s="7">
        <f t="shared" si="1"/>
        <v>45453</v>
      </c>
    </row>
    <row r="19" spans="1:5" ht="15" customHeight="1" x14ac:dyDescent="0.2">
      <c r="A19" s="5" t="s">
        <v>12</v>
      </c>
      <c r="B19" s="6">
        <v>1614</v>
      </c>
      <c r="C19" s="6">
        <v>3084</v>
      </c>
      <c r="D19" s="7">
        <f t="shared" si="0"/>
        <v>-1470</v>
      </c>
      <c r="E19" s="7">
        <f t="shared" si="1"/>
        <v>43983</v>
      </c>
    </row>
    <row r="20" spans="1:5" ht="15" customHeight="1" x14ac:dyDescent="0.2">
      <c r="A20" s="8" t="s">
        <v>30</v>
      </c>
      <c r="B20" s="9">
        <f>SUM(B8:B19)</f>
        <v>30063</v>
      </c>
      <c r="C20" s="9">
        <f t="shared" ref="C20:D20" si="2">SUM(C8:C19)</f>
        <v>26103</v>
      </c>
      <c r="D20" s="9">
        <f t="shared" si="2"/>
        <v>3960</v>
      </c>
      <c r="E20" s="10">
        <f>E19</f>
        <v>43983</v>
      </c>
    </row>
    <row r="21" spans="1:5" ht="15" customHeight="1" x14ac:dyDescent="0.2">
      <c r="A21" s="2" t="s">
        <v>33</v>
      </c>
      <c r="B21" s="3">
        <v>2244</v>
      </c>
      <c r="C21" s="3">
        <v>3331</v>
      </c>
      <c r="D21" s="4">
        <f>B21-C21</f>
        <v>-1087</v>
      </c>
      <c r="E21" s="4">
        <v>42896</v>
      </c>
    </row>
    <row r="22" spans="1:5" ht="16.5" customHeight="1" x14ac:dyDescent="0.2">
      <c r="A22" s="5" t="s">
        <v>34</v>
      </c>
      <c r="B22" s="6">
        <v>2178</v>
      </c>
      <c r="C22" s="6">
        <v>2412</v>
      </c>
      <c r="D22" s="7">
        <f t="shared" ref="D22:D32" si="3">B22-C22</f>
        <v>-234</v>
      </c>
      <c r="E22" s="7">
        <f t="shared" ref="E22:E32" si="4">E21+D22</f>
        <v>42662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42662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42662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42662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42662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42662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42662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42662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42662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42662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42662</v>
      </c>
    </row>
    <row r="33" spans="1:5" ht="15" customHeight="1" x14ac:dyDescent="0.2">
      <c r="A33" s="8" t="s">
        <v>31</v>
      </c>
      <c r="B33" s="9">
        <f>SUM(B21:B32)</f>
        <v>4422</v>
      </c>
      <c r="C33" s="9">
        <f t="shared" ref="C33" si="5">SUM(C21:C32)</f>
        <v>5743</v>
      </c>
      <c r="D33" s="10">
        <f t="shared" ref="D33" si="6">SUM(D21:D32)</f>
        <v>-1321</v>
      </c>
      <c r="E33" s="10">
        <f>E22</f>
        <v>42662</v>
      </c>
    </row>
    <row r="34" spans="1:5" x14ac:dyDescent="0.2">
      <c r="A34" s="13" t="s">
        <v>25</v>
      </c>
    </row>
    <row r="35" spans="1:5" x14ac:dyDescent="0.2">
      <c r="A35" s="12" t="s">
        <v>13</v>
      </c>
    </row>
    <row r="36" spans="1:5" ht="26.25" customHeight="1" x14ac:dyDescent="0.2">
      <c r="A36" s="19" t="s">
        <v>32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B6:B7"/>
    <mergeCell ref="C6:C7"/>
    <mergeCell ref="A6:A7"/>
    <mergeCell ref="D6:D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E39"/>
  <sheetViews>
    <sheetView showGridLines="0" zoomScaleNormal="100" workbookViewId="0">
      <pane ySplit="7" topLeftCell="A8" activePane="bottomLeft" state="frozen"/>
      <selection pane="bottomLeft" activeCell="C37" sqref="C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22</v>
      </c>
      <c r="B1" s="16"/>
      <c r="C1" s="16"/>
      <c r="D1" s="16"/>
      <c r="E1" s="16"/>
    </row>
    <row r="2" spans="1:5" ht="15" x14ac:dyDescent="0.2">
      <c r="A2" s="17" t="s">
        <v>23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14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26</v>
      </c>
      <c r="C6" s="23" t="s">
        <v>27</v>
      </c>
      <c r="D6" s="20" t="s">
        <v>28</v>
      </c>
      <c r="E6" s="20" t="s">
        <v>29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24</v>
      </c>
      <c r="B8" s="3">
        <v>1535</v>
      </c>
      <c r="C8" s="3">
        <v>986</v>
      </c>
      <c r="D8" s="4">
        <f>B8-C8</f>
        <v>549</v>
      </c>
      <c r="E8" s="7">
        <v>23738</v>
      </c>
    </row>
    <row r="9" spans="1:5" ht="15" customHeight="1" x14ac:dyDescent="0.2">
      <c r="A9" s="5" t="s">
        <v>2</v>
      </c>
      <c r="B9" s="6">
        <v>1278</v>
      </c>
      <c r="C9" s="6">
        <v>1360</v>
      </c>
      <c r="D9" s="7">
        <f t="shared" ref="D9:D19" si="0">B9-C9</f>
        <v>-82</v>
      </c>
      <c r="E9" s="7">
        <f t="shared" ref="E9:E19" si="1">E8+D9</f>
        <v>23656</v>
      </c>
    </row>
    <row r="10" spans="1:5" ht="15" customHeight="1" x14ac:dyDescent="0.2">
      <c r="A10" s="5" t="s">
        <v>3</v>
      </c>
      <c r="B10" s="6">
        <v>1003</v>
      </c>
      <c r="C10" s="6">
        <v>1827</v>
      </c>
      <c r="D10" s="7">
        <f t="shared" si="0"/>
        <v>-824</v>
      </c>
      <c r="E10" s="7">
        <f t="shared" si="1"/>
        <v>22832</v>
      </c>
    </row>
    <row r="11" spans="1:5" ht="15" customHeight="1" x14ac:dyDescent="0.2">
      <c r="A11" s="5" t="s">
        <v>4</v>
      </c>
      <c r="B11" s="6">
        <v>345</v>
      </c>
      <c r="C11" s="6">
        <v>1867</v>
      </c>
      <c r="D11" s="7">
        <f t="shared" si="0"/>
        <v>-1522</v>
      </c>
      <c r="E11" s="7">
        <f t="shared" si="1"/>
        <v>21310</v>
      </c>
    </row>
    <row r="12" spans="1:5" ht="15" customHeight="1" x14ac:dyDescent="0.2">
      <c r="A12" s="5" t="s">
        <v>5</v>
      </c>
      <c r="B12" s="6">
        <v>684</v>
      </c>
      <c r="C12" s="6">
        <v>1198</v>
      </c>
      <c r="D12" s="7">
        <f t="shared" si="0"/>
        <v>-514</v>
      </c>
      <c r="E12" s="7">
        <f t="shared" si="1"/>
        <v>20796</v>
      </c>
    </row>
    <row r="13" spans="1:5" ht="15" customHeight="1" x14ac:dyDescent="0.2">
      <c r="A13" s="5" t="s">
        <v>6</v>
      </c>
      <c r="B13" s="6">
        <v>848</v>
      </c>
      <c r="C13" s="6">
        <v>913</v>
      </c>
      <c r="D13" s="7">
        <f t="shared" si="0"/>
        <v>-65</v>
      </c>
      <c r="E13" s="7">
        <f t="shared" si="1"/>
        <v>20731</v>
      </c>
    </row>
    <row r="14" spans="1:5" ht="15" customHeight="1" x14ac:dyDescent="0.2">
      <c r="A14" s="5" t="s">
        <v>7</v>
      </c>
      <c r="B14" s="6">
        <v>1537</v>
      </c>
      <c r="C14" s="6">
        <v>649</v>
      </c>
      <c r="D14" s="7">
        <f t="shared" si="0"/>
        <v>888</v>
      </c>
      <c r="E14" s="7">
        <f t="shared" si="1"/>
        <v>21619</v>
      </c>
    </row>
    <row r="15" spans="1:5" ht="15" customHeight="1" x14ac:dyDescent="0.2">
      <c r="A15" s="5" t="s">
        <v>8</v>
      </c>
      <c r="B15" s="6">
        <v>2003</v>
      </c>
      <c r="C15" s="6">
        <v>893</v>
      </c>
      <c r="D15" s="7">
        <f t="shared" si="0"/>
        <v>1110</v>
      </c>
      <c r="E15" s="7">
        <f t="shared" si="1"/>
        <v>22729</v>
      </c>
    </row>
    <row r="16" spans="1:5" ht="15" customHeight="1" x14ac:dyDescent="0.2">
      <c r="A16" s="5" t="s">
        <v>9</v>
      </c>
      <c r="B16" s="6">
        <v>1777</v>
      </c>
      <c r="C16" s="6">
        <v>1012</v>
      </c>
      <c r="D16" s="7">
        <f t="shared" si="0"/>
        <v>765</v>
      </c>
      <c r="E16" s="7">
        <f t="shared" si="1"/>
        <v>23494</v>
      </c>
    </row>
    <row r="17" spans="1:5" ht="15" customHeight="1" x14ac:dyDescent="0.2">
      <c r="A17" s="5" t="s">
        <v>10</v>
      </c>
      <c r="B17" s="6">
        <v>1783</v>
      </c>
      <c r="C17" s="6">
        <v>964</v>
      </c>
      <c r="D17" s="7">
        <f t="shared" si="0"/>
        <v>819</v>
      </c>
      <c r="E17" s="7">
        <f t="shared" si="1"/>
        <v>24313</v>
      </c>
    </row>
    <row r="18" spans="1:5" ht="15" customHeight="1" x14ac:dyDescent="0.2">
      <c r="A18" s="5" t="s">
        <v>11</v>
      </c>
      <c r="B18" s="6">
        <v>1364</v>
      </c>
      <c r="C18" s="6">
        <v>1314</v>
      </c>
      <c r="D18" s="7">
        <f t="shared" si="0"/>
        <v>50</v>
      </c>
      <c r="E18" s="7">
        <f t="shared" si="1"/>
        <v>24363</v>
      </c>
    </row>
    <row r="19" spans="1:5" ht="15" customHeight="1" x14ac:dyDescent="0.2">
      <c r="A19" s="5" t="s">
        <v>12</v>
      </c>
      <c r="B19" s="6">
        <v>1010</v>
      </c>
      <c r="C19" s="6">
        <v>1127</v>
      </c>
      <c r="D19" s="7">
        <f t="shared" si="0"/>
        <v>-117</v>
      </c>
      <c r="E19" s="7">
        <f t="shared" si="1"/>
        <v>24246</v>
      </c>
    </row>
    <row r="20" spans="1:5" ht="15" customHeight="1" x14ac:dyDescent="0.2">
      <c r="A20" s="8" t="s">
        <v>30</v>
      </c>
      <c r="B20" s="9">
        <f>SUM(B8:B19)</f>
        <v>15167</v>
      </c>
      <c r="C20" s="9">
        <f t="shared" ref="C20:D20" si="2">SUM(C8:C19)</f>
        <v>14110</v>
      </c>
      <c r="D20" s="9">
        <f t="shared" si="2"/>
        <v>1057</v>
      </c>
      <c r="E20" s="10">
        <f>E19</f>
        <v>24246</v>
      </c>
    </row>
    <row r="21" spans="1:5" ht="15" customHeight="1" x14ac:dyDescent="0.2">
      <c r="A21" s="2" t="s">
        <v>33</v>
      </c>
      <c r="B21" s="3">
        <v>1685</v>
      </c>
      <c r="C21" s="3">
        <v>1035</v>
      </c>
      <c r="D21" s="4">
        <f>B21-C21</f>
        <v>650</v>
      </c>
      <c r="E21" s="4">
        <v>24896</v>
      </c>
    </row>
    <row r="22" spans="1:5" ht="15" customHeight="1" x14ac:dyDescent="0.2">
      <c r="A22" s="5" t="s">
        <v>34</v>
      </c>
      <c r="B22" s="6">
        <v>1899</v>
      </c>
      <c r="C22" s="6">
        <v>1295</v>
      </c>
      <c r="D22" s="7">
        <f t="shared" ref="D22:D32" si="3">B22-C22</f>
        <v>604</v>
      </c>
      <c r="E22" s="7">
        <f t="shared" ref="E22:E32" si="4">E21+D22</f>
        <v>25500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25500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25500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25500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25500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25500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25500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25500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25500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25500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25500</v>
      </c>
    </row>
    <row r="33" spans="1:5" ht="15" customHeight="1" x14ac:dyDescent="0.2">
      <c r="A33" s="8" t="s">
        <v>31</v>
      </c>
      <c r="B33" s="9">
        <f>SUM(B21:B32)</f>
        <v>3584</v>
      </c>
      <c r="C33" s="9">
        <f t="shared" ref="C33:D33" si="5">SUM(C21:C32)</f>
        <v>2330</v>
      </c>
      <c r="D33" s="10">
        <f t="shared" si="5"/>
        <v>1254</v>
      </c>
      <c r="E33" s="10">
        <f>E22</f>
        <v>25500</v>
      </c>
    </row>
    <row r="34" spans="1:5" x14ac:dyDescent="0.2">
      <c r="A34" s="13" t="s">
        <v>25</v>
      </c>
    </row>
    <row r="35" spans="1:5" x14ac:dyDescent="0.2">
      <c r="A35" s="12" t="s">
        <v>13</v>
      </c>
    </row>
    <row r="36" spans="1:5" ht="31.5" customHeight="1" x14ac:dyDescent="0.2">
      <c r="A36" s="19" t="s">
        <v>32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39"/>
  <sheetViews>
    <sheetView showGridLines="0" zoomScaleNormal="100" workbookViewId="0">
      <pane ySplit="7" topLeftCell="A14" activePane="bottomLeft" state="frozen"/>
      <selection pane="bottomLeft" activeCell="C42" sqref="C41:C42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22</v>
      </c>
      <c r="B1" s="16"/>
      <c r="C1" s="16"/>
      <c r="D1" s="16"/>
      <c r="E1" s="16"/>
    </row>
    <row r="2" spans="1:5" ht="15" x14ac:dyDescent="0.2">
      <c r="A2" s="17" t="s">
        <v>23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15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26</v>
      </c>
      <c r="C6" s="23" t="s">
        <v>27</v>
      </c>
      <c r="D6" s="20" t="s">
        <v>28</v>
      </c>
      <c r="E6" s="20" t="s">
        <v>29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24</v>
      </c>
      <c r="B8" s="3">
        <v>4198</v>
      </c>
      <c r="C8" s="3">
        <v>3395</v>
      </c>
      <c r="D8" s="4">
        <f>B8-C8</f>
        <v>803</v>
      </c>
      <c r="E8" s="7">
        <v>66059</v>
      </c>
    </row>
    <row r="9" spans="1:5" ht="15" customHeight="1" x14ac:dyDescent="0.2">
      <c r="A9" s="5" t="s">
        <v>2</v>
      </c>
      <c r="B9" s="6">
        <v>4132</v>
      </c>
      <c r="C9" s="6">
        <v>2809</v>
      </c>
      <c r="D9" s="7">
        <f t="shared" ref="D9:D19" si="0">B9-C9</f>
        <v>1323</v>
      </c>
      <c r="E9" s="7">
        <f t="shared" ref="E9:E19" si="1">E8+D9</f>
        <v>67382</v>
      </c>
    </row>
    <row r="10" spans="1:5" ht="15" customHeight="1" x14ac:dyDescent="0.2">
      <c r="A10" s="5" t="s">
        <v>3</v>
      </c>
      <c r="B10" s="6">
        <v>3678</v>
      </c>
      <c r="C10" s="6">
        <v>4936</v>
      </c>
      <c r="D10" s="7">
        <f t="shared" si="0"/>
        <v>-1258</v>
      </c>
      <c r="E10" s="7">
        <f t="shared" si="1"/>
        <v>66124</v>
      </c>
    </row>
    <row r="11" spans="1:5" ht="15" customHeight="1" x14ac:dyDescent="0.2">
      <c r="A11" s="5" t="s">
        <v>4</v>
      </c>
      <c r="B11" s="6">
        <v>1234</v>
      </c>
      <c r="C11" s="6">
        <v>4798</v>
      </c>
      <c r="D11" s="7">
        <f t="shared" si="0"/>
        <v>-3564</v>
      </c>
      <c r="E11" s="7">
        <f t="shared" si="1"/>
        <v>62560</v>
      </c>
    </row>
    <row r="12" spans="1:5" ht="15" customHeight="1" x14ac:dyDescent="0.2">
      <c r="A12" s="5" t="s">
        <v>5</v>
      </c>
      <c r="B12" s="6">
        <v>1841</v>
      </c>
      <c r="C12" s="6">
        <v>2590</v>
      </c>
      <c r="D12" s="7">
        <f t="shared" si="0"/>
        <v>-749</v>
      </c>
      <c r="E12" s="7">
        <f t="shared" si="1"/>
        <v>61811</v>
      </c>
    </row>
    <row r="13" spans="1:5" ht="15" customHeight="1" x14ac:dyDescent="0.2">
      <c r="A13" s="5" t="s">
        <v>6</v>
      </c>
      <c r="B13" s="6">
        <v>4144</v>
      </c>
      <c r="C13" s="6">
        <v>2374</v>
      </c>
      <c r="D13" s="7">
        <f t="shared" si="0"/>
        <v>1770</v>
      </c>
      <c r="E13" s="7">
        <f t="shared" si="1"/>
        <v>63581</v>
      </c>
    </row>
    <row r="14" spans="1:5" ht="15" customHeight="1" x14ac:dyDescent="0.2">
      <c r="A14" s="5" t="s">
        <v>7</v>
      </c>
      <c r="B14" s="6">
        <v>5178</v>
      </c>
      <c r="C14" s="6">
        <v>2065</v>
      </c>
      <c r="D14" s="7">
        <f t="shared" si="0"/>
        <v>3113</v>
      </c>
      <c r="E14" s="7">
        <f t="shared" si="1"/>
        <v>66694</v>
      </c>
    </row>
    <row r="15" spans="1:5" ht="15" customHeight="1" x14ac:dyDescent="0.2">
      <c r="A15" s="5" t="s">
        <v>8</v>
      </c>
      <c r="B15" s="6">
        <v>5498</v>
      </c>
      <c r="C15" s="6">
        <v>2901</v>
      </c>
      <c r="D15" s="7">
        <f t="shared" si="0"/>
        <v>2597</v>
      </c>
      <c r="E15" s="7">
        <f t="shared" si="1"/>
        <v>69291</v>
      </c>
    </row>
    <row r="16" spans="1:5" ht="15" customHeight="1" x14ac:dyDescent="0.2">
      <c r="A16" s="5" t="s">
        <v>9</v>
      </c>
      <c r="B16" s="6">
        <v>4818</v>
      </c>
      <c r="C16" s="6">
        <v>3613</v>
      </c>
      <c r="D16" s="7">
        <f t="shared" si="0"/>
        <v>1205</v>
      </c>
      <c r="E16" s="7">
        <f t="shared" si="1"/>
        <v>70496</v>
      </c>
    </row>
    <row r="17" spans="1:5" ht="15" customHeight="1" x14ac:dyDescent="0.2">
      <c r="A17" s="5" t="s">
        <v>10</v>
      </c>
      <c r="B17" s="6">
        <v>5240</v>
      </c>
      <c r="C17" s="6">
        <v>4210</v>
      </c>
      <c r="D17" s="7">
        <f t="shared" si="0"/>
        <v>1030</v>
      </c>
      <c r="E17" s="7">
        <f t="shared" si="1"/>
        <v>71526</v>
      </c>
    </row>
    <row r="18" spans="1:5" ht="15" customHeight="1" x14ac:dyDescent="0.2">
      <c r="A18" s="5" t="s">
        <v>11</v>
      </c>
      <c r="B18" s="6">
        <v>4505</v>
      </c>
      <c r="C18" s="6">
        <v>3749</v>
      </c>
      <c r="D18" s="7">
        <f t="shared" si="0"/>
        <v>756</v>
      </c>
      <c r="E18" s="7">
        <f t="shared" si="1"/>
        <v>72282</v>
      </c>
    </row>
    <row r="19" spans="1:5" ht="15" customHeight="1" x14ac:dyDescent="0.2">
      <c r="A19" s="5" t="s">
        <v>12</v>
      </c>
      <c r="B19" s="6">
        <v>2854</v>
      </c>
      <c r="C19" s="6">
        <v>4517</v>
      </c>
      <c r="D19" s="7">
        <f t="shared" si="0"/>
        <v>-1663</v>
      </c>
      <c r="E19" s="7">
        <f t="shared" si="1"/>
        <v>70619</v>
      </c>
    </row>
    <row r="20" spans="1:5" ht="15" customHeight="1" x14ac:dyDescent="0.2">
      <c r="A20" s="8" t="s">
        <v>30</v>
      </c>
      <c r="B20" s="9">
        <f>SUM(B8:B19)</f>
        <v>47320</v>
      </c>
      <c r="C20" s="9">
        <f t="shared" ref="C20:D20" si="2">SUM(C8:C19)</f>
        <v>41957</v>
      </c>
      <c r="D20" s="9">
        <f t="shared" si="2"/>
        <v>5363</v>
      </c>
      <c r="E20" s="10">
        <f>E19</f>
        <v>70619</v>
      </c>
    </row>
    <row r="21" spans="1:5" ht="15" customHeight="1" x14ac:dyDescent="0.2">
      <c r="A21" s="2" t="s">
        <v>33</v>
      </c>
      <c r="B21" s="3">
        <v>4446</v>
      </c>
      <c r="C21" s="3">
        <v>3751</v>
      </c>
      <c r="D21" s="4">
        <f>B21-C21</f>
        <v>695</v>
      </c>
      <c r="E21" s="4">
        <v>71314</v>
      </c>
    </row>
    <row r="22" spans="1:5" ht="15" customHeight="1" x14ac:dyDescent="0.2">
      <c r="A22" s="5" t="s">
        <v>34</v>
      </c>
      <c r="B22" s="6">
        <v>4707</v>
      </c>
      <c r="C22" s="6">
        <v>2906</v>
      </c>
      <c r="D22" s="7">
        <f t="shared" ref="D22:D32" si="3">B22-C22</f>
        <v>1801</v>
      </c>
      <c r="E22" s="7">
        <f t="shared" ref="E22:E32" si="4">E21+D22</f>
        <v>73115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73115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73115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73115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73115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73115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73115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73115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73115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73115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73115</v>
      </c>
    </row>
    <row r="33" spans="1:5" ht="15" customHeight="1" x14ac:dyDescent="0.2">
      <c r="A33" s="8" t="s">
        <v>31</v>
      </c>
      <c r="B33" s="9">
        <f>SUM(B21:B32)</f>
        <v>9153</v>
      </c>
      <c r="C33" s="9">
        <f t="shared" ref="C33:D33" si="5">SUM(C21:C32)</f>
        <v>6657</v>
      </c>
      <c r="D33" s="10">
        <f t="shared" si="5"/>
        <v>2496</v>
      </c>
      <c r="E33" s="10">
        <f>E22</f>
        <v>73115</v>
      </c>
    </row>
    <row r="34" spans="1:5" x14ac:dyDescent="0.2">
      <c r="A34" s="13" t="s">
        <v>25</v>
      </c>
    </row>
    <row r="35" spans="1:5" x14ac:dyDescent="0.2">
      <c r="A35" s="12" t="s">
        <v>13</v>
      </c>
    </row>
    <row r="36" spans="1:5" ht="25.5" customHeight="1" x14ac:dyDescent="0.2">
      <c r="A36" s="19" t="s">
        <v>32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E39"/>
  <sheetViews>
    <sheetView showGridLines="0" zoomScaleNormal="100" workbookViewId="0">
      <pane ySplit="7" topLeftCell="A14" activePane="bottomLeft" state="frozen"/>
      <selection pane="bottomLeft" activeCell="C39" sqref="C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22</v>
      </c>
      <c r="B1" s="16"/>
      <c r="C1" s="16"/>
      <c r="D1" s="16"/>
      <c r="E1" s="16"/>
    </row>
    <row r="2" spans="1:5" ht="15" x14ac:dyDescent="0.2">
      <c r="A2" s="17" t="s">
        <v>23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16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26</v>
      </c>
      <c r="C6" s="23" t="s">
        <v>27</v>
      </c>
      <c r="D6" s="20" t="s">
        <v>28</v>
      </c>
      <c r="E6" s="20" t="s">
        <v>29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24</v>
      </c>
      <c r="B8" s="3">
        <v>2292</v>
      </c>
      <c r="C8" s="3">
        <v>1495</v>
      </c>
      <c r="D8" s="4">
        <f>B8-C8</f>
        <v>797</v>
      </c>
      <c r="E8" s="7">
        <v>27202</v>
      </c>
    </row>
    <row r="9" spans="1:5" ht="15" customHeight="1" x14ac:dyDescent="0.2">
      <c r="A9" s="5" t="s">
        <v>2</v>
      </c>
      <c r="B9" s="6">
        <v>2485</v>
      </c>
      <c r="C9" s="6">
        <v>2007</v>
      </c>
      <c r="D9" s="7">
        <f t="shared" ref="D9:D19" si="0">B9-C9</f>
        <v>478</v>
      </c>
      <c r="E9" s="7">
        <f t="shared" ref="E9:E19" si="1">E8+D9</f>
        <v>27680</v>
      </c>
    </row>
    <row r="10" spans="1:5" ht="15" customHeight="1" x14ac:dyDescent="0.2">
      <c r="A10" s="5" t="s">
        <v>3</v>
      </c>
      <c r="B10" s="6">
        <v>1940</v>
      </c>
      <c r="C10" s="6">
        <v>1909</v>
      </c>
      <c r="D10" s="7">
        <f t="shared" si="0"/>
        <v>31</v>
      </c>
      <c r="E10" s="7">
        <f t="shared" si="1"/>
        <v>27711</v>
      </c>
    </row>
    <row r="11" spans="1:5" ht="15" customHeight="1" x14ac:dyDescent="0.2">
      <c r="A11" s="5" t="s">
        <v>4</v>
      </c>
      <c r="B11" s="6">
        <v>815</v>
      </c>
      <c r="C11" s="6">
        <v>1718</v>
      </c>
      <c r="D11" s="7">
        <f t="shared" si="0"/>
        <v>-903</v>
      </c>
      <c r="E11" s="7">
        <f t="shared" si="1"/>
        <v>26808</v>
      </c>
    </row>
    <row r="12" spans="1:5" ht="15" customHeight="1" x14ac:dyDescent="0.2">
      <c r="A12" s="5" t="s">
        <v>5</v>
      </c>
      <c r="B12" s="6">
        <v>1318</v>
      </c>
      <c r="C12" s="6">
        <v>1501</v>
      </c>
      <c r="D12" s="7">
        <f t="shared" si="0"/>
        <v>-183</v>
      </c>
      <c r="E12" s="7">
        <f t="shared" si="1"/>
        <v>26625</v>
      </c>
    </row>
    <row r="13" spans="1:5" ht="15" customHeight="1" x14ac:dyDescent="0.2">
      <c r="A13" s="5" t="s">
        <v>6</v>
      </c>
      <c r="B13" s="6">
        <v>1525</v>
      </c>
      <c r="C13" s="6">
        <v>1375</v>
      </c>
      <c r="D13" s="7">
        <f t="shared" si="0"/>
        <v>150</v>
      </c>
      <c r="E13" s="7">
        <f t="shared" si="1"/>
        <v>26775</v>
      </c>
    </row>
    <row r="14" spans="1:5" ht="15" customHeight="1" x14ac:dyDescent="0.2">
      <c r="A14" s="5" t="s">
        <v>7</v>
      </c>
      <c r="B14" s="6">
        <v>2179</v>
      </c>
      <c r="C14" s="6">
        <v>1726</v>
      </c>
      <c r="D14" s="7">
        <f t="shared" si="0"/>
        <v>453</v>
      </c>
      <c r="E14" s="7">
        <f t="shared" si="1"/>
        <v>27228</v>
      </c>
    </row>
    <row r="15" spans="1:5" ht="15" customHeight="1" x14ac:dyDescent="0.2">
      <c r="A15" s="5" t="s">
        <v>8</v>
      </c>
      <c r="B15" s="6">
        <v>2183</v>
      </c>
      <c r="C15" s="6">
        <v>1490</v>
      </c>
      <c r="D15" s="7">
        <f t="shared" si="0"/>
        <v>693</v>
      </c>
      <c r="E15" s="7">
        <f t="shared" si="1"/>
        <v>27921</v>
      </c>
    </row>
    <row r="16" spans="1:5" ht="15" customHeight="1" x14ac:dyDescent="0.2">
      <c r="A16" s="5" t="s">
        <v>9</v>
      </c>
      <c r="B16" s="6">
        <v>1973</v>
      </c>
      <c r="C16" s="6">
        <v>1956</v>
      </c>
      <c r="D16" s="7">
        <f t="shared" si="0"/>
        <v>17</v>
      </c>
      <c r="E16" s="7">
        <f t="shared" si="1"/>
        <v>27938</v>
      </c>
    </row>
    <row r="17" spans="1:5" ht="15" customHeight="1" x14ac:dyDescent="0.2">
      <c r="A17" s="5" t="s">
        <v>10</v>
      </c>
      <c r="B17" s="6">
        <v>1892</v>
      </c>
      <c r="C17" s="6">
        <v>1284</v>
      </c>
      <c r="D17" s="7">
        <f t="shared" si="0"/>
        <v>608</v>
      </c>
      <c r="E17" s="7">
        <f t="shared" si="1"/>
        <v>28546</v>
      </c>
    </row>
    <row r="18" spans="1:5" ht="15" customHeight="1" x14ac:dyDescent="0.2">
      <c r="A18" s="5" t="s">
        <v>11</v>
      </c>
      <c r="B18" s="6">
        <v>1885</v>
      </c>
      <c r="C18" s="6">
        <v>1575</v>
      </c>
      <c r="D18" s="7">
        <f t="shared" si="0"/>
        <v>310</v>
      </c>
      <c r="E18" s="7">
        <f t="shared" si="1"/>
        <v>28856</v>
      </c>
    </row>
    <row r="19" spans="1:5" ht="15" customHeight="1" x14ac:dyDescent="0.2">
      <c r="A19" s="5" t="s">
        <v>12</v>
      </c>
      <c r="B19" s="6">
        <v>1135</v>
      </c>
      <c r="C19" s="6">
        <v>2174</v>
      </c>
      <c r="D19" s="7">
        <f t="shared" si="0"/>
        <v>-1039</v>
      </c>
      <c r="E19" s="7">
        <f t="shared" si="1"/>
        <v>27817</v>
      </c>
    </row>
    <row r="20" spans="1:5" ht="15" customHeight="1" x14ac:dyDescent="0.2">
      <c r="A20" s="8" t="s">
        <v>30</v>
      </c>
      <c r="B20" s="9">
        <f>SUM(B8:B19)</f>
        <v>21622</v>
      </c>
      <c r="C20" s="9">
        <f t="shared" ref="C20:D20" si="2">SUM(C8:C19)</f>
        <v>20210</v>
      </c>
      <c r="D20" s="9">
        <f t="shared" si="2"/>
        <v>1412</v>
      </c>
      <c r="E20" s="10">
        <f>E19</f>
        <v>27817</v>
      </c>
    </row>
    <row r="21" spans="1:5" ht="15" customHeight="1" x14ac:dyDescent="0.2">
      <c r="A21" s="2" t="s">
        <v>33</v>
      </c>
      <c r="B21" s="3">
        <v>2367</v>
      </c>
      <c r="C21" s="3">
        <v>1330</v>
      </c>
      <c r="D21" s="4">
        <f>B21-C21</f>
        <v>1037</v>
      </c>
      <c r="E21" s="4">
        <v>28854</v>
      </c>
    </row>
    <row r="22" spans="1:5" ht="15" customHeight="1" x14ac:dyDescent="0.2">
      <c r="A22" s="5" t="s">
        <v>34</v>
      </c>
      <c r="B22" s="6">
        <v>2147</v>
      </c>
      <c r="C22" s="6">
        <v>1581</v>
      </c>
      <c r="D22" s="7">
        <f t="shared" ref="D22:D32" si="3">B22-C22</f>
        <v>566</v>
      </c>
      <c r="E22" s="7">
        <f t="shared" ref="E22:E32" si="4">E21+D22</f>
        <v>29420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29420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29420</v>
      </c>
    </row>
    <row r="25" spans="1:5" ht="15" hidden="1" customHeight="1" x14ac:dyDescent="0.2">
      <c r="A25" s="5" t="s">
        <v>5</v>
      </c>
      <c r="B25" s="6"/>
      <c r="C25" s="11"/>
      <c r="D25" s="7">
        <f>B25-C25</f>
        <v>0</v>
      </c>
      <c r="E25" s="7">
        <f t="shared" si="4"/>
        <v>29420</v>
      </c>
    </row>
    <row r="26" spans="1:5" ht="15" hidden="1" customHeight="1" x14ac:dyDescent="0.2">
      <c r="A26" s="5" t="s">
        <v>6</v>
      </c>
      <c r="B26" s="6"/>
      <c r="C26" s="11"/>
      <c r="D26" s="7">
        <f>B26-C26</f>
        <v>0</v>
      </c>
      <c r="E26" s="7">
        <f t="shared" si="4"/>
        <v>29420</v>
      </c>
    </row>
    <row r="27" spans="1:5" ht="15" hidden="1" customHeight="1" x14ac:dyDescent="0.2">
      <c r="A27" s="5" t="s">
        <v>7</v>
      </c>
      <c r="B27" s="6"/>
      <c r="C27" s="11"/>
      <c r="D27" s="7">
        <f>B27-C27</f>
        <v>0</v>
      </c>
      <c r="E27" s="7">
        <f t="shared" si="4"/>
        <v>29420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29420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29420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29420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29420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29420</v>
      </c>
    </row>
    <row r="33" spans="1:5" ht="15" customHeight="1" x14ac:dyDescent="0.2">
      <c r="A33" s="8" t="s">
        <v>31</v>
      </c>
      <c r="B33" s="9">
        <f>SUM(B21:B32)</f>
        <v>4514</v>
      </c>
      <c r="C33" s="9">
        <f t="shared" ref="C33:D33" si="5">SUM(C21:C32)</f>
        <v>2911</v>
      </c>
      <c r="D33" s="10">
        <f t="shared" si="5"/>
        <v>1603</v>
      </c>
      <c r="E33" s="10">
        <f>E22</f>
        <v>29420</v>
      </c>
    </row>
    <row r="34" spans="1:5" x14ac:dyDescent="0.2">
      <c r="A34" s="13" t="s">
        <v>25</v>
      </c>
    </row>
    <row r="35" spans="1:5" x14ac:dyDescent="0.2">
      <c r="A35" s="12" t="s">
        <v>13</v>
      </c>
    </row>
    <row r="36" spans="1:5" ht="27" customHeight="1" x14ac:dyDescent="0.2">
      <c r="A36" s="19" t="s">
        <v>32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E39"/>
  <sheetViews>
    <sheetView showGridLines="0" zoomScaleNormal="100" workbookViewId="0">
      <pane ySplit="7" topLeftCell="A14" activePane="bottomLeft" state="frozen"/>
      <selection pane="bottomLeft" activeCell="C39" sqref="C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22</v>
      </c>
      <c r="B1" s="16"/>
      <c r="C1" s="16"/>
      <c r="D1" s="16"/>
      <c r="E1" s="16"/>
    </row>
    <row r="2" spans="1:5" ht="15" x14ac:dyDescent="0.2">
      <c r="A2" s="17" t="s">
        <v>23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17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26</v>
      </c>
      <c r="C6" s="23" t="s">
        <v>27</v>
      </c>
      <c r="D6" s="20" t="s">
        <v>28</v>
      </c>
      <c r="E6" s="20" t="s">
        <v>29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24</v>
      </c>
      <c r="B8" s="3">
        <v>1807</v>
      </c>
      <c r="C8" s="3">
        <v>1894</v>
      </c>
      <c r="D8" s="4">
        <f>B8-C8</f>
        <v>-87</v>
      </c>
      <c r="E8" s="7">
        <v>33288</v>
      </c>
    </row>
    <row r="9" spans="1:5" ht="15" customHeight="1" x14ac:dyDescent="0.2">
      <c r="A9" s="5" t="s">
        <v>2</v>
      </c>
      <c r="B9" s="6">
        <v>2009</v>
      </c>
      <c r="C9" s="6">
        <v>1372</v>
      </c>
      <c r="D9" s="7">
        <f t="shared" ref="D9:D19" si="0">B9-C9</f>
        <v>637</v>
      </c>
      <c r="E9" s="7">
        <f t="shared" ref="E9:E19" si="1">E8+D9</f>
        <v>33925</v>
      </c>
    </row>
    <row r="10" spans="1:5" ht="15" customHeight="1" x14ac:dyDescent="0.2">
      <c r="A10" s="5" t="s">
        <v>3</v>
      </c>
      <c r="B10" s="6">
        <v>1636</v>
      </c>
      <c r="C10" s="6">
        <v>1683</v>
      </c>
      <c r="D10" s="7">
        <f t="shared" si="0"/>
        <v>-47</v>
      </c>
      <c r="E10" s="7">
        <f t="shared" si="1"/>
        <v>33878</v>
      </c>
    </row>
    <row r="11" spans="1:5" ht="15" customHeight="1" x14ac:dyDescent="0.2">
      <c r="A11" s="5" t="s">
        <v>4</v>
      </c>
      <c r="B11" s="6">
        <v>910</v>
      </c>
      <c r="C11" s="6">
        <v>1612</v>
      </c>
      <c r="D11" s="7">
        <f t="shared" si="0"/>
        <v>-702</v>
      </c>
      <c r="E11" s="7">
        <f t="shared" si="1"/>
        <v>33176</v>
      </c>
    </row>
    <row r="12" spans="1:5" ht="15" customHeight="1" x14ac:dyDescent="0.2">
      <c r="A12" s="5" t="s">
        <v>5</v>
      </c>
      <c r="B12" s="6">
        <v>973</v>
      </c>
      <c r="C12" s="6">
        <v>1637</v>
      </c>
      <c r="D12" s="7">
        <f t="shared" si="0"/>
        <v>-664</v>
      </c>
      <c r="E12" s="7">
        <f t="shared" si="1"/>
        <v>32512</v>
      </c>
    </row>
    <row r="13" spans="1:5" ht="15" customHeight="1" x14ac:dyDescent="0.2">
      <c r="A13" s="5" t="s">
        <v>6</v>
      </c>
      <c r="B13" s="6">
        <v>1127</v>
      </c>
      <c r="C13" s="6">
        <v>1022</v>
      </c>
      <c r="D13" s="7">
        <f t="shared" si="0"/>
        <v>105</v>
      </c>
      <c r="E13" s="7">
        <f t="shared" si="1"/>
        <v>32617</v>
      </c>
    </row>
    <row r="14" spans="1:5" ht="15" customHeight="1" x14ac:dyDescent="0.2">
      <c r="A14" s="5" t="s">
        <v>7</v>
      </c>
      <c r="B14" s="6">
        <v>1842</v>
      </c>
      <c r="C14" s="6">
        <v>1322</v>
      </c>
      <c r="D14" s="7">
        <f t="shared" si="0"/>
        <v>520</v>
      </c>
      <c r="E14" s="7">
        <f t="shared" si="1"/>
        <v>33137</v>
      </c>
    </row>
    <row r="15" spans="1:5" ht="15" customHeight="1" x14ac:dyDescent="0.2">
      <c r="A15" s="5" t="s">
        <v>8</v>
      </c>
      <c r="B15" s="6">
        <v>2472</v>
      </c>
      <c r="C15" s="6">
        <v>1044</v>
      </c>
      <c r="D15" s="7">
        <f t="shared" si="0"/>
        <v>1428</v>
      </c>
      <c r="E15" s="7">
        <f t="shared" si="1"/>
        <v>34565</v>
      </c>
    </row>
    <row r="16" spans="1:5" ht="15" customHeight="1" x14ac:dyDescent="0.2">
      <c r="A16" s="5" t="s">
        <v>9</v>
      </c>
      <c r="B16" s="6">
        <v>2226</v>
      </c>
      <c r="C16" s="6">
        <v>1311</v>
      </c>
      <c r="D16" s="7">
        <f t="shared" si="0"/>
        <v>915</v>
      </c>
      <c r="E16" s="7">
        <f t="shared" si="1"/>
        <v>35480</v>
      </c>
    </row>
    <row r="17" spans="1:5" ht="15" customHeight="1" x14ac:dyDescent="0.2">
      <c r="A17" s="5" t="s">
        <v>10</v>
      </c>
      <c r="B17" s="6">
        <v>2244</v>
      </c>
      <c r="C17" s="6">
        <v>1464</v>
      </c>
      <c r="D17" s="7">
        <f t="shared" si="0"/>
        <v>780</v>
      </c>
      <c r="E17" s="7">
        <f t="shared" si="1"/>
        <v>36260</v>
      </c>
    </row>
    <row r="18" spans="1:5" ht="15" customHeight="1" x14ac:dyDescent="0.2">
      <c r="A18" s="5" t="s">
        <v>11</v>
      </c>
      <c r="B18" s="6">
        <v>4503</v>
      </c>
      <c r="C18" s="6">
        <v>1526</v>
      </c>
      <c r="D18" s="7">
        <f t="shared" si="0"/>
        <v>2977</v>
      </c>
      <c r="E18" s="7">
        <f t="shared" si="1"/>
        <v>39237</v>
      </c>
    </row>
    <row r="19" spans="1:5" ht="15" customHeight="1" x14ac:dyDescent="0.2">
      <c r="A19" s="5" t="s">
        <v>12</v>
      </c>
      <c r="B19" s="6">
        <v>1708</v>
      </c>
      <c r="C19" s="6">
        <v>1292</v>
      </c>
      <c r="D19" s="7">
        <f t="shared" si="0"/>
        <v>416</v>
      </c>
      <c r="E19" s="7">
        <f t="shared" si="1"/>
        <v>39653</v>
      </c>
    </row>
    <row r="20" spans="1:5" ht="15" customHeight="1" x14ac:dyDescent="0.2">
      <c r="A20" s="8" t="s">
        <v>30</v>
      </c>
      <c r="B20" s="9">
        <f>SUM(B8:B19)</f>
        <v>23457</v>
      </c>
      <c r="C20" s="9">
        <f t="shared" ref="C20:D20" si="2">SUM(C8:C19)</f>
        <v>17179</v>
      </c>
      <c r="D20" s="9">
        <f t="shared" si="2"/>
        <v>6278</v>
      </c>
      <c r="E20" s="10">
        <f>E19</f>
        <v>39653</v>
      </c>
    </row>
    <row r="21" spans="1:5" ht="15" customHeight="1" x14ac:dyDescent="0.2">
      <c r="A21" s="2" t="s">
        <v>33</v>
      </c>
      <c r="B21" s="3">
        <v>2143</v>
      </c>
      <c r="C21" s="3">
        <v>1591</v>
      </c>
      <c r="D21" s="4">
        <f>B21-C21</f>
        <v>552</v>
      </c>
      <c r="E21" s="4">
        <v>40205</v>
      </c>
    </row>
    <row r="22" spans="1:5" ht="15" customHeight="1" x14ac:dyDescent="0.2">
      <c r="A22" s="5" t="s">
        <v>34</v>
      </c>
      <c r="B22" s="6">
        <v>2447</v>
      </c>
      <c r="C22" s="6">
        <v>1599</v>
      </c>
      <c r="D22" s="7">
        <f t="shared" ref="D22:D32" si="3">B22-C22</f>
        <v>848</v>
      </c>
      <c r="E22" s="7">
        <f t="shared" ref="E22:E32" si="4">E21+D22</f>
        <v>41053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41053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41053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41053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41053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41053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41053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41053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41053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41053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41053</v>
      </c>
    </row>
    <row r="33" spans="1:5" ht="15" customHeight="1" x14ac:dyDescent="0.2">
      <c r="A33" s="8" t="s">
        <v>31</v>
      </c>
      <c r="B33" s="9">
        <f>SUM(B21:B32)</f>
        <v>4590</v>
      </c>
      <c r="C33" s="9">
        <f>SUM(C21:C32)</f>
        <v>3190</v>
      </c>
      <c r="D33" s="10">
        <f>SUM(D21:D32)</f>
        <v>1400</v>
      </c>
      <c r="E33" s="10">
        <f>E22</f>
        <v>41053</v>
      </c>
    </row>
    <row r="34" spans="1:5" x14ac:dyDescent="0.2">
      <c r="A34" s="13" t="s">
        <v>25</v>
      </c>
    </row>
    <row r="35" spans="1:5" x14ac:dyDescent="0.2">
      <c r="A35" s="12" t="s">
        <v>13</v>
      </c>
    </row>
    <row r="36" spans="1:5" ht="29.25" customHeight="1" x14ac:dyDescent="0.2">
      <c r="A36" s="19" t="s">
        <v>32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E39"/>
  <sheetViews>
    <sheetView showGridLines="0" zoomScaleNormal="100" workbookViewId="0">
      <pane ySplit="7" topLeftCell="A14" activePane="bottomLeft" state="frozen"/>
      <selection pane="bottomLeft" activeCell="D38" sqref="D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22</v>
      </c>
      <c r="B1" s="16"/>
      <c r="C1" s="16"/>
      <c r="D1" s="16"/>
      <c r="E1" s="16"/>
    </row>
    <row r="2" spans="1:5" ht="15" x14ac:dyDescent="0.2">
      <c r="A2" s="17" t="s">
        <v>23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18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26</v>
      </c>
      <c r="C6" s="23" t="s">
        <v>27</v>
      </c>
      <c r="D6" s="20" t="s">
        <v>28</v>
      </c>
      <c r="E6" s="20" t="s">
        <v>29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24</v>
      </c>
      <c r="B8" s="3">
        <v>4464</v>
      </c>
      <c r="C8" s="3">
        <v>3478</v>
      </c>
      <c r="D8" s="4">
        <f>B8-C8</f>
        <v>986</v>
      </c>
      <c r="E8" s="7">
        <v>72854</v>
      </c>
    </row>
    <row r="9" spans="1:5" ht="15" customHeight="1" x14ac:dyDescent="0.2">
      <c r="A9" s="5" t="s">
        <v>2</v>
      </c>
      <c r="B9" s="6">
        <v>4031</v>
      </c>
      <c r="C9" s="6">
        <v>3506</v>
      </c>
      <c r="D9" s="7">
        <f t="shared" ref="D9:D19" si="0">B9-C9</f>
        <v>525</v>
      </c>
      <c r="E9" s="7">
        <f t="shared" ref="E9:E19" si="1">E8+D9</f>
        <v>73379</v>
      </c>
    </row>
    <row r="10" spans="1:5" ht="15" customHeight="1" x14ac:dyDescent="0.2">
      <c r="A10" s="5" t="s">
        <v>3</v>
      </c>
      <c r="B10" s="6">
        <v>3558</v>
      </c>
      <c r="C10" s="6">
        <v>6704</v>
      </c>
      <c r="D10" s="7">
        <f t="shared" si="0"/>
        <v>-3146</v>
      </c>
      <c r="E10" s="7">
        <f t="shared" si="1"/>
        <v>70233</v>
      </c>
    </row>
    <row r="11" spans="1:5" ht="15" customHeight="1" x14ac:dyDescent="0.2">
      <c r="A11" s="5" t="s">
        <v>4</v>
      </c>
      <c r="B11" s="6">
        <v>1126</v>
      </c>
      <c r="C11" s="6">
        <v>4718</v>
      </c>
      <c r="D11" s="7">
        <f>B11-C11</f>
        <v>-3592</v>
      </c>
      <c r="E11" s="7">
        <f t="shared" si="1"/>
        <v>66641</v>
      </c>
    </row>
    <row r="12" spans="1:5" ht="15" customHeight="1" x14ac:dyDescent="0.2">
      <c r="A12" s="5" t="s">
        <v>5</v>
      </c>
      <c r="B12" s="6">
        <v>1421</v>
      </c>
      <c r="C12" s="6">
        <v>3333</v>
      </c>
      <c r="D12" s="7">
        <f t="shared" si="0"/>
        <v>-1912</v>
      </c>
      <c r="E12" s="7">
        <f t="shared" si="1"/>
        <v>64729</v>
      </c>
    </row>
    <row r="13" spans="1:5" ht="15" customHeight="1" x14ac:dyDescent="0.2">
      <c r="A13" s="5" t="s">
        <v>6</v>
      </c>
      <c r="B13" s="6">
        <v>2656</v>
      </c>
      <c r="C13" s="6">
        <v>2338</v>
      </c>
      <c r="D13" s="7">
        <f t="shared" si="0"/>
        <v>318</v>
      </c>
      <c r="E13" s="7">
        <f t="shared" si="1"/>
        <v>65047</v>
      </c>
    </row>
    <row r="14" spans="1:5" ht="15" customHeight="1" x14ac:dyDescent="0.2">
      <c r="A14" s="5" t="s">
        <v>7</v>
      </c>
      <c r="B14" s="6">
        <v>4104</v>
      </c>
      <c r="C14" s="6">
        <v>2609</v>
      </c>
      <c r="D14" s="7">
        <f t="shared" si="0"/>
        <v>1495</v>
      </c>
      <c r="E14" s="7">
        <f t="shared" si="1"/>
        <v>66542</v>
      </c>
    </row>
    <row r="15" spans="1:5" ht="15" customHeight="1" x14ac:dyDescent="0.2">
      <c r="A15" s="5" t="s">
        <v>8</v>
      </c>
      <c r="B15" s="6">
        <v>4498</v>
      </c>
      <c r="C15" s="6">
        <v>2937</v>
      </c>
      <c r="D15" s="7">
        <f t="shared" si="0"/>
        <v>1561</v>
      </c>
      <c r="E15" s="7">
        <f t="shared" si="1"/>
        <v>68103</v>
      </c>
    </row>
    <row r="16" spans="1:5" ht="15" customHeight="1" x14ac:dyDescent="0.2">
      <c r="A16" s="5" t="s">
        <v>9</v>
      </c>
      <c r="B16" s="6">
        <v>4617</v>
      </c>
      <c r="C16" s="6">
        <v>2951</v>
      </c>
      <c r="D16" s="7">
        <f t="shared" si="0"/>
        <v>1666</v>
      </c>
      <c r="E16" s="7">
        <f t="shared" si="1"/>
        <v>69769</v>
      </c>
    </row>
    <row r="17" spans="1:5" ht="15" customHeight="1" x14ac:dyDescent="0.2">
      <c r="A17" s="5" t="s">
        <v>10</v>
      </c>
      <c r="B17" s="6">
        <v>4265</v>
      </c>
      <c r="C17" s="6">
        <v>3016</v>
      </c>
      <c r="D17" s="7">
        <f t="shared" si="0"/>
        <v>1249</v>
      </c>
      <c r="E17" s="7">
        <f t="shared" si="1"/>
        <v>71018</v>
      </c>
    </row>
    <row r="18" spans="1:5" ht="15" customHeight="1" x14ac:dyDescent="0.2">
      <c r="A18" s="5" t="s">
        <v>11</v>
      </c>
      <c r="B18" s="6">
        <v>3582</v>
      </c>
      <c r="C18" s="6">
        <v>3389</v>
      </c>
      <c r="D18" s="7">
        <f t="shared" si="0"/>
        <v>193</v>
      </c>
      <c r="E18" s="7">
        <f t="shared" si="1"/>
        <v>71211</v>
      </c>
    </row>
    <row r="19" spans="1:5" ht="15" customHeight="1" x14ac:dyDescent="0.2">
      <c r="A19" s="5" t="s">
        <v>12</v>
      </c>
      <c r="B19" s="6">
        <v>2536</v>
      </c>
      <c r="C19" s="6">
        <v>3935</v>
      </c>
      <c r="D19" s="7">
        <f t="shared" si="0"/>
        <v>-1399</v>
      </c>
      <c r="E19" s="7">
        <f t="shared" si="1"/>
        <v>69812</v>
      </c>
    </row>
    <row r="20" spans="1:5" ht="15" customHeight="1" x14ac:dyDescent="0.2">
      <c r="A20" s="8" t="s">
        <v>30</v>
      </c>
      <c r="B20" s="9">
        <f>SUM(B8:B19)</f>
        <v>40858</v>
      </c>
      <c r="C20" s="9">
        <f t="shared" ref="C20:D20" si="2">SUM(C8:C19)</f>
        <v>42914</v>
      </c>
      <c r="D20" s="9">
        <f t="shared" si="2"/>
        <v>-2056</v>
      </c>
      <c r="E20" s="10">
        <f>E19</f>
        <v>69812</v>
      </c>
    </row>
    <row r="21" spans="1:5" ht="15" customHeight="1" x14ac:dyDescent="0.2">
      <c r="A21" s="2" t="s">
        <v>33</v>
      </c>
      <c r="B21" s="3">
        <v>4471</v>
      </c>
      <c r="C21" s="3">
        <v>2989</v>
      </c>
      <c r="D21" s="4">
        <f>B21-C21</f>
        <v>1482</v>
      </c>
      <c r="E21" s="4">
        <v>71294</v>
      </c>
    </row>
    <row r="22" spans="1:5" ht="15" customHeight="1" x14ac:dyDescent="0.2">
      <c r="A22" s="5" t="s">
        <v>34</v>
      </c>
      <c r="B22" s="6">
        <v>3945</v>
      </c>
      <c r="C22" s="6">
        <v>3258</v>
      </c>
      <c r="D22" s="7">
        <f t="shared" ref="D22:D32" si="3">B22-C22</f>
        <v>687</v>
      </c>
      <c r="E22" s="7">
        <f t="shared" ref="E22:E32" si="4">E21+D22</f>
        <v>71981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71981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71981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71981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71981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71981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71981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71981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71981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71981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71981</v>
      </c>
    </row>
    <row r="33" spans="1:5" ht="15" customHeight="1" x14ac:dyDescent="0.2">
      <c r="A33" s="8" t="s">
        <v>31</v>
      </c>
      <c r="B33" s="9">
        <f>SUM(B21:B32)</f>
        <v>8416</v>
      </c>
      <c r="C33" s="9">
        <f t="shared" ref="C33:D33" si="5">SUM(C21:C32)</f>
        <v>6247</v>
      </c>
      <c r="D33" s="10">
        <f t="shared" si="5"/>
        <v>2169</v>
      </c>
      <c r="E33" s="10">
        <f>E22</f>
        <v>71981</v>
      </c>
    </row>
    <row r="34" spans="1:5" x14ac:dyDescent="0.2">
      <c r="A34" s="13" t="s">
        <v>25</v>
      </c>
    </row>
    <row r="35" spans="1:5" x14ac:dyDescent="0.2">
      <c r="A35" s="12" t="s">
        <v>13</v>
      </c>
    </row>
    <row r="36" spans="1:5" ht="28.5" customHeight="1" x14ac:dyDescent="0.2">
      <c r="A36" s="19" t="s">
        <v>32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D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E39"/>
  <sheetViews>
    <sheetView showGridLines="0" zoomScaleNormal="100" workbookViewId="0">
      <pane ySplit="7" topLeftCell="A11" activePane="bottomLeft" state="frozen"/>
      <selection pane="bottomLeft" activeCell="F36" sqref="F36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22</v>
      </c>
      <c r="B1" s="16"/>
      <c r="C1" s="16"/>
      <c r="D1" s="16"/>
      <c r="E1" s="16"/>
    </row>
    <row r="2" spans="1:5" ht="15" x14ac:dyDescent="0.2">
      <c r="A2" s="17" t="s">
        <v>23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19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26</v>
      </c>
      <c r="C6" s="23" t="s">
        <v>27</v>
      </c>
      <c r="D6" s="20" t="s">
        <v>28</v>
      </c>
      <c r="E6" s="20" t="s">
        <v>29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24</v>
      </c>
      <c r="B8" s="3">
        <v>1728</v>
      </c>
      <c r="C8" s="3">
        <v>1146</v>
      </c>
      <c r="D8" s="4">
        <f>B8-C8</f>
        <v>582</v>
      </c>
      <c r="E8" s="7">
        <v>22225</v>
      </c>
    </row>
    <row r="9" spans="1:5" ht="15" customHeight="1" x14ac:dyDescent="0.2">
      <c r="A9" s="5" t="s">
        <v>2</v>
      </c>
      <c r="B9" s="6">
        <v>1796</v>
      </c>
      <c r="C9" s="6">
        <v>885</v>
      </c>
      <c r="D9" s="7">
        <f t="shared" ref="D9:D19" si="0">B9-C9</f>
        <v>911</v>
      </c>
      <c r="E9" s="7">
        <f t="shared" ref="E9:E19" si="1">E8+D9</f>
        <v>23136</v>
      </c>
    </row>
    <row r="10" spans="1:5" ht="15" customHeight="1" x14ac:dyDescent="0.2">
      <c r="A10" s="5" t="s">
        <v>3</v>
      </c>
      <c r="B10" s="6">
        <v>1524</v>
      </c>
      <c r="C10" s="6">
        <v>1300</v>
      </c>
      <c r="D10" s="7">
        <f t="shared" si="0"/>
        <v>224</v>
      </c>
      <c r="E10" s="7">
        <f t="shared" si="1"/>
        <v>23360</v>
      </c>
    </row>
    <row r="11" spans="1:5" ht="15" customHeight="1" x14ac:dyDescent="0.2">
      <c r="A11" s="5" t="s">
        <v>4</v>
      </c>
      <c r="B11" s="6">
        <v>378</v>
      </c>
      <c r="C11" s="6">
        <v>1226</v>
      </c>
      <c r="D11" s="7">
        <f t="shared" si="0"/>
        <v>-848</v>
      </c>
      <c r="E11" s="7">
        <f t="shared" si="1"/>
        <v>22512</v>
      </c>
    </row>
    <row r="12" spans="1:5" ht="15" customHeight="1" x14ac:dyDescent="0.2">
      <c r="A12" s="5" t="s">
        <v>5</v>
      </c>
      <c r="B12" s="6">
        <v>835</v>
      </c>
      <c r="C12" s="6">
        <v>1328</v>
      </c>
      <c r="D12" s="7">
        <f t="shared" si="0"/>
        <v>-493</v>
      </c>
      <c r="E12" s="7">
        <f t="shared" si="1"/>
        <v>22019</v>
      </c>
    </row>
    <row r="13" spans="1:5" ht="15" customHeight="1" x14ac:dyDescent="0.2">
      <c r="A13" s="5" t="s">
        <v>6</v>
      </c>
      <c r="B13" s="6">
        <v>943</v>
      </c>
      <c r="C13" s="6">
        <v>1136</v>
      </c>
      <c r="D13" s="7">
        <f t="shared" si="0"/>
        <v>-193</v>
      </c>
      <c r="E13" s="7">
        <f t="shared" si="1"/>
        <v>21826</v>
      </c>
    </row>
    <row r="14" spans="1:5" ht="15" customHeight="1" x14ac:dyDescent="0.2">
      <c r="A14" s="5" t="s">
        <v>7</v>
      </c>
      <c r="B14" s="6">
        <v>1253</v>
      </c>
      <c r="C14" s="6">
        <v>884</v>
      </c>
      <c r="D14" s="7">
        <f t="shared" si="0"/>
        <v>369</v>
      </c>
      <c r="E14" s="7">
        <f t="shared" si="1"/>
        <v>22195</v>
      </c>
    </row>
    <row r="15" spans="1:5" ht="15" customHeight="1" x14ac:dyDescent="0.2">
      <c r="A15" s="5" t="s">
        <v>8</v>
      </c>
      <c r="B15" s="6">
        <v>1518</v>
      </c>
      <c r="C15" s="6">
        <v>888</v>
      </c>
      <c r="D15" s="7">
        <f t="shared" si="0"/>
        <v>630</v>
      </c>
      <c r="E15" s="7">
        <f t="shared" si="1"/>
        <v>22825</v>
      </c>
    </row>
    <row r="16" spans="1:5" ht="15" customHeight="1" x14ac:dyDescent="0.2">
      <c r="A16" s="5" t="s">
        <v>9</v>
      </c>
      <c r="B16" s="6">
        <v>1698</v>
      </c>
      <c r="C16" s="6">
        <v>929</v>
      </c>
      <c r="D16" s="7">
        <f t="shared" si="0"/>
        <v>769</v>
      </c>
      <c r="E16" s="7">
        <f t="shared" si="1"/>
        <v>23594</v>
      </c>
    </row>
    <row r="17" spans="1:5" ht="15" customHeight="1" x14ac:dyDescent="0.2">
      <c r="A17" s="5" t="s">
        <v>10</v>
      </c>
      <c r="B17" s="6">
        <v>1504</v>
      </c>
      <c r="C17" s="6">
        <v>1111</v>
      </c>
      <c r="D17" s="7">
        <f t="shared" si="0"/>
        <v>393</v>
      </c>
      <c r="E17" s="7">
        <f t="shared" si="1"/>
        <v>23987</v>
      </c>
    </row>
    <row r="18" spans="1:5" ht="15" customHeight="1" x14ac:dyDescent="0.2">
      <c r="A18" s="5" t="s">
        <v>11</v>
      </c>
      <c r="B18" s="6">
        <v>1224</v>
      </c>
      <c r="C18" s="6">
        <v>1092</v>
      </c>
      <c r="D18" s="7">
        <f t="shared" si="0"/>
        <v>132</v>
      </c>
      <c r="E18" s="7">
        <f t="shared" si="1"/>
        <v>24119</v>
      </c>
    </row>
    <row r="19" spans="1:5" ht="15" customHeight="1" x14ac:dyDescent="0.2">
      <c r="A19" s="5" t="s">
        <v>12</v>
      </c>
      <c r="B19" s="6">
        <v>878</v>
      </c>
      <c r="C19" s="6">
        <v>1164</v>
      </c>
      <c r="D19" s="7">
        <f t="shared" si="0"/>
        <v>-286</v>
      </c>
      <c r="E19" s="7">
        <f t="shared" si="1"/>
        <v>23833</v>
      </c>
    </row>
    <row r="20" spans="1:5" ht="15" customHeight="1" x14ac:dyDescent="0.2">
      <c r="A20" s="8" t="s">
        <v>30</v>
      </c>
      <c r="B20" s="9">
        <f>SUM(B8:B19)</f>
        <v>15279</v>
      </c>
      <c r="C20" s="9">
        <f t="shared" ref="C20:D20" si="2">SUM(C8:C19)</f>
        <v>13089</v>
      </c>
      <c r="D20" s="9">
        <f t="shared" si="2"/>
        <v>2190</v>
      </c>
      <c r="E20" s="10">
        <f>E19</f>
        <v>23833</v>
      </c>
    </row>
    <row r="21" spans="1:5" ht="15" customHeight="1" x14ac:dyDescent="0.2">
      <c r="A21" s="2" t="s">
        <v>33</v>
      </c>
      <c r="B21" s="3">
        <v>1286</v>
      </c>
      <c r="C21" s="3">
        <v>1046</v>
      </c>
      <c r="D21" s="4">
        <f>B21-C21</f>
        <v>240</v>
      </c>
      <c r="E21" s="4">
        <v>24073</v>
      </c>
    </row>
    <row r="22" spans="1:5" ht="15" customHeight="1" x14ac:dyDescent="0.2">
      <c r="A22" s="5" t="s">
        <v>34</v>
      </c>
      <c r="B22" s="6">
        <v>1154</v>
      </c>
      <c r="C22" s="6">
        <v>1050</v>
      </c>
      <c r="D22" s="7">
        <f t="shared" ref="D22:D32" si="3">B22-C22</f>
        <v>104</v>
      </c>
      <c r="E22" s="7">
        <f t="shared" ref="E22:E32" si="4">E21+D22</f>
        <v>24177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24177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24177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24177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24177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24177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24177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24177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24177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24177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24177</v>
      </c>
    </row>
    <row r="33" spans="1:5" ht="15" customHeight="1" x14ac:dyDescent="0.2">
      <c r="A33" s="8" t="s">
        <v>31</v>
      </c>
      <c r="B33" s="9">
        <f>SUM(B21:B32)</f>
        <v>2440</v>
      </c>
      <c r="C33" s="9">
        <f t="shared" ref="C33:D33" si="5">SUM(C21:C32)</f>
        <v>2096</v>
      </c>
      <c r="D33" s="10">
        <f t="shared" si="5"/>
        <v>344</v>
      </c>
      <c r="E33" s="10">
        <f>E22</f>
        <v>24177</v>
      </c>
    </row>
    <row r="34" spans="1:5" x14ac:dyDescent="0.2">
      <c r="A34" s="13" t="s">
        <v>25</v>
      </c>
    </row>
    <row r="35" spans="1:5" x14ac:dyDescent="0.2">
      <c r="A35" s="12" t="s">
        <v>13</v>
      </c>
    </row>
    <row r="36" spans="1:5" ht="26.25" customHeight="1" x14ac:dyDescent="0.2">
      <c r="A36" s="19" t="s">
        <v>32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E39"/>
  <sheetViews>
    <sheetView showGridLines="0" zoomScaleNormal="100" workbookViewId="0">
      <pane ySplit="7" topLeftCell="A17" activePane="bottomLeft" state="frozen"/>
      <selection pane="bottomLeft" activeCell="A38" sqref="A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22</v>
      </c>
      <c r="B1" s="16"/>
      <c r="C1" s="16"/>
      <c r="D1" s="16"/>
      <c r="E1" s="16"/>
    </row>
    <row r="2" spans="1:5" ht="15" x14ac:dyDescent="0.2">
      <c r="A2" s="17" t="s">
        <v>23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20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26</v>
      </c>
      <c r="C6" s="23" t="s">
        <v>27</v>
      </c>
      <c r="D6" s="20" t="s">
        <v>28</v>
      </c>
      <c r="E6" s="20" t="s">
        <v>29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24</v>
      </c>
      <c r="B8" s="3">
        <v>1621</v>
      </c>
      <c r="C8" s="3">
        <v>939</v>
      </c>
      <c r="D8" s="4">
        <f>B8-C8</f>
        <v>682</v>
      </c>
      <c r="E8" s="7">
        <v>20237</v>
      </c>
    </row>
    <row r="9" spans="1:5" ht="15" customHeight="1" x14ac:dyDescent="0.2">
      <c r="A9" s="5" t="s">
        <v>2</v>
      </c>
      <c r="B9" s="6">
        <v>1343</v>
      </c>
      <c r="C9" s="6">
        <v>817</v>
      </c>
      <c r="D9" s="7">
        <f t="shared" ref="D9:D19" si="0">B9-C9</f>
        <v>526</v>
      </c>
      <c r="E9" s="7">
        <f t="shared" ref="E9:E19" si="1">E8+D9</f>
        <v>20763</v>
      </c>
    </row>
    <row r="10" spans="1:5" ht="15" customHeight="1" x14ac:dyDescent="0.2">
      <c r="A10" s="5" t="s">
        <v>3</v>
      </c>
      <c r="B10" s="6">
        <v>988</v>
      </c>
      <c r="C10" s="6">
        <v>1800</v>
      </c>
      <c r="D10" s="7">
        <f t="shared" si="0"/>
        <v>-812</v>
      </c>
      <c r="E10" s="7">
        <f t="shared" si="1"/>
        <v>19951</v>
      </c>
    </row>
    <row r="11" spans="1:5" ht="15" customHeight="1" x14ac:dyDescent="0.2">
      <c r="A11" s="5" t="s">
        <v>4</v>
      </c>
      <c r="B11" s="6">
        <v>389</v>
      </c>
      <c r="C11" s="6">
        <v>1210</v>
      </c>
      <c r="D11" s="7">
        <f t="shared" si="0"/>
        <v>-821</v>
      </c>
      <c r="E11" s="7">
        <f t="shared" si="1"/>
        <v>19130</v>
      </c>
    </row>
    <row r="12" spans="1:5" ht="15" customHeight="1" x14ac:dyDescent="0.2">
      <c r="A12" s="5" t="s">
        <v>5</v>
      </c>
      <c r="B12" s="6">
        <v>435</v>
      </c>
      <c r="C12" s="6">
        <v>1403</v>
      </c>
      <c r="D12" s="7">
        <f t="shared" si="0"/>
        <v>-968</v>
      </c>
      <c r="E12" s="7">
        <f t="shared" si="1"/>
        <v>18162</v>
      </c>
    </row>
    <row r="13" spans="1:5" ht="15" customHeight="1" x14ac:dyDescent="0.2">
      <c r="A13" s="5" t="s">
        <v>6</v>
      </c>
      <c r="B13" s="6">
        <v>459</v>
      </c>
      <c r="C13" s="6">
        <v>959</v>
      </c>
      <c r="D13" s="7">
        <f t="shared" si="0"/>
        <v>-500</v>
      </c>
      <c r="E13" s="7">
        <f t="shared" si="1"/>
        <v>17662</v>
      </c>
    </row>
    <row r="14" spans="1:5" ht="15" customHeight="1" x14ac:dyDescent="0.2">
      <c r="A14" s="5" t="s">
        <v>7</v>
      </c>
      <c r="B14" s="6">
        <v>688</v>
      </c>
      <c r="C14" s="6">
        <v>609</v>
      </c>
      <c r="D14" s="7">
        <f t="shared" si="0"/>
        <v>79</v>
      </c>
      <c r="E14" s="7">
        <f t="shared" si="1"/>
        <v>17741</v>
      </c>
    </row>
    <row r="15" spans="1:5" ht="15" customHeight="1" x14ac:dyDescent="0.2">
      <c r="A15" s="5" t="s">
        <v>8</v>
      </c>
      <c r="B15" s="6">
        <v>1149</v>
      </c>
      <c r="C15" s="6">
        <v>589</v>
      </c>
      <c r="D15" s="7">
        <f t="shared" si="0"/>
        <v>560</v>
      </c>
      <c r="E15" s="7">
        <f t="shared" si="1"/>
        <v>18301</v>
      </c>
    </row>
    <row r="16" spans="1:5" ht="15" customHeight="1" x14ac:dyDescent="0.2">
      <c r="A16" s="5" t="s">
        <v>9</v>
      </c>
      <c r="B16" s="6">
        <v>1266</v>
      </c>
      <c r="C16" s="6">
        <v>683</v>
      </c>
      <c r="D16" s="7">
        <f t="shared" si="0"/>
        <v>583</v>
      </c>
      <c r="E16" s="7">
        <f t="shared" si="1"/>
        <v>18884</v>
      </c>
    </row>
    <row r="17" spans="1:5" ht="15" customHeight="1" x14ac:dyDescent="0.2">
      <c r="A17" s="5" t="s">
        <v>10</v>
      </c>
      <c r="B17" s="6">
        <v>1069</v>
      </c>
      <c r="C17" s="6">
        <v>900</v>
      </c>
      <c r="D17" s="7">
        <f t="shared" si="0"/>
        <v>169</v>
      </c>
      <c r="E17" s="7">
        <f t="shared" si="1"/>
        <v>19053</v>
      </c>
    </row>
    <row r="18" spans="1:5" ht="15" customHeight="1" x14ac:dyDescent="0.2">
      <c r="A18" s="5" t="s">
        <v>11</v>
      </c>
      <c r="B18" s="6">
        <v>885</v>
      </c>
      <c r="C18" s="6">
        <v>1126</v>
      </c>
      <c r="D18" s="7">
        <f t="shared" si="0"/>
        <v>-241</v>
      </c>
      <c r="E18" s="7">
        <f t="shared" si="1"/>
        <v>18812</v>
      </c>
    </row>
    <row r="19" spans="1:5" ht="15" customHeight="1" x14ac:dyDescent="0.2">
      <c r="A19" s="5" t="s">
        <v>12</v>
      </c>
      <c r="B19" s="6">
        <v>522</v>
      </c>
      <c r="C19" s="6">
        <v>928</v>
      </c>
      <c r="D19" s="7">
        <f t="shared" si="0"/>
        <v>-406</v>
      </c>
      <c r="E19" s="7">
        <f t="shared" si="1"/>
        <v>18406</v>
      </c>
    </row>
    <row r="20" spans="1:5" ht="15" customHeight="1" x14ac:dyDescent="0.2">
      <c r="A20" s="8" t="s">
        <v>30</v>
      </c>
      <c r="B20" s="9">
        <f>SUM(B8:B19)</f>
        <v>10814</v>
      </c>
      <c r="C20" s="9">
        <f t="shared" ref="C20:D20" si="2">SUM(C8:C19)</f>
        <v>11963</v>
      </c>
      <c r="D20" s="9">
        <f t="shared" si="2"/>
        <v>-1149</v>
      </c>
      <c r="E20" s="10">
        <f>E19</f>
        <v>18406</v>
      </c>
    </row>
    <row r="21" spans="1:5" ht="15" customHeight="1" x14ac:dyDescent="0.2">
      <c r="A21" s="2" t="s">
        <v>33</v>
      </c>
      <c r="B21" s="3">
        <v>1111</v>
      </c>
      <c r="C21" s="3">
        <v>811</v>
      </c>
      <c r="D21" s="4">
        <f>B21-C21</f>
        <v>300</v>
      </c>
      <c r="E21" s="4">
        <v>18706</v>
      </c>
    </row>
    <row r="22" spans="1:5" ht="15" customHeight="1" x14ac:dyDescent="0.2">
      <c r="A22" s="5" t="s">
        <v>34</v>
      </c>
      <c r="B22" s="6">
        <v>856</v>
      </c>
      <c r="C22" s="6">
        <v>687</v>
      </c>
      <c r="D22" s="7">
        <f t="shared" ref="D22:D32" si="3">B22-C22</f>
        <v>169</v>
      </c>
      <c r="E22" s="7">
        <f t="shared" ref="E22:E32" si="4">E21+D22</f>
        <v>18875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18875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18875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18875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18875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18875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18875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18875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18875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18875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18875</v>
      </c>
    </row>
    <row r="33" spans="1:5" ht="15" customHeight="1" x14ac:dyDescent="0.2">
      <c r="A33" s="8" t="s">
        <v>31</v>
      </c>
      <c r="B33" s="9">
        <f>SUM(B21:B32)</f>
        <v>1967</v>
      </c>
      <c r="C33" s="9">
        <f t="shared" ref="C33:D33" si="5">SUM(C21:C32)</f>
        <v>1498</v>
      </c>
      <c r="D33" s="10">
        <f t="shared" si="5"/>
        <v>469</v>
      </c>
      <c r="E33" s="10">
        <f>E22</f>
        <v>18875</v>
      </c>
    </row>
    <row r="34" spans="1:5" x14ac:dyDescent="0.2">
      <c r="A34" s="13" t="s">
        <v>25</v>
      </c>
    </row>
    <row r="35" spans="1:5" x14ac:dyDescent="0.2">
      <c r="A35" s="12" t="s">
        <v>13</v>
      </c>
    </row>
    <row r="36" spans="1:5" ht="27" customHeight="1" x14ac:dyDescent="0.2">
      <c r="A36" s="19" t="s">
        <v>32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E39"/>
  <sheetViews>
    <sheetView showGridLines="0" tabSelected="1" zoomScaleNormal="100" workbookViewId="0">
      <pane ySplit="7" topLeftCell="A17" activePane="bottomLeft" state="frozen"/>
      <selection pane="bottomLeft" activeCell="C40" sqref="C4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22</v>
      </c>
      <c r="B1" s="16"/>
      <c r="C1" s="16"/>
      <c r="D1" s="16"/>
      <c r="E1" s="16"/>
    </row>
    <row r="2" spans="1:5" ht="15" x14ac:dyDescent="0.2">
      <c r="A2" s="17" t="s">
        <v>23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21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1</v>
      </c>
      <c r="B6" s="22" t="s">
        <v>26</v>
      </c>
      <c r="C6" s="23" t="s">
        <v>27</v>
      </c>
      <c r="D6" s="20" t="s">
        <v>28</v>
      </c>
      <c r="E6" s="20" t="s">
        <v>29</v>
      </c>
    </row>
    <row r="7" spans="1:5" ht="15" customHeight="1" x14ac:dyDescent="0.2">
      <c r="A7" s="25"/>
      <c r="B7" s="22"/>
      <c r="C7" s="24"/>
      <c r="D7" s="21"/>
      <c r="E7" s="21"/>
    </row>
    <row r="8" spans="1:5" ht="15" customHeight="1" x14ac:dyDescent="0.2">
      <c r="A8" s="2" t="s">
        <v>24</v>
      </c>
      <c r="B8" s="3">
        <v>8419</v>
      </c>
      <c r="C8" s="3">
        <v>7634</v>
      </c>
      <c r="D8" s="4">
        <f>B8-C8</f>
        <v>785</v>
      </c>
      <c r="E8" s="7">
        <v>121683</v>
      </c>
    </row>
    <row r="9" spans="1:5" ht="15" customHeight="1" x14ac:dyDescent="0.2">
      <c r="A9" s="5" t="s">
        <v>2</v>
      </c>
      <c r="B9" s="6">
        <v>8200</v>
      </c>
      <c r="C9" s="6">
        <v>7465</v>
      </c>
      <c r="D9" s="7">
        <f t="shared" ref="D9:D19" si="0">B9-C9</f>
        <v>735</v>
      </c>
      <c r="E9" s="7">
        <f t="shared" ref="E9:E19" si="1">E8+D9</f>
        <v>122418</v>
      </c>
    </row>
    <row r="10" spans="1:5" ht="15" customHeight="1" x14ac:dyDescent="0.2">
      <c r="A10" s="5" t="s">
        <v>3</v>
      </c>
      <c r="B10" s="6">
        <v>8459</v>
      </c>
      <c r="C10" s="6">
        <v>10204</v>
      </c>
      <c r="D10" s="7">
        <f t="shared" si="0"/>
        <v>-1745</v>
      </c>
      <c r="E10" s="7">
        <f t="shared" si="1"/>
        <v>120673</v>
      </c>
    </row>
    <row r="11" spans="1:5" ht="15" customHeight="1" x14ac:dyDescent="0.2">
      <c r="A11" s="5" t="s">
        <v>4</v>
      </c>
      <c r="B11" s="6">
        <v>2898</v>
      </c>
      <c r="C11" s="6">
        <v>8981</v>
      </c>
      <c r="D11" s="7">
        <f t="shared" si="0"/>
        <v>-6083</v>
      </c>
      <c r="E11" s="7">
        <f t="shared" si="1"/>
        <v>114590</v>
      </c>
    </row>
    <row r="12" spans="1:5" ht="15" customHeight="1" x14ac:dyDescent="0.2">
      <c r="A12" s="5" t="s">
        <v>5</v>
      </c>
      <c r="B12" s="6">
        <v>4529</v>
      </c>
      <c r="C12" s="6">
        <v>6421</v>
      </c>
      <c r="D12" s="7">
        <f t="shared" si="0"/>
        <v>-1892</v>
      </c>
      <c r="E12" s="7">
        <f t="shared" si="1"/>
        <v>112698</v>
      </c>
    </row>
    <row r="13" spans="1:5" ht="15" customHeight="1" x14ac:dyDescent="0.2">
      <c r="A13" s="5" t="s">
        <v>6</v>
      </c>
      <c r="B13" s="6">
        <v>5083</v>
      </c>
      <c r="C13" s="6">
        <v>5994</v>
      </c>
      <c r="D13" s="7">
        <f t="shared" si="0"/>
        <v>-911</v>
      </c>
      <c r="E13" s="7">
        <f t="shared" si="1"/>
        <v>111787</v>
      </c>
    </row>
    <row r="14" spans="1:5" ht="15" customHeight="1" x14ac:dyDescent="0.2">
      <c r="A14" s="5" t="s">
        <v>7</v>
      </c>
      <c r="B14" s="6">
        <v>6584</v>
      </c>
      <c r="C14" s="6">
        <v>5673</v>
      </c>
      <c r="D14" s="7">
        <f t="shared" si="0"/>
        <v>911</v>
      </c>
      <c r="E14" s="7">
        <f t="shared" si="1"/>
        <v>112698</v>
      </c>
    </row>
    <row r="15" spans="1:5" ht="15" customHeight="1" x14ac:dyDescent="0.2">
      <c r="A15" s="5" t="s">
        <v>8</v>
      </c>
      <c r="B15" s="6">
        <v>8508</v>
      </c>
      <c r="C15" s="6">
        <v>5911</v>
      </c>
      <c r="D15" s="7">
        <f t="shared" si="0"/>
        <v>2597</v>
      </c>
      <c r="E15" s="7">
        <f t="shared" si="1"/>
        <v>115295</v>
      </c>
    </row>
    <row r="16" spans="1:5" ht="15" customHeight="1" x14ac:dyDescent="0.2">
      <c r="A16" s="5" t="s">
        <v>9</v>
      </c>
      <c r="B16" s="6">
        <v>9866</v>
      </c>
      <c r="C16" s="6">
        <v>5510</v>
      </c>
      <c r="D16" s="7">
        <f t="shared" si="0"/>
        <v>4356</v>
      </c>
      <c r="E16" s="7">
        <f t="shared" si="1"/>
        <v>119651</v>
      </c>
    </row>
    <row r="17" spans="1:5" ht="15" customHeight="1" x14ac:dyDescent="0.2">
      <c r="A17" s="5" t="s">
        <v>10</v>
      </c>
      <c r="B17" s="6">
        <v>9347</v>
      </c>
      <c r="C17" s="6">
        <v>6297</v>
      </c>
      <c r="D17" s="7">
        <f t="shared" si="0"/>
        <v>3050</v>
      </c>
      <c r="E17" s="7">
        <f t="shared" si="1"/>
        <v>122701</v>
      </c>
    </row>
    <row r="18" spans="1:5" ht="15" customHeight="1" x14ac:dyDescent="0.2">
      <c r="A18" s="5" t="s">
        <v>11</v>
      </c>
      <c r="B18" s="6">
        <v>7927</v>
      </c>
      <c r="C18" s="6">
        <v>6662</v>
      </c>
      <c r="D18" s="7">
        <f t="shared" si="0"/>
        <v>1265</v>
      </c>
      <c r="E18" s="7">
        <f t="shared" si="1"/>
        <v>123966</v>
      </c>
    </row>
    <row r="19" spans="1:5" ht="15" customHeight="1" x14ac:dyDescent="0.2">
      <c r="A19" s="5" t="s">
        <v>12</v>
      </c>
      <c r="B19" s="6">
        <v>4428</v>
      </c>
      <c r="C19" s="6">
        <v>8103</v>
      </c>
      <c r="D19" s="7">
        <f t="shared" si="0"/>
        <v>-3675</v>
      </c>
      <c r="E19" s="7">
        <f t="shared" si="1"/>
        <v>120291</v>
      </c>
    </row>
    <row r="20" spans="1:5" ht="15" customHeight="1" x14ac:dyDescent="0.2">
      <c r="A20" s="8" t="s">
        <v>30</v>
      </c>
      <c r="B20" s="9">
        <f>SUM(B8:B19)</f>
        <v>84248</v>
      </c>
      <c r="C20" s="9">
        <f t="shared" ref="C20:D20" si="2">SUM(C8:C19)</f>
        <v>84855</v>
      </c>
      <c r="D20" s="9">
        <f t="shared" si="2"/>
        <v>-607</v>
      </c>
      <c r="E20" s="10">
        <f>E19</f>
        <v>120291</v>
      </c>
    </row>
    <row r="21" spans="1:5" ht="15" customHeight="1" x14ac:dyDescent="0.2">
      <c r="A21" s="2" t="s">
        <v>33</v>
      </c>
      <c r="B21" s="3">
        <v>8611</v>
      </c>
      <c r="C21" s="3">
        <v>6111</v>
      </c>
      <c r="D21" s="4">
        <f>B21-C21</f>
        <v>2500</v>
      </c>
      <c r="E21" s="4">
        <v>122791</v>
      </c>
    </row>
    <row r="22" spans="1:5" ht="15" customHeight="1" x14ac:dyDescent="0.2">
      <c r="A22" s="5" t="s">
        <v>34</v>
      </c>
      <c r="B22" s="6">
        <v>9171</v>
      </c>
      <c r="C22" s="6">
        <v>6358</v>
      </c>
      <c r="D22" s="7">
        <f t="shared" ref="D22:D32" si="3">B22-C22</f>
        <v>2813</v>
      </c>
      <c r="E22" s="7">
        <f t="shared" ref="E22:E32" si="4">E21+D22</f>
        <v>125604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125604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125604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125604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125604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125604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125604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125604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125604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125604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125604</v>
      </c>
    </row>
    <row r="33" spans="1:5" ht="15" customHeight="1" x14ac:dyDescent="0.2">
      <c r="A33" s="8" t="s">
        <v>31</v>
      </c>
      <c r="B33" s="9">
        <f>SUM(B21:B32)</f>
        <v>17782</v>
      </c>
      <c r="C33" s="9">
        <f t="shared" ref="C33:D33" si="5">SUM(C21:C32)</f>
        <v>12469</v>
      </c>
      <c r="D33" s="10">
        <f t="shared" si="5"/>
        <v>5313</v>
      </c>
      <c r="E33" s="10">
        <f>E22</f>
        <v>125604</v>
      </c>
    </row>
    <row r="34" spans="1:5" x14ac:dyDescent="0.2">
      <c r="A34" s="13" t="s">
        <v>25</v>
      </c>
    </row>
    <row r="35" spans="1:5" x14ac:dyDescent="0.2">
      <c r="A35" s="12" t="s">
        <v>13</v>
      </c>
    </row>
    <row r="36" spans="1:5" ht="27" customHeight="1" x14ac:dyDescent="0.2">
      <c r="A36" s="19" t="s">
        <v>32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4:E4"/>
    <mergeCell ref="A1:E1"/>
    <mergeCell ref="A2:E2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2020-07-03T13:56:05Z</cp:lastPrinted>
  <dcterms:created xsi:type="dcterms:W3CDTF">2011-05-23T12:14:35Z</dcterms:created>
  <dcterms:modified xsi:type="dcterms:W3CDTF">2021-03-31T14:20:06Z</dcterms:modified>
</cp:coreProperties>
</file>