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555" windowWidth="15195" windowHeight="7905" activeTab="8"/>
  </bookViews>
  <sheets>
    <sheet name="Maranhão" sheetId="4" r:id="rId1"/>
    <sheet name="Piauí" sheetId="5" r:id="rId2"/>
    <sheet name="Ceará" sheetId="6" r:id="rId3"/>
    <sheet name="Rio Grande do Norte" sheetId="7" r:id="rId4"/>
    <sheet name="Paraíba" sheetId="8" r:id="rId5"/>
    <sheet name="Pernambuco" sheetId="9" r:id="rId6"/>
    <sheet name="Alagoas" sheetId="10" r:id="rId7"/>
    <sheet name="Sergipe" sheetId="11" r:id="rId8"/>
    <sheet name="Bahia" sheetId="12" r:id="rId9"/>
  </sheets>
  <definedNames>
    <definedName name="_xlnm.Print_Area" localSheetId="6">Alagoas!$A$1:$E$37</definedName>
    <definedName name="_xlnm.Print_Area" localSheetId="8">Bahia!$A$1:$E$37</definedName>
    <definedName name="_xlnm.Print_Area" localSheetId="2">Ceará!$A$1:$E$36</definedName>
    <definedName name="_xlnm.Print_Area" localSheetId="0">Maranhão!$A$1:$E$36</definedName>
    <definedName name="_xlnm.Print_Area" localSheetId="4">Paraíba!$A$1:$E$36</definedName>
    <definedName name="_xlnm.Print_Area" localSheetId="5">Pernambuco!$A$1:$E$36</definedName>
    <definedName name="_xlnm.Print_Area" localSheetId="1">Piauí!$A$1:$E$36</definedName>
    <definedName name="_xlnm.Print_Area" localSheetId="3">'Rio Grande do Norte'!$A$1:$E$36</definedName>
    <definedName name="_xlnm.Print_Area" localSheetId="7">Sergipe!$A$1:$E$36</definedName>
    <definedName name="_xlnm.Print_Titles" localSheetId="6">Alagoas!$1:$7</definedName>
    <definedName name="_xlnm.Print_Titles" localSheetId="8">Bahia!$1:$7</definedName>
    <definedName name="_xlnm.Print_Titles" localSheetId="2">Ceará!$1:$7</definedName>
    <definedName name="_xlnm.Print_Titles" localSheetId="0">Maranhão!$1:$7</definedName>
    <definedName name="_xlnm.Print_Titles" localSheetId="4">Paraíba!$1:$7</definedName>
    <definedName name="_xlnm.Print_Titles" localSheetId="5">Pernambuco!$1:$7</definedName>
    <definedName name="_xlnm.Print_Titles" localSheetId="1">Piauí!$1:$7</definedName>
    <definedName name="_xlnm.Print_Titles" localSheetId="3">'Rio Grande do Norte'!$1:$7</definedName>
    <definedName name="_xlnm.Print_Titles" localSheetId="7">Sergipe!$1:$7</definedName>
  </definedNames>
  <calcPr calcId="145621"/>
</workbook>
</file>

<file path=xl/calcChain.xml><?xml version="1.0" encoding="utf-8"?>
<calcChain xmlns="http://schemas.openxmlformats.org/spreadsheetml/2006/main">
  <c r="E33" i="12" l="1"/>
  <c r="E33" i="11"/>
  <c r="E33" i="10"/>
  <c r="E33" i="9"/>
  <c r="E33" i="8"/>
  <c r="E33" i="7"/>
  <c r="E33" i="6"/>
  <c r="E33" i="5"/>
  <c r="E33" i="4"/>
  <c r="C33" i="12" l="1"/>
  <c r="B33" i="12"/>
  <c r="D32" i="12"/>
  <c r="D31" i="12"/>
  <c r="D30" i="12"/>
  <c r="D29" i="12"/>
  <c r="D28" i="12"/>
  <c r="D27" i="12"/>
  <c r="D26" i="12"/>
  <c r="D25" i="12"/>
  <c r="D24" i="12"/>
  <c r="D23" i="12"/>
  <c r="D33" i="12" s="1"/>
  <c r="D22" i="12"/>
  <c r="D21" i="12"/>
  <c r="C20" i="12"/>
  <c r="B20" i="12"/>
  <c r="D19" i="12"/>
  <c r="D18" i="12"/>
  <c r="D17" i="12"/>
  <c r="D16" i="12"/>
  <c r="D15" i="12"/>
  <c r="D14" i="12"/>
  <c r="D13" i="12"/>
  <c r="D12" i="12"/>
  <c r="D11" i="12"/>
  <c r="D10" i="12"/>
  <c r="D9" i="12"/>
  <c r="E9" i="12" s="1"/>
  <c r="E10" i="12" s="1"/>
  <c r="D8" i="12"/>
  <c r="C33" i="11"/>
  <c r="B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C20" i="11"/>
  <c r="B20" i="11"/>
  <c r="D19" i="11"/>
  <c r="D18" i="11"/>
  <c r="D17" i="11"/>
  <c r="D16" i="11"/>
  <c r="D15" i="11"/>
  <c r="D14" i="11"/>
  <c r="D13" i="11"/>
  <c r="D12" i="11"/>
  <c r="D11" i="11"/>
  <c r="D10" i="11"/>
  <c r="D9" i="11"/>
  <c r="E9" i="11" s="1"/>
  <c r="D8" i="11"/>
  <c r="C33" i="10"/>
  <c r="B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C20" i="10"/>
  <c r="B20" i="10"/>
  <c r="D19" i="10"/>
  <c r="D18" i="10"/>
  <c r="D17" i="10"/>
  <c r="D16" i="10"/>
  <c r="D15" i="10"/>
  <c r="D14" i="10"/>
  <c r="D13" i="10"/>
  <c r="D12" i="10"/>
  <c r="D11" i="10"/>
  <c r="D10" i="10"/>
  <c r="D9" i="10"/>
  <c r="E9" i="10" s="1"/>
  <c r="E10" i="10" s="1"/>
  <c r="D8" i="10"/>
  <c r="C33" i="9"/>
  <c r="B33" i="9"/>
  <c r="D32" i="9"/>
  <c r="D31" i="9"/>
  <c r="D30" i="9"/>
  <c r="D29" i="9"/>
  <c r="D28" i="9"/>
  <c r="D27" i="9"/>
  <c r="D26" i="9"/>
  <c r="D25" i="9"/>
  <c r="D24" i="9"/>
  <c r="D23" i="9"/>
  <c r="D22" i="9"/>
  <c r="D21" i="9"/>
  <c r="C20" i="9"/>
  <c r="B20" i="9"/>
  <c r="D19" i="9"/>
  <c r="D18" i="9"/>
  <c r="D17" i="9"/>
  <c r="D16" i="9"/>
  <c r="D15" i="9"/>
  <c r="D14" i="9"/>
  <c r="D13" i="9"/>
  <c r="D12" i="9"/>
  <c r="D11" i="9"/>
  <c r="D10" i="9"/>
  <c r="D9" i="9"/>
  <c r="E9" i="9" s="1"/>
  <c r="E10" i="9" s="1"/>
  <c r="D8" i="9"/>
  <c r="C33" i="8"/>
  <c r="B33" i="8"/>
  <c r="D32" i="8"/>
  <c r="D31" i="8"/>
  <c r="D30" i="8"/>
  <c r="D29" i="8"/>
  <c r="D28" i="8"/>
  <c r="D27" i="8"/>
  <c r="D26" i="8"/>
  <c r="D25" i="8"/>
  <c r="D24" i="8"/>
  <c r="D23" i="8"/>
  <c r="D33" i="8" s="1"/>
  <c r="D22" i="8"/>
  <c r="D21" i="8"/>
  <c r="C20" i="8"/>
  <c r="B20" i="8"/>
  <c r="D19" i="8"/>
  <c r="D18" i="8"/>
  <c r="D17" i="8"/>
  <c r="D16" i="8"/>
  <c r="D15" i="8"/>
  <c r="D14" i="8"/>
  <c r="D13" i="8"/>
  <c r="D12" i="8"/>
  <c r="D11" i="8"/>
  <c r="D10" i="8"/>
  <c r="D9" i="8"/>
  <c r="E9" i="8" s="1"/>
  <c r="E10" i="8" s="1"/>
  <c r="E11" i="8" s="1"/>
  <c r="D8" i="8"/>
  <c r="C33" i="7"/>
  <c r="B33" i="7"/>
  <c r="D32" i="7"/>
  <c r="D31" i="7"/>
  <c r="D30" i="7"/>
  <c r="D29" i="7"/>
  <c r="D28" i="7"/>
  <c r="D27" i="7"/>
  <c r="D26" i="7"/>
  <c r="D25" i="7"/>
  <c r="D24" i="7"/>
  <c r="D23" i="7"/>
  <c r="D22" i="7"/>
  <c r="D21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C33" i="6"/>
  <c r="B33" i="6"/>
  <c r="D32" i="6"/>
  <c r="D31" i="6"/>
  <c r="D30" i="6"/>
  <c r="D29" i="6"/>
  <c r="D28" i="6"/>
  <c r="D27" i="6"/>
  <c r="D26" i="6"/>
  <c r="D25" i="6"/>
  <c r="D24" i="6"/>
  <c r="D23" i="6"/>
  <c r="D33" i="6" s="1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E10" i="6" s="1"/>
  <c r="D8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C33" i="4"/>
  <c r="B33" i="4"/>
  <c r="D32" i="4"/>
  <c r="D31" i="4"/>
  <c r="D30" i="4"/>
  <c r="D29" i="4"/>
  <c r="D28" i="4"/>
  <c r="D27" i="4"/>
  <c r="D26" i="4"/>
  <c r="D25" i="4"/>
  <c r="D24" i="4"/>
  <c r="D23" i="4"/>
  <c r="D33" i="4" s="1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E11" i="12" l="1"/>
  <c r="E12" i="12" s="1"/>
  <c r="E13" i="12" s="1"/>
  <c r="E14" i="12" s="1"/>
  <c r="E15" i="12" s="1"/>
  <c r="E16" i="12" s="1"/>
  <c r="E17" i="12" s="1"/>
  <c r="E18" i="12" s="1"/>
  <c r="E19" i="12" s="1"/>
  <c r="E10" i="11"/>
  <c r="E11" i="11" s="1"/>
  <c r="E12" i="11" s="1"/>
  <c r="E13" i="11" s="1"/>
  <c r="E14" i="11" s="1"/>
  <c r="E15" i="11" s="1"/>
  <c r="E11" i="10"/>
  <c r="E12" i="10" s="1"/>
  <c r="E13" i="10" s="1"/>
  <c r="E14" i="10" s="1"/>
  <c r="E15" i="10" s="1"/>
  <c r="E20" i="10" s="1"/>
  <c r="E11" i="9"/>
  <c r="E12" i="9" s="1"/>
  <c r="E13" i="9" s="1"/>
  <c r="E14" i="9" s="1"/>
  <c r="E15" i="9" s="1"/>
  <c r="E20" i="9" s="1"/>
  <c r="E12" i="8"/>
  <c r="E13" i="8" s="1"/>
  <c r="E14" i="8" s="1"/>
  <c r="E15" i="8" s="1"/>
  <c r="E20" i="8" s="1"/>
  <c r="E10" i="7"/>
  <c r="E11" i="7" s="1"/>
  <c r="E12" i="7" s="1"/>
  <c r="E13" i="7" s="1"/>
  <c r="E14" i="7" s="1"/>
  <c r="E15" i="7" s="1"/>
  <c r="E16" i="7" s="1"/>
  <c r="E17" i="7" s="1"/>
  <c r="E18" i="7" s="1"/>
  <c r="E19" i="7" s="1"/>
  <c r="E11" i="6"/>
  <c r="E12" i="6" s="1"/>
  <c r="E13" i="6" s="1"/>
  <c r="E14" i="6" s="1"/>
  <c r="E15" i="6" s="1"/>
  <c r="E20" i="6" s="1"/>
  <c r="E10" i="5"/>
  <c r="E11" i="5" s="1"/>
  <c r="E12" i="5" s="1"/>
  <c r="E13" i="5" s="1"/>
  <c r="E14" i="5" s="1"/>
  <c r="E15" i="5" s="1"/>
  <c r="E20" i="5" s="1"/>
  <c r="E10" i="4"/>
  <c r="E11" i="4" s="1"/>
  <c r="E12" i="4" s="1"/>
  <c r="E13" i="4" s="1"/>
  <c r="E14" i="4" s="1"/>
  <c r="E15" i="4" s="1"/>
  <c r="E20" i="4" s="1"/>
  <c r="D20" i="12"/>
  <c r="D20" i="11"/>
  <c r="D20" i="10"/>
  <c r="D20" i="9"/>
  <c r="D20" i="8"/>
  <c r="D20" i="7"/>
  <c r="D20" i="6"/>
  <c r="D20" i="5"/>
  <c r="D20" i="4"/>
  <c r="D33" i="5"/>
  <c r="D33" i="7"/>
  <c r="D33" i="9"/>
  <c r="D33" i="10"/>
  <c r="D33" i="11"/>
  <c r="E20" i="12" l="1"/>
  <c r="E20" i="11"/>
  <c r="E16" i="11"/>
  <c r="E17" i="11" s="1"/>
  <c r="E18" i="11" s="1"/>
  <c r="E19" i="11" s="1"/>
  <c r="E16" i="10"/>
  <c r="E17" i="10" s="1"/>
  <c r="E18" i="10" s="1"/>
  <c r="E19" i="10" s="1"/>
  <c r="E16" i="9"/>
  <c r="E17" i="9" s="1"/>
  <c r="E18" i="9" s="1"/>
  <c r="E19" i="9" s="1"/>
  <c r="E16" i="8"/>
  <c r="E17" i="8" s="1"/>
  <c r="E18" i="8" s="1"/>
  <c r="E19" i="8" s="1"/>
  <c r="E20" i="7"/>
  <c r="E16" i="6"/>
  <c r="E17" i="6" s="1"/>
  <c r="E18" i="6" s="1"/>
  <c r="E19" i="6" s="1"/>
  <c r="E16" i="5"/>
  <c r="E17" i="5" s="1"/>
  <c r="E18" i="5" s="1"/>
  <c r="E19" i="5" s="1"/>
  <c r="E16" i="4"/>
  <c r="E17" i="4" s="1"/>
  <c r="E18" i="4" s="1"/>
  <c r="E19" i="4" s="1"/>
</calcChain>
</file>

<file path=xl/sharedStrings.xml><?xml version="1.0" encoding="utf-8"?>
<sst xmlns="http://schemas.openxmlformats.org/spreadsheetml/2006/main" count="333" uniqueCount="35">
  <si>
    <t>MARANHÃO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</si>
  <si>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</si>
  <si>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</si>
  <si>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</si>
  <si>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</si>
  <si>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</si>
  <si>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</si>
  <si>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</si>
  <si>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</si>
  <si>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</si>
  <si>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</si>
  <si>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</si>
  <si>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</si>
  <si>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</si>
  <si>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</si>
  <si>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</si>
  <si>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</si>
  <si>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</si>
  <si>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</si>
  <si>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</si>
  <si>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</si>
  <si>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</si>
  <si>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DADOS NOVO CAGED/SEPT-ME</t>
  </si>
  <si>
    <t>20 JAN</t>
  </si>
  <si>
    <t>21 JAN</t>
  </si>
  <si>
    <t>2021</t>
  </si>
  <si>
    <t>Fonte: NOVO CADASTRO GERAL DE EMPREGADOS E DESEMPREGADOS-CAGED, SEPT/ME.</t>
  </si>
  <si>
    <t>Admissões</t>
  </si>
  <si>
    <t>Desligamentos</t>
  </si>
  <si>
    <t>Saldos</t>
  </si>
  <si>
    <t>ADMISSÕES, DESLIGAMENTOS E SALDOS DO EMPREGO FORMAL EM TODAS AS ATIVIDADES</t>
  </si>
  <si>
    <t>2020*</t>
  </si>
  <si>
    <t>(*) Os totais de admissões, desligamentos e saldos referem-se ao somatório de janeiro a julho com ajustes somado aos valores de admissão, desligamento e saldo de agosto sem ajustes.</t>
  </si>
  <si>
    <t>AGO*</t>
  </si>
  <si>
    <t>Estoque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</si>
</sst>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39"/>
  <sheetViews>
    <sheetView showGridLines="0" zoomScaleNormal="100" workbookViewId="0">
      <pane ySplit="7" topLeftCell="A8" activePane="bottomLeft" state="frozen"/>
      <selection pane="bottomLeft" sqref="A1:E36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6" t="s">
        <v>30</v>
      </c>
      <c r="B1" s="26"/>
      <c r="C1" s="26"/>
      <c r="D1" s="26"/>
      <c r="E1" s="15"/>
    </row>
    <row r="2" spans="1:5" ht="15" x14ac:dyDescent="0.2">
      <c r="A2" s="27" t="s">
        <v>22</v>
      </c>
      <c r="B2" s="27"/>
      <c r="C2" s="27"/>
      <c r="D2" s="27"/>
      <c r="E2" s="16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9" t="s">
        <v>0</v>
      </c>
      <c r="B4" s="29"/>
      <c r="C4" s="29"/>
      <c r="D4" s="29"/>
      <c r="E4" s="17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4" t="s">
        <v>1</v>
      </c>
      <c r="B6" s="23" t="s">
        <v>27</v>
      </c>
      <c r="C6" s="24" t="s">
        <v>28</v>
      </c>
      <c r="D6" s="20" t="s">
        <v>29</v>
      </c>
      <c r="E6" s="20" t="s">
        <v>34</v>
      </c>
    </row>
    <row r="7" spans="1:5" ht="15" customHeight="1" x14ac:dyDescent="0.2">
      <c r="A7" s="28"/>
      <c r="B7" s="23"/>
      <c r="C7" s="25"/>
      <c r="D7" s="21"/>
      <c r="E7" s="21"/>
    </row>
    <row r="8" spans="1:5" ht="15" customHeight="1" x14ac:dyDescent="0.2">
      <c r="A8" s="2" t="s">
        <v>23</v>
      </c>
      <c r="B8" s="3">
        <v>13291</v>
      </c>
      <c r="C8" s="3">
        <v>12893</v>
      </c>
      <c r="D8" s="4">
        <f>B8-C8</f>
        <v>398</v>
      </c>
      <c r="E8" s="7">
        <v>480790</v>
      </c>
    </row>
    <row r="9" spans="1:5" ht="15" customHeight="1" x14ac:dyDescent="0.2">
      <c r="A9" s="5" t="s">
        <v>2</v>
      </c>
      <c r="B9" s="6">
        <v>13632</v>
      </c>
      <c r="C9" s="6">
        <v>11249</v>
      </c>
      <c r="D9" s="7">
        <f t="shared" ref="D9:D19" si="0">B9-C9</f>
        <v>2383</v>
      </c>
      <c r="E9" s="7">
        <f t="shared" ref="E9:E19" si="1">E8+D9</f>
        <v>483173</v>
      </c>
    </row>
    <row r="10" spans="1:5" ht="15" customHeight="1" x14ac:dyDescent="0.2">
      <c r="A10" s="5" t="s">
        <v>3</v>
      </c>
      <c r="B10" s="6">
        <v>12543</v>
      </c>
      <c r="C10" s="6">
        <v>13985</v>
      </c>
      <c r="D10" s="7">
        <f t="shared" si="0"/>
        <v>-1442</v>
      </c>
      <c r="E10" s="7">
        <f t="shared" si="1"/>
        <v>481731</v>
      </c>
    </row>
    <row r="11" spans="1:5" ht="15" customHeight="1" x14ac:dyDescent="0.2">
      <c r="A11" s="5" t="s">
        <v>4</v>
      </c>
      <c r="B11" s="6">
        <v>7422</v>
      </c>
      <c r="C11" s="6">
        <v>13809</v>
      </c>
      <c r="D11" s="7">
        <f t="shared" si="0"/>
        <v>-6387</v>
      </c>
      <c r="E11" s="7">
        <f t="shared" si="1"/>
        <v>475344</v>
      </c>
    </row>
    <row r="12" spans="1:5" ht="15" customHeight="1" x14ac:dyDescent="0.2">
      <c r="A12" s="5" t="s">
        <v>5</v>
      </c>
      <c r="B12" s="6">
        <v>9368</v>
      </c>
      <c r="C12" s="6">
        <v>10969</v>
      </c>
      <c r="D12" s="7">
        <f t="shared" si="0"/>
        <v>-1601</v>
      </c>
      <c r="E12" s="7">
        <f t="shared" si="1"/>
        <v>473743</v>
      </c>
    </row>
    <row r="13" spans="1:5" ht="15" customHeight="1" x14ac:dyDescent="0.2">
      <c r="A13" s="5" t="s">
        <v>6</v>
      </c>
      <c r="B13" s="6">
        <v>12406</v>
      </c>
      <c r="C13" s="6">
        <v>8635</v>
      </c>
      <c r="D13" s="7">
        <f t="shared" si="0"/>
        <v>3771</v>
      </c>
      <c r="E13" s="7">
        <f t="shared" si="1"/>
        <v>477514</v>
      </c>
    </row>
    <row r="14" spans="1:5" ht="15" customHeight="1" x14ac:dyDescent="0.2">
      <c r="A14" s="5" t="s">
        <v>7</v>
      </c>
      <c r="B14" s="6">
        <v>14519</v>
      </c>
      <c r="C14" s="6">
        <v>9152</v>
      </c>
      <c r="D14" s="7">
        <f t="shared" si="0"/>
        <v>5367</v>
      </c>
      <c r="E14" s="7">
        <f t="shared" si="1"/>
        <v>482881</v>
      </c>
    </row>
    <row r="15" spans="1:5" ht="15" customHeight="1" x14ac:dyDescent="0.2">
      <c r="A15" s="5" t="s">
        <v>33</v>
      </c>
      <c r="B15" s="6">
        <v>15393</v>
      </c>
      <c r="C15" s="6">
        <v>9532</v>
      </c>
      <c r="D15" s="7">
        <f t="shared" si="0"/>
        <v>5861</v>
      </c>
      <c r="E15" s="7">
        <f t="shared" si="1"/>
        <v>488742</v>
      </c>
    </row>
    <row r="16" spans="1:5" ht="15" hidden="1" customHeight="1" x14ac:dyDescent="0.2">
      <c r="A16" s="5" t="s">
        <v>9</v>
      </c>
      <c r="B16" s="6"/>
      <c r="C16" s="6"/>
      <c r="D16" s="7">
        <f t="shared" si="0"/>
        <v>0</v>
      </c>
      <c r="E16" s="7">
        <f t="shared" si="1"/>
        <v>488742</v>
      </c>
    </row>
    <row r="17" spans="1:5" ht="15" hidden="1" customHeight="1" x14ac:dyDescent="0.2">
      <c r="A17" s="5" t="s">
        <v>10</v>
      </c>
      <c r="B17" s="6"/>
      <c r="C17" s="6"/>
      <c r="D17" s="7">
        <f t="shared" si="0"/>
        <v>0</v>
      </c>
      <c r="E17" s="7">
        <f t="shared" si="1"/>
        <v>488742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488742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488742</v>
      </c>
    </row>
    <row r="20" spans="1:5" ht="15" customHeight="1" x14ac:dyDescent="0.2">
      <c r="A20" s="8" t="s">
        <v>31</v>
      </c>
      <c r="B20" s="9">
        <f>SUM(B8:B19)</f>
        <v>98574</v>
      </c>
      <c r="C20" s="9">
        <f t="shared" ref="C20:D20" si="2">SUM(C8:C19)</f>
        <v>90224</v>
      </c>
      <c r="D20" s="9">
        <f t="shared" si="2"/>
        <v>8350</v>
      </c>
      <c r="E20" s="10">
        <f>E15</f>
        <v>488742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" si="4">SUM(C21:C32)</f>
        <v>0</v>
      </c>
      <c r="D33" s="10">
        <f t="shared" ref="D33" si="5">SUM(D21:D32)</f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3.25" customHeight="1" x14ac:dyDescent="0.2">
      <c r="A36" s="22" t="s">
        <v>32</v>
      </c>
      <c r="B36" s="22"/>
      <c r="C36" s="22"/>
      <c r="D36" s="22"/>
      <c r="E36" s="14"/>
    </row>
    <row r="38" spans="1:5" x14ac:dyDescent="0.2">
      <c r="E38" s="18"/>
    </row>
    <row r="39" spans="1:5" x14ac:dyDescent="0.2">
      <c r="E39" s="19"/>
    </row>
  </sheetData>
  <mergeCells count="9">
    <mergeCell ref="E6:E7"/>
    <mergeCell ref="A36:D36"/>
    <mergeCell ref="B6:B7"/>
    <mergeCell ref="C6:C7"/>
    <mergeCell ref="A1:D1"/>
    <mergeCell ref="A2:D2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E39"/>
  <sheetViews>
    <sheetView showGridLines="0" zoomScaleNormal="100" workbookViewId="0">
      <pane ySplit="7" topLeftCell="A8" activePane="bottomLeft" state="frozen"/>
      <selection pane="bottomLeft" sqref="A1:E36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6" t="s">
        <v>30</v>
      </c>
      <c r="B1" s="26"/>
      <c r="C1" s="26"/>
      <c r="D1" s="26"/>
      <c r="E1" s="15"/>
    </row>
    <row r="2" spans="1:5" ht="15" x14ac:dyDescent="0.2">
      <c r="A2" s="27" t="s">
        <v>22</v>
      </c>
      <c r="B2" s="27"/>
      <c r="C2" s="27"/>
      <c r="D2" s="27"/>
      <c r="E2" s="16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9" t="s">
        <v>14</v>
      </c>
      <c r="B4" s="29"/>
      <c r="C4" s="29"/>
      <c r="D4" s="29"/>
      <c r="E4" s="17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4" t="s">
        <v>1</v>
      </c>
      <c r="B6" s="23" t="s">
        <v>27</v>
      </c>
      <c r="C6" s="24" t="s">
        <v>28</v>
      </c>
      <c r="D6" s="20" t="s">
        <v>29</v>
      </c>
      <c r="E6" s="20" t="s">
        <v>34</v>
      </c>
    </row>
    <row r="7" spans="1:5" ht="15" customHeight="1" x14ac:dyDescent="0.2">
      <c r="A7" s="28"/>
      <c r="B7" s="23"/>
      <c r="C7" s="25"/>
      <c r="D7" s="21"/>
      <c r="E7" s="21"/>
    </row>
    <row r="8" spans="1:5" ht="15" customHeight="1" x14ac:dyDescent="0.2">
      <c r="A8" s="2" t="s">
        <v>23</v>
      </c>
      <c r="B8" s="3">
        <v>8229</v>
      </c>
      <c r="C8" s="3">
        <v>8179</v>
      </c>
      <c r="D8" s="4">
        <f>B8-C8</f>
        <v>50</v>
      </c>
      <c r="E8" s="7">
        <v>298071</v>
      </c>
    </row>
    <row r="9" spans="1:5" ht="15" customHeight="1" x14ac:dyDescent="0.2">
      <c r="A9" s="5" t="s">
        <v>2</v>
      </c>
      <c r="B9" s="6">
        <v>8085</v>
      </c>
      <c r="C9" s="6">
        <v>6928</v>
      </c>
      <c r="D9" s="7">
        <f t="shared" ref="D9:D19" si="0">B9-C9</f>
        <v>1157</v>
      </c>
      <c r="E9" s="7">
        <f t="shared" ref="E9:E19" si="1">E8+D9</f>
        <v>299228</v>
      </c>
    </row>
    <row r="10" spans="1:5" ht="15" customHeight="1" x14ac:dyDescent="0.2">
      <c r="A10" s="5" t="s">
        <v>3</v>
      </c>
      <c r="B10" s="6">
        <v>7995</v>
      </c>
      <c r="C10" s="6">
        <v>8582</v>
      </c>
      <c r="D10" s="7">
        <f t="shared" si="0"/>
        <v>-587</v>
      </c>
      <c r="E10" s="7">
        <f t="shared" si="1"/>
        <v>298641</v>
      </c>
    </row>
    <row r="11" spans="1:5" ht="15" customHeight="1" x14ac:dyDescent="0.2">
      <c r="A11" s="5" t="s">
        <v>4</v>
      </c>
      <c r="B11" s="6">
        <v>2415</v>
      </c>
      <c r="C11" s="6">
        <v>8803</v>
      </c>
      <c r="D11" s="7">
        <f t="shared" si="0"/>
        <v>-6388</v>
      </c>
      <c r="E11" s="7">
        <f t="shared" si="1"/>
        <v>292253</v>
      </c>
    </row>
    <row r="12" spans="1:5" ht="15" customHeight="1" x14ac:dyDescent="0.2">
      <c r="A12" s="5" t="s">
        <v>5</v>
      </c>
      <c r="B12" s="6">
        <v>2980</v>
      </c>
      <c r="C12" s="6">
        <v>6643</v>
      </c>
      <c r="D12" s="7">
        <f t="shared" si="0"/>
        <v>-3663</v>
      </c>
      <c r="E12" s="7">
        <f t="shared" si="1"/>
        <v>288590</v>
      </c>
    </row>
    <row r="13" spans="1:5" ht="15" customHeight="1" x14ac:dyDescent="0.2">
      <c r="A13" s="5" t="s">
        <v>6</v>
      </c>
      <c r="B13" s="6">
        <v>5171</v>
      </c>
      <c r="C13" s="6">
        <v>5195</v>
      </c>
      <c r="D13" s="7">
        <f t="shared" si="0"/>
        <v>-24</v>
      </c>
      <c r="E13" s="7">
        <f t="shared" si="1"/>
        <v>288566</v>
      </c>
    </row>
    <row r="14" spans="1:5" ht="15" customHeight="1" x14ac:dyDescent="0.2">
      <c r="A14" s="5" t="s">
        <v>7</v>
      </c>
      <c r="B14" s="6">
        <v>5549</v>
      </c>
      <c r="C14" s="6">
        <v>4544</v>
      </c>
      <c r="D14" s="7">
        <f t="shared" si="0"/>
        <v>1005</v>
      </c>
      <c r="E14" s="7">
        <f t="shared" si="1"/>
        <v>289571</v>
      </c>
    </row>
    <row r="15" spans="1:5" ht="15" customHeight="1" x14ac:dyDescent="0.2">
      <c r="A15" s="5" t="s">
        <v>33</v>
      </c>
      <c r="B15" s="6">
        <v>6724</v>
      </c>
      <c r="C15" s="6">
        <v>4635</v>
      </c>
      <c r="D15" s="7">
        <f t="shared" si="0"/>
        <v>2089</v>
      </c>
      <c r="E15" s="7">
        <f t="shared" si="1"/>
        <v>291660</v>
      </c>
    </row>
    <row r="16" spans="1:5" ht="15" hidden="1" customHeight="1" x14ac:dyDescent="0.2">
      <c r="A16" s="5" t="s">
        <v>9</v>
      </c>
      <c r="B16" s="6"/>
      <c r="C16" s="6"/>
      <c r="D16" s="7">
        <f t="shared" si="0"/>
        <v>0</v>
      </c>
      <c r="E16" s="7">
        <f t="shared" si="1"/>
        <v>291660</v>
      </c>
    </row>
    <row r="17" spans="1:5" ht="15" hidden="1" customHeight="1" x14ac:dyDescent="0.2">
      <c r="A17" s="5" t="s">
        <v>10</v>
      </c>
      <c r="B17" s="6"/>
      <c r="C17" s="6"/>
      <c r="D17" s="7">
        <f t="shared" si="0"/>
        <v>0</v>
      </c>
      <c r="E17" s="7">
        <f t="shared" si="1"/>
        <v>291660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291660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291660</v>
      </c>
    </row>
    <row r="20" spans="1:5" ht="15" customHeight="1" x14ac:dyDescent="0.2">
      <c r="A20" s="8" t="s">
        <v>31</v>
      </c>
      <c r="B20" s="9">
        <f>SUM(B8:B19)</f>
        <v>47148</v>
      </c>
      <c r="C20" s="9">
        <f t="shared" ref="C20:D20" si="2">SUM(C8:C19)</f>
        <v>53509</v>
      </c>
      <c r="D20" s="9">
        <f t="shared" si="2"/>
        <v>-6361</v>
      </c>
      <c r="E20" s="10">
        <f>E15</f>
        <v>291660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8.5" customHeight="1" x14ac:dyDescent="0.2">
      <c r="A36" s="22" t="s">
        <v>32</v>
      </c>
      <c r="B36" s="22"/>
      <c r="C36" s="22"/>
      <c r="D36" s="22"/>
      <c r="E36" s="14"/>
    </row>
    <row r="38" spans="1:5" x14ac:dyDescent="0.2">
      <c r="E38" s="18"/>
    </row>
    <row r="39" spans="1:5" x14ac:dyDescent="0.2">
      <c r="E39" s="19"/>
    </row>
  </sheetData>
  <mergeCells count="9">
    <mergeCell ref="E6:E7"/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39"/>
  <sheetViews>
    <sheetView showGridLines="0" zoomScaleNormal="100" workbookViewId="0">
      <pane ySplit="7" topLeftCell="A8" activePane="bottomLeft" state="frozen"/>
      <selection pane="bottomLeft" sqref="A1:E36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6" t="s">
        <v>30</v>
      </c>
      <c r="B1" s="26"/>
      <c r="C1" s="26"/>
      <c r="D1" s="26"/>
      <c r="E1" s="15"/>
    </row>
    <row r="2" spans="1:5" ht="15" x14ac:dyDescent="0.2">
      <c r="A2" s="27" t="s">
        <v>22</v>
      </c>
      <c r="B2" s="27"/>
      <c r="C2" s="27"/>
      <c r="D2" s="27"/>
      <c r="E2" s="16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9" t="s">
        <v>15</v>
      </c>
      <c r="B4" s="29"/>
      <c r="C4" s="29"/>
      <c r="D4" s="29"/>
      <c r="E4" s="17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4" t="s">
        <v>1</v>
      </c>
      <c r="B6" s="23" t="s">
        <v>27</v>
      </c>
      <c r="C6" s="24" t="s">
        <v>28</v>
      </c>
      <c r="D6" s="20" t="s">
        <v>29</v>
      </c>
      <c r="E6" s="20" t="s">
        <v>34</v>
      </c>
    </row>
    <row r="7" spans="1:5" ht="15" customHeight="1" x14ac:dyDescent="0.2">
      <c r="A7" s="28"/>
      <c r="B7" s="23"/>
      <c r="C7" s="25"/>
      <c r="D7" s="21"/>
      <c r="E7" s="21"/>
    </row>
    <row r="8" spans="1:5" ht="15" customHeight="1" x14ac:dyDescent="0.2">
      <c r="A8" s="2" t="s">
        <v>23</v>
      </c>
      <c r="B8" s="3">
        <v>36486</v>
      </c>
      <c r="C8" s="3">
        <v>33978</v>
      </c>
      <c r="D8" s="4">
        <f>B8-C8</f>
        <v>2508</v>
      </c>
      <c r="E8" s="7">
        <v>1144137</v>
      </c>
    </row>
    <row r="9" spans="1:5" ht="15" customHeight="1" x14ac:dyDescent="0.2">
      <c r="A9" s="5" t="s">
        <v>2</v>
      </c>
      <c r="B9" s="6">
        <v>37603</v>
      </c>
      <c r="C9" s="6">
        <v>30378</v>
      </c>
      <c r="D9" s="7">
        <f t="shared" ref="D9:D19" si="0">B9-C9</f>
        <v>7225</v>
      </c>
      <c r="E9" s="7">
        <f t="shared" ref="E9:E19" si="1">E8+D9</f>
        <v>1151362</v>
      </c>
    </row>
    <row r="10" spans="1:5" ht="15" customHeight="1" x14ac:dyDescent="0.2">
      <c r="A10" s="5" t="s">
        <v>3</v>
      </c>
      <c r="B10" s="6">
        <v>33391</v>
      </c>
      <c r="C10" s="6">
        <v>40164</v>
      </c>
      <c r="D10" s="7">
        <f t="shared" si="0"/>
        <v>-6773</v>
      </c>
      <c r="E10" s="7">
        <f t="shared" si="1"/>
        <v>1144589</v>
      </c>
    </row>
    <row r="11" spans="1:5" ht="15" customHeight="1" x14ac:dyDescent="0.2">
      <c r="A11" s="5" t="s">
        <v>4</v>
      </c>
      <c r="B11" s="6">
        <v>12825</v>
      </c>
      <c r="C11" s="6">
        <v>46992</v>
      </c>
      <c r="D11" s="7">
        <f t="shared" si="0"/>
        <v>-34167</v>
      </c>
      <c r="E11" s="7">
        <f t="shared" si="1"/>
        <v>1110422</v>
      </c>
    </row>
    <row r="12" spans="1:5" ht="15" customHeight="1" x14ac:dyDescent="0.2">
      <c r="A12" s="5" t="s">
        <v>5</v>
      </c>
      <c r="B12" s="6">
        <v>14640</v>
      </c>
      <c r="C12" s="6">
        <v>25433</v>
      </c>
      <c r="D12" s="7">
        <f t="shared" si="0"/>
        <v>-10793</v>
      </c>
      <c r="E12" s="7">
        <f t="shared" si="1"/>
        <v>1099629</v>
      </c>
    </row>
    <row r="13" spans="1:5" ht="15" customHeight="1" x14ac:dyDescent="0.2">
      <c r="A13" s="5" t="s">
        <v>6</v>
      </c>
      <c r="B13" s="6">
        <v>19084</v>
      </c>
      <c r="C13" s="6">
        <v>21374</v>
      </c>
      <c r="D13" s="7">
        <f t="shared" si="0"/>
        <v>-2290</v>
      </c>
      <c r="E13" s="7">
        <f t="shared" si="1"/>
        <v>1097339</v>
      </c>
    </row>
    <row r="14" spans="1:5" ht="15" customHeight="1" x14ac:dyDescent="0.2">
      <c r="A14" s="5" t="s">
        <v>7</v>
      </c>
      <c r="B14" s="6">
        <v>27320</v>
      </c>
      <c r="C14" s="6">
        <v>20904</v>
      </c>
      <c r="D14" s="7">
        <f t="shared" si="0"/>
        <v>6416</v>
      </c>
      <c r="E14" s="7">
        <f t="shared" si="1"/>
        <v>1103755</v>
      </c>
    </row>
    <row r="15" spans="1:5" ht="15" customHeight="1" x14ac:dyDescent="0.2">
      <c r="A15" s="5" t="s">
        <v>33</v>
      </c>
      <c r="B15" s="6">
        <v>33795</v>
      </c>
      <c r="C15" s="6">
        <v>21575</v>
      </c>
      <c r="D15" s="7">
        <f t="shared" si="0"/>
        <v>12220</v>
      </c>
      <c r="E15" s="7">
        <f t="shared" si="1"/>
        <v>1115975</v>
      </c>
    </row>
    <row r="16" spans="1:5" ht="15" hidden="1" customHeight="1" x14ac:dyDescent="0.2">
      <c r="A16" s="5" t="s">
        <v>9</v>
      </c>
      <c r="B16" s="6"/>
      <c r="C16" s="6"/>
      <c r="D16" s="7">
        <f t="shared" si="0"/>
        <v>0</v>
      </c>
      <c r="E16" s="7">
        <f t="shared" si="1"/>
        <v>1115975</v>
      </c>
    </row>
    <row r="17" spans="1:5" ht="15" hidden="1" customHeight="1" x14ac:dyDescent="0.2">
      <c r="A17" s="5" t="s">
        <v>10</v>
      </c>
      <c r="B17" s="6"/>
      <c r="C17" s="6"/>
      <c r="D17" s="7">
        <f t="shared" si="0"/>
        <v>0</v>
      </c>
      <c r="E17" s="7">
        <f t="shared" si="1"/>
        <v>1115975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1115975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1115975</v>
      </c>
    </row>
    <row r="20" spans="1:5" ht="15" customHeight="1" x14ac:dyDescent="0.2">
      <c r="A20" s="8" t="s">
        <v>31</v>
      </c>
      <c r="B20" s="9">
        <f>SUM(B8:B19)</f>
        <v>215144</v>
      </c>
      <c r="C20" s="9">
        <f t="shared" ref="C20:D20" si="2">SUM(C8:C19)</f>
        <v>240798</v>
      </c>
      <c r="D20" s="9">
        <f t="shared" si="2"/>
        <v>-25654</v>
      </c>
      <c r="E20" s="10">
        <f>E15</f>
        <v>1115975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6.25" customHeight="1" x14ac:dyDescent="0.2">
      <c r="A36" s="22" t="s">
        <v>32</v>
      </c>
      <c r="B36" s="22"/>
      <c r="C36" s="22"/>
      <c r="D36" s="22"/>
      <c r="E36" s="14"/>
    </row>
    <row r="38" spans="1:5" x14ac:dyDescent="0.2">
      <c r="E38" s="18"/>
    </row>
    <row r="39" spans="1:5" x14ac:dyDescent="0.2">
      <c r="E39" s="19"/>
    </row>
  </sheetData>
  <mergeCells count="9">
    <mergeCell ref="E6:E7"/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E39"/>
  <sheetViews>
    <sheetView showGridLines="0" zoomScaleNormal="100" workbookViewId="0">
      <pane ySplit="7" topLeftCell="A8" activePane="bottomLeft" state="frozen"/>
      <selection pane="bottomLeft" activeCell="C38" sqref="C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6" t="s">
        <v>30</v>
      </c>
      <c r="B1" s="26"/>
      <c r="C1" s="26"/>
      <c r="D1" s="26"/>
      <c r="E1" s="15"/>
    </row>
    <row r="2" spans="1:5" ht="15" x14ac:dyDescent="0.2">
      <c r="A2" s="27" t="s">
        <v>22</v>
      </c>
      <c r="B2" s="27"/>
      <c r="C2" s="27"/>
      <c r="D2" s="27"/>
      <c r="E2" s="16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9" t="s">
        <v>16</v>
      </c>
      <c r="B4" s="29"/>
      <c r="C4" s="29"/>
      <c r="D4" s="29"/>
      <c r="E4" s="17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4" t="s">
        <v>1</v>
      </c>
      <c r="B6" s="23" t="s">
        <v>27</v>
      </c>
      <c r="C6" s="24" t="s">
        <v>28</v>
      </c>
      <c r="D6" s="20" t="s">
        <v>29</v>
      </c>
      <c r="E6" s="20" t="s">
        <v>34</v>
      </c>
    </row>
    <row r="7" spans="1:5" ht="15" customHeight="1" x14ac:dyDescent="0.2">
      <c r="A7" s="28"/>
      <c r="B7" s="23"/>
      <c r="C7" s="25"/>
      <c r="D7" s="21"/>
      <c r="E7" s="21"/>
    </row>
    <row r="8" spans="1:5" ht="15" customHeight="1" x14ac:dyDescent="0.2">
      <c r="A8" s="2" t="s">
        <v>23</v>
      </c>
      <c r="B8" s="3">
        <v>12277</v>
      </c>
      <c r="C8" s="3">
        <v>13299</v>
      </c>
      <c r="D8" s="4">
        <f>B8-C8</f>
        <v>-1022</v>
      </c>
      <c r="E8" s="7">
        <v>426594</v>
      </c>
    </row>
    <row r="9" spans="1:5" ht="15" customHeight="1" x14ac:dyDescent="0.2">
      <c r="A9" s="5" t="s">
        <v>2</v>
      </c>
      <c r="B9" s="6">
        <v>12782</v>
      </c>
      <c r="C9" s="6">
        <v>14620</v>
      </c>
      <c r="D9" s="7">
        <f t="shared" ref="D9:D19" si="0">B9-C9</f>
        <v>-1838</v>
      </c>
      <c r="E9" s="7">
        <f t="shared" ref="E9:E19" si="1">E8+D9</f>
        <v>424756</v>
      </c>
    </row>
    <row r="10" spans="1:5" ht="15" customHeight="1" x14ac:dyDescent="0.2">
      <c r="A10" s="5" t="s">
        <v>3</v>
      </c>
      <c r="B10" s="6">
        <v>12019</v>
      </c>
      <c r="C10" s="6">
        <v>14409</v>
      </c>
      <c r="D10" s="7">
        <f t="shared" si="0"/>
        <v>-2390</v>
      </c>
      <c r="E10" s="7">
        <f t="shared" si="1"/>
        <v>422366</v>
      </c>
    </row>
    <row r="11" spans="1:5" ht="15" customHeight="1" x14ac:dyDescent="0.2">
      <c r="A11" s="5" t="s">
        <v>4</v>
      </c>
      <c r="B11" s="6">
        <v>4681</v>
      </c>
      <c r="C11" s="6">
        <v>14128</v>
      </c>
      <c r="D11" s="7">
        <f t="shared" si="0"/>
        <v>-9447</v>
      </c>
      <c r="E11" s="7">
        <f t="shared" si="1"/>
        <v>412919</v>
      </c>
    </row>
    <row r="12" spans="1:5" ht="15" customHeight="1" x14ac:dyDescent="0.2">
      <c r="A12" s="5" t="s">
        <v>5</v>
      </c>
      <c r="B12" s="6">
        <v>6410</v>
      </c>
      <c r="C12" s="6">
        <v>10024</v>
      </c>
      <c r="D12" s="7">
        <f t="shared" si="0"/>
        <v>-3614</v>
      </c>
      <c r="E12" s="7">
        <f t="shared" si="1"/>
        <v>409305</v>
      </c>
    </row>
    <row r="13" spans="1:5" ht="15" customHeight="1" x14ac:dyDescent="0.2">
      <c r="A13" s="5" t="s">
        <v>6</v>
      </c>
      <c r="B13" s="6">
        <v>9634</v>
      </c>
      <c r="C13" s="6">
        <v>8177</v>
      </c>
      <c r="D13" s="7">
        <f t="shared" si="0"/>
        <v>1457</v>
      </c>
      <c r="E13" s="7">
        <f t="shared" si="1"/>
        <v>410762</v>
      </c>
    </row>
    <row r="14" spans="1:5" ht="15" customHeight="1" x14ac:dyDescent="0.2">
      <c r="A14" s="5" t="s">
        <v>7</v>
      </c>
      <c r="B14" s="6">
        <v>10101</v>
      </c>
      <c r="C14" s="6">
        <v>9122</v>
      </c>
      <c r="D14" s="7">
        <f t="shared" si="0"/>
        <v>979</v>
      </c>
      <c r="E14" s="7">
        <f t="shared" si="1"/>
        <v>411741</v>
      </c>
    </row>
    <row r="15" spans="1:5" ht="15" customHeight="1" x14ac:dyDescent="0.2">
      <c r="A15" s="5" t="s">
        <v>33</v>
      </c>
      <c r="B15" s="6">
        <v>14468</v>
      </c>
      <c r="C15" s="6">
        <v>8513</v>
      </c>
      <c r="D15" s="7">
        <f t="shared" si="0"/>
        <v>5955</v>
      </c>
      <c r="E15" s="7">
        <f t="shared" si="1"/>
        <v>417696</v>
      </c>
    </row>
    <row r="16" spans="1:5" ht="15" hidden="1" customHeight="1" x14ac:dyDescent="0.2">
      <c r="A16" s="5" t="s">
        <v>9</v>
      </c>
      <c r="B16" s="6"/>
      <c r="C16" s="6"/>
      <c r="D16" s="7">
        <f t="shared" si="0"/>
        <v>0</v>
      </c>
      <c r="E16" s="7">
        <f t="shared" si="1"/>
        <v>417696</v>
      </c>
    </row>
    <row r="17" spans="1:5" ht="15" hidden="1" customHeight="1" x14ac:dyDescent="0.2">
      <c r="A17" s="5" t="s">
        <v>10</v>
      </c>
      <c r="B17" s="6"/>
      <c r="C17" s="6"/>
      <c r="D17" s="7">
        <f t="shared" si="0"/>
        <v>0</v>
      </c>
      <c r="E17" s="7">
        <f t="shared" si="1"/>
        <v>417696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417696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417696</v>
      </c>
    </row>
    <row r="20" spans="1:5" ht="15" customHeight="1" x14ac:dyDescent="0.2">
      <c r="A20" s="8" t="s">
        <v>31</v>
      </c>
      <c r="B20" s="9">
        <f>SUM(B8:B19)</f>
        <v>82372</v>
      </c>
      <c r="C20" s="9">
        <f t="shared" ref="C20:D20" si="2">SUM(C8:C19)</f>
        <v>92292</v>
      </c>
      <c r="D20" s="9">
        <f t="shared" si="2"/>
        <v>-9920</v>
      </c>
      <c r="E20" s="10">
        <f>E15</f>
        <v>417696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4.75" customHeight="1" x14ac:dyDescent="0.2">
      <c r="A36" s="22" t="s">
        <v>32</v>
      </c>
      <c r="B36" s="22"/>
      <c r="C36" s="22"/>
      <c r="D36" s="22"/>
      <c r="E36" s="14"/>
    </row>
    <row r="38" spans="1:5" x14ac:dyDescent="0.2">
      <c r="E38" s="18"/>
    </row>
    <row r="39" spans="1:5" x14ac:dyDescent="0.2">
      <c r="E39" s="19"/>
    </row>
  </sheetData>
  <mergeCells count="9">
    <mergeCell ref="E6:E7"/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E39"/>
  <sheetViews>
    <sheetView showGridLines="0" zoomScaleNormal="100" workbookViewId="0">
      <pane ySplit="7" topLeftCell="A8" activePane="bottomLeft" state="frozen"/>
      <selection pane="bottomLeft" activeCell="D39" sqref="D3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6" t="s">
        <v>30</v>
      </c>
      <c r="B1" s="26"/>
      <c r="C1" s="26"/>
      <c r="D1" s="26"/>
      <c r="E1" s="15"/>
    </row>
    <row r="2" spans="1:5" ht="15" x14ac:dyDescent="0.2">
      <c r="A2" s="27" t="s">
        <v>22</v>
      </c>
      <c r="B2" s="27"/>
      <c r="C2" s="27"/>
      <c r="D2" s="27"/>
      <c r="E2" s="16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9" t="s">
        <v>17</v>
      </c>
      <c r="B4" s="29"/>
      <c r="C4" s="29"/>
      <c r="D4" s="29"/>
      <c r="E4" s="17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4" t="s">
        <v>1</v>
      </c>
      <c r="B6" s="23" t="s">
        <v>27</v>
      </c>
      <c r="C6" s="24" t="s">
        <v>28</v>
      </c>
      <c r="D6" s="20" t="s">
        <v>29</v>
      </c>
      <c r="E6" s="20" t="s">
        <v>34</v>
      </c>
    </row>
    <row r="7" spans="1:5" ht="15" customHeight="1" x14ac:dyDescent="0.2">
      <c r="A7" s="28"/>
      <c r="B7" s="23"/>
      <c r="C7" s="25"/>
      <c r="D7" s="21"/>
      <c r="E7" s="21"/>
    </row>
    <row r="8" spans="1:5" ht="15" customHeight="1" x14ac:dyDescent="0.2">
      <c r="A8" s="2" t="s">
        <v>23</v>
      </c>
      <c r="B8" s="3">
        <v>11346</v>
      </c>
      <c r="C8" s="3">
        <v>13907</v>
      </c>
      <c r="D8" s="4">
        <f>B8-C8</f>
        <v>-2561</v>
      </c>
      <c r="E8" s="7">
        <v>411875</v>
      </c>
    </row>
    <row r="9" spans="1:5" ht="15" customHeight="1" x14ac:dyDescent="0.2">
      <c r="A9" s="5" t="s">
        <v>2</v>
      </c>
      <c r="B9" s="6">
        <v>12220</v>
      </c>
      <c r="C9" s="6">
        <v>15345</v>
      </c>
      <c r="D9" s="7">
        <f t="shared" ref="D9:D19" si="0">B9-C9</f>
        <v>-3125</v>
      </c>
      <c r="E9" s="7">
        <f t="shared" ref="E9:E19" si="1">E8+D9</f>
        <v>408750</v>
      </c>
    </row>
    <row r="10" spans="1:5" ht="15" customHeight="1" x14ac:dyDescent="0.2">
      <c r="A10" s="5" t="s">
        <v>3</v>
      </c>
      <c r="B10" s="6">
        <v>11558</v>
      </c>
      <c r="C10" s="6">
        <v>12661</v>
      </c>
      <c r="D10" s="7">
        <f t="shared" si="0"/>
        <v>-1103</v>
      </c>
      <c r="E10" s="7">
        <f t="shared" si="1"/>
        <v>407647</v>
      </c>
    </row>
    <row r="11" spans="1:5" ht="15" customHeight="1" x14ac:dyDescent="0.2">
      <c r="A11" s="5" t="s">
        <v>4</v>
      </c>
      <c r="B11" s="6">
        <v>3584</v>
      </c>
      <c r="C11" s="6">
        <v>12723</v>
      </c>
      <c r="D11" s="7">
        <f t="shared" si="0"/>
        <v>-9139</v>
      </c>
      <c r="E11" s="7">
        <f t="shared" si="1"/>
        <v>398508</v>
      </c>
    </row>
    <row r="12" spans="1:5" ht="15" customHeight="1" x14ac:dyDescent="0.2">
      <c r="A12" s="5" t="s">
        <v>5</v>
      </c>
      <c r="B12" s="6">
        <v>4762</v>
      </c>
      <c r="C12" s="6">
        <v>8483</v>
      </c>
      <c r="D12" s="7">
        <f t="shared" si="0"/>
        <v>-3721</v>
      </c>
      <c r="E12" s="7">
        <f t="shared" si="1"/>
        <v>394787</v>
      </c>
    </row>
    <row r="13" spans="1:5" ht="15" customHeight="1" x14ac:dyDescent="0.2">
      <c r="A13" s="5" t="s">
        <v>6</v>
      </c>
      <c r="B13" s="6">
        <v>5831</v>
      </c>
      <c r="C13" s="6">
        <v>5945</v>
      </c>
      <c r="D13" s="7">
        <f t="shared" si="0"/>
        <v>-114</v>
      </c>
      <c r="E13" s="7">
        <f t="shared" si="1"/>
        <v>394673</v>
      </c>
    </row>
    <row r="14" spans="1:5" ht="15" customHeight="1" x14ac:dyDescent="0.2">
      <c r="A14" s="5" t="s">
        <v>7</v>
      </c>
      <c r="B14" s="6">
        <v>8740</v>
      </c>
      <c r="C14" s="6">
        <v>7175</v>
      </c>
      <c r="D14" s="7">
        <f t="shared" si="0"/>
        <v>1565</v>
      </c>
      <c r="E14" s="7">
        <f t="shared" si="1"/>
        <v>396238</v>
      </c>
    </row>
    <row r="15" spans="1:5" ht="15" customHeight="1" x14ac:dyDescent="0.2">
      <c r="A15" s="5" t="s">
        <v>33</v>
      </c>
      <c r="B15" s="6">
        <v>16336</v>
      </c>
      <c r="C15" s="6">
        <v>6583</v>
      </c>
      <c r="D15" s="7">
        <f t="shared" si="0"/>
        <v>9753</v>
      </c>
      <c r="E15" s="7">
        <f t="shared" si="1"/>
        <v>405991</v>
      </c>
    </row>
    <row r="16" spans="1:5" ht="15" hidden="1" customHeight="1" x14ac:dyDescent="0.2">
      <c r="A16" s="5" t="s">
        <v>9</v>
      </c>
      <c r="B16" s="6"/>
      <c r="C16" s="6"/>
      <c r="D16" s="7">
        <f t="shared" si="0"/>
        <v>0</v>
      </c>
      <c r="E16" s="7">
        <f t="shared" si="1"/>
        <v>405991</v>
      </c>
    </row>
    <row r="17" spans="1:5" ht="15" hidden="1" customHeight="1" x14ac:dyDescent="0.2">
      <c r="A17" s="5" t="s">
        <v>10</v>
      </c>
      <c r="B17" s="6"/>
      <c r="C17" s="6"/>
      <c r="D17" s="7">
        <f t="shared" si="0"/>
        <v>0</v>
      </c>
      <c r="E17" s="7">
        <f t="shared" si="1"/>
        <v>405991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405991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405991</v>
      </c>
    </row>
    <row r="20" spans="1:5" ht="15" customHeight="1" x14ac:dyDescent="0.2">
      <c r="A20" s="8" t="s">
        <v>31</v>
      </c>
      <c r="B20" s="9">
        <f>SUM(B8:B19)</f>
        <v>74377</v>
      </c>
      <c r="C20" s="9">
        <f t="shared" ref="C20:D20" si="2">SUM(C8:C19)</f>
        <v>82822</v>
      </c>
      <c r="D20" s="9">
        <f t="shared" si="2"/>
        <v>-8445</v>
      </c>
      <c r="E20" s="10">
        <f>E15</f>
        <v>405991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2.5" customHeight="1" x14ac:dyDescent="0.2">
      <c r="A36" s="22" t="s">
        <v>32</v>
      </c>
      <c r="B36" s="22"/>
      <c r="C36" s="22"/>
      <c r="D36" s="22"/>
      <c r="E36" s="14"/>
    </row>
    <row r="38" spans="1:5" x14ac:dyDescent="0.2">
      <c r="E38" s="18"/>
    </row>
    <row r="39" spans="1:5" x14ac:dyDescent="0.2">
      <c r="E39" s="19"/>
    </row>
  </sheetData>
  <mergeCells count="9">
    <mergeCell ref="E6:E7"/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E39"/>
  <sheetViews>
    <sheetView showGridLines="0" zoomScaleNormal="100" workbookViewId="0">
      <pane ySplit="7" topLeftCell="A8" activePane="bottomLeft" state="frozen"/>
      <selection pane="bottomLeft" activeCell="D38" sqref="D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6" t="s">
        <v>30</v>
      </c>
      <c r="B1" s="26"/>
      <c r="C1" s="26"/>
      <c r="D1" s="26"/>
      <c r="E1" s="15"/>
    </row>
    <row r="2" spans="1:5" ht="15" x14ac:dyDescent="0.2">
      <c r="A2" s="27" t="s">
        <v>22</v>
      </c>
      <c r="B2" s="27"/>
      <c r="C2" s="27"/>
      <c r="D2" s="27"/>
      <c r="E2" s="16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9" t="s">
        <v>18</v>
      </c>
      <c r="B4" s="29"/>
      <c r="C4" s="29"/>
      <c r="D4" s="29"/>
      <c r="E4" s="17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4" t="s">
        <v>1</v>
      </c>
      <c r="B6" s="23" t="s">
        <v>27</v>
      </c>
      <c r="C6" s="24" t="s">
        <v>28</v>
      </c>
      <c r="D6" s="20" t="s">
        <v>29</v>
      </c>
      <c r="E6" s="20" t="s">
        <v>34</v>
      </c>
    </row>
    <row r="7" spans="1:5" ht="15" customHeight="1" x14ac:dyDescent="0.2">
      <c r="A7" s="28"/>
      <c r="B7" s="23"/>
      <c r="C7" s="25"/>
      <c r="D7" s="21"/>
      <c r="E7" s="21"/>
    </row>
    <row r="8" spans="1:5" ht="15" customHeight="1" x14ac:dyDescent="0.2">
      <c r="A8" s="2" t="s">
        <v>23</v>
      </c>
      <c r="B8" s="3">
        <v>34984</v>
      </c>
      <c r="C8" s="3">
        <v>35532</v>
      </c>
      <c r="D8" s="4">
        <f>B8-C8</f>
        <v>-548</v>
      </c>
      <c r="E8" s="7">
        <v>1240349</v>
      </c>
    </row>
    <row r="9" spans="1:5" ht="15" customHeight="1" x14ac:dyDescent="0.2">
      <c r="A9" s="5" t="s">
        <v>2</v>
      </c>
      <c r="B9" s="6">
        <v>34815</v>
      </c>
      <c r="C9" s="6">
        <v>35088</v>
      </c>
      <c r="D9" s="7">
        <f t="shared" ref="D9:D19" si="0">B9-C9</f>
        <v>-273</v>
      </c>
      <c r="E9" s="7">
        <f t="shared" ref="E9:E19" si="1">E8+D9</f>
        <v>1240076</v>
      </c>
    </row>
    <row r="10" spans="1:5" ht="15" customHeight="1" x14ac:dyDescent="0.2">
      <c r="A10" s="5" t="s">
        <v>3</v>
      </c>
      <c r="B10" s="6">
        <v>30570</v>
      </c>
      <c r="C10" s="6">
        <v>58858</v>
      </c>
      <c r="D10" s="7">
        <f t="shared" si="0"/>
        <v>-28288</v>
      </c>
      <c r="E10" s="7">
        <f t="shared" si="1"/>
        <v>1211788</v>
      </c>
    </row>
    <row r="11" spans="1:5" ht="15" customHeight="1" x14ac:dyDescent="0.2">
      <c r="A11" s="5" t="s">
        <v>4</v>
      </c>
      <c r="B11" s="6">
        <v>15223</v>
      </c>
      <c r="C11" s="6">
        <v>42645</v>
      </c>
      <c r="D11" s="7">
        <f t="shared" si="0"/>
        <v>-27422</v>
      </c>
      <c r="E11" s="7">
        <f t="shared" si="1"/>
        <v>1184366</v>
      </c>
    </row>
    <row r="12" spans="1:5" ht="15" customHeight="1" x14ac:dyDescent="0.2">
      <c r="A12" s="5" t="s">
        <v>5</v>
      </c>
      <c r="B12" s="6">
        <v>18059</v>
      </c>
      <c r="C12" s="6">
        <v>25939</v>
      </c>
      <c r="D12" s="7">
        <f t="shared" si="0"/>
        <v>-7880</v>
      </c>
      <c r="E12" s="7">
        <f t="shared" si="1"/>
        <v>1176486</v>
      </c>
    </row>
    <row r="13" spans="1:5" ht="15" customHeight="1" x14ac:dyDescent="0.2">
      <c r="A13" s="5" t="s">
        <v>6</v>
      </c>
      <c r="B13" s="6">
        <v>18356</v>
      </c>
      <c r="C13" s="6">
        <v>22024</v>
      </c>
      <c r="D13" s="7">
        <f t="shared" si="0"/>
        <v>-3668</v>
      </c>
      <c r="E13" s="7">
        <f t="shared" si="1"/>
        <v>1172818</v>
      </c>
    </row>
    <row r="14" spans="1:5" ht="15" customHeight="1" x14ac:dyDescent="0.2">
      <c r="A14" s="5" t="s">
        <v>7</v>
      </c>
      <c r="B14" s="6">
        <v>28822</v>
      </c>
      <c r="C14" s="6">
        <v>23305</v>
      </c>
      <c r="D14" s="7">
        <f t="shared" si="0"/>
        <v>5517</v>
      </c>
      <c r="E14" s="7">
        <f t="shared" si="1"/>
        <v>1178335</v>
      </c>
    </row>
    <row r="15" spans="1:5" ht="15" customHeight="1" x14ac:dyDescent="0.2">
      <c r="A15" s="5" t="s">
        <v>33</v>
      </c>
      <c r="B15" s="6">
        <v>37178</v>
      </c>
      <c r="C15" s="6">
        <v>24464</v>
      </c>
      <c r="D15" s="7">
        <f t="shared" si="0"/>
        <v>12714</v>
      </c>
      <c r="E15" s="7">
        <f t="shared" si="1"/>
        <v>1191049</v>
      </c>
    </row>
    <row r="16" spans="1:5" ht="15" hidden="1" customHeight="1" x14ac:dyDescent="0.2">
      <c r="A16" s="5" t="s">
        <v>9</v>
      </c>
      <c r="B16" s="6"/>
      <c r="C16" s="6"/>
      <c r="D16" s="7">
        <f t="shared" si="0"/>
        <v>0</v>
      </c>
      <c r="E16" s="7">
        <f t="shared" si="1"/>
        <v>1191049</v>
      </c>
    </row>
    <row r="17" spans="1:5" ht="15" hidden="1" customHeight="1" x14ac:dyDescent="0.2">
      <c r="A17" s="5" t="s">
        <v>10</v>
      </c>
      <c r="B17" s="6"/>
      <c r="C17" s="6"/>
      <c r="D17" s="7">
        <f t="shared" si="0"/>
        <v>0</v>
      </c>
      <c r="E17" s="7">
        <f t="shared" si="1"/>
        <v>1191049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1191049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1191049</v>
      </c>
    </row>
    <row r="20" spans="1:5" ht="15" customHeight="1" x14ac:dyDescent="0.2">
      <c r="A20" s="8" t="s">
        <v>31</v>
      </c>
      <c r="B20" s="9">
        <f>SUM(B8:B19)</f>
        <v>218007</v>
      </c>
      <c r="C20" s="9">
        <f t="shared" ref="C20:D20" si="2">SUM(C8:C19)</f>
        <v>267855</v>
      </c>
      <c r="D20" s="9">
        <f t="shared" si="2"/>
        <v>-49848</v>
      </c>
      <c r="E20" s="10">
        <f>E15</f>
        <v>1191049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1.75" customHeight="1" x14ac:dyDescent="0.2">
      <c r="A36" s="22" t="s">
        <v>32</v>
      </c>
      <c r="B36" s="22"/>
      <c r="C36" s="22"/>
      <c r="D36" s="22"/>
      <c r="E36" s="14"/>
    </row>
    <row r="38" spans="1:5" x14ac:dyDescent="0.2">
      <c r="E38" s="18"/>
    </row>
    <row r="39" spans="1:5" x14ac:dyDescent="0.2">
      <c r="E39" s="19"/>
    </row>
  </sheetData>
  <mergeCells count="9">
    <mergeCell ref="E6:E7"/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E39"/>
  <sheetViews>
    <sheetView showGridLines="0" zoomScaleNormal="100" workbookViewId="0">
      <pane ySplit="7" topLeftCell="A8" activePane="bottomLeft" state="frozen"/>
      <selection pane="bottomLeft" sqref="A1:E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6" t="s">
        <v>30</v>
      </c>
      <c r="B1" s="26"/>
      <c r="C1" s="26"/>
      <c r="D1" s="26"/>
      <c r="E1" s="15"/>
    </row>
    <row r="2" spans="1:5" ht="15" x14ac:dyDescent="0.2">
      <c r="A2" s="27" t="s">
        <v>22</v>
      </c>
      <c r="B2" s="27"/>
      <c r="C2" s="27"/>
      <c r="D2" s="27"/>
      <c r="E2" s="16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9" t="s">
        <v>19</v>
      </c>
      <c r="B4" s="29"/>
      <c r="C4" s="29"/>
      <c r="D4" s="29"/>
      <c r="E4" s="17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4" t="s">
        <v>1</v>
      </c>
      <c r="B6" s="23" t="s">
        <v>27</v>
      </c>
      <c r="C6" s="24" t="s">
        <v>28</v>
      </c>
      <c r="D6" s="20" t="s">
        <v>29</v>
      </c>
      <c r="E6" s="20" t="s">
        <v>34</v>
      </c>
    </row>
    <row r="7" spans="1:5" ht="15" customHeight="1" x14ac:dyDescent="0.2">
      <c r="A7" s="28"/>
      <c r="B7" s="23"/>
      <c r="C7" s="25"/>
      <c r="D7" s="21"/>
      <c r="E7" s="21"/>
    </row>
    <row r="8" spans="1:5" ht="15" customHeight="1" x14ac:dyDescent="0.2">
      <c r="A8" s="2" t="s">
        <v>23</v>
      </c>
      <c r="B8" s="3">
        <v>9065</v>
      </c>
      <c r="C8" s="3">
        <v>14394</v>
      </c>
      <c r="D8" s="4">
        <f>B8-C8</f>
        <v>-5329</v>
      </c>
      <c r="E8" s="7">
        <v>348142</v>
      </c>
    </row>
    <row r="9" spans="1:5" ht="15" customHeight="1" x14ac:dyDescent="0.2">
      <c r="A9" s="5" t="s">
        <v>2</v>
      </c>
      <c r="B9" s="6">
        <v>9449</v>
      </c>
      <c r="C9" s="6">
        <v>17941</v>
      </c>
      <c r="D9" s="7">
        <f t="shared" ref="D9:D19" si="0">B9-C9</f>
        <v>-8492</v>
      </c>
      <c r="E9" s="7">
        <f t="shared" ref="E9:E19" si="1">E8+D9</f>
        <v>339650</v>
      </c>
    </row>
    <row r="10" spans="1:5" ht="15" customHeight="1" x14ac:dyDescent="0.2">
      <c r="A10" s="5" t="s">
        <v>3</v>
      </c>
      <c r="B10" s="6">
        <v>8342</v>
      </c>
      <c r="C10" s="6">
        <v>14140</v>
      </c>
      <c r="D10" s="7">
        <f t="shared" si="0"/>
        <v>-5798</v>
      </c>
      <c r="E10" s="7">
        <f t="shared" si="1"/>
        <v>333852</v>
      </c>
    </row>
    <row r="11" spans="1:5" ht="15" customHeight="1" x14ac:dyDescent="0.2">
      <c r="A11" s="5" t="s">
        <v>4</v>
      </c>
      <c r="B11" s="6">
        <v>3162</v>
      </c>
      <c r="C11" s="6">
        <v>11103</v>
      </c>
      <c r="D11" s="7">
        <f t="shared" si="0"/>
        <v>-7941</v>
      </c>
      <c r="E11" s="7">
        <f t="shared" si="1"/>
        <v>325911</v>
      </c>
    </row>
    <row r="12" spans="1:5" ht="15" customHeight="1" x14ac:dyDescent="0.2">
      <c r="A12" s="5" t="s">
        <v>5</v>
      </c>
      <c r="B12" s="6">
        <v>5346</v>
      </c>
      <c r="C12" s="6">
        <v>7943</v>
      </c>
      <c r="D12" s="7">
        <f t="shared" si="0"/>
        <v>-2597</v>
      </c>
      <c r="E12" s="7">
        <f t="shared" si="1"/>
        <v>323314</v>
      </c>
    </row>
    <row r="13" spans="1:5" ht="15" customHeight="1" x14ac:dyDescent="0.2">
      <c r="A13" s="5" t="s">
        <v>6</v>
      </c>
      <c r="B13" s="6">
        <v>5816</v>
      </c>
      <c r="C13" s="6">
        <v>4986</v>
      </c>
      <c r="D13" s="7">
        <f t="shared" si="0"/>
        <v>830</v>
      </c>
      <c r="E13" s="7">
        <f t="shared" si="1"/>
        <v>324144</v>
      </c>
    </row>
    <row r="14" spans="1:5" ht="15" customHeight="1" x14ac:dyDescent="0.2">
      <c r="A14" s="5" t="s">
        <v>7</v>
      </c>
      <c r="B14" s="6">
        <v>7453</v>
      </c>
      <c r="C14" s="6">
        <v>5767</v>
      </c>
      <c r="D14" s="7">
        <f t="shared" si="0"/>
        <v>1686</v>
      </c>
      <c r="E14" s="7">
        <f t="shared" si="1"/>
        <v>325830</v>
      </c>
    </row>
    <row r="15" spans="1:5" ht="15" customHeight="1" x14ac:dyDescent="0.2">
      <c r="A15" s="5" t="s">
        <v>33</v>
      </c>
      <c r="B15" s="6">
        <v>9415</v>
      </c>
      <c r="C15" s="6">
        <v>5710</v>
      </c>
      <c r="D15" s="7">
        <f t="shared" si="0"/>
        <v>3705</v>
      </c>
      <c r="E15" s="7">
        <f t="shared" si="1"/>
        <v>329535</v>
      </c>
    </row>
    <row r="16" spans="1:5" ht="15" hidden="1" customHeight="1" x14ac:dyDescent="0.2">
      <c r="A16" s="5" t="s">
        <v>9</v>
      </c>
      <c r="B16" s="6"/>
      <c r="C16" s="6"/>
      <c r="D16" s="7">
        <f t="shared" si="0"/>
        <v>0</v>
      </c>
      <c r="E16" s="7">
        <f t="shared" si="1"/>
        <v>329535</v>
      </c>
    </row>
    <row r="17" spans="1:5" ht="15" hidden="1" customHeight="1" x14ac:dyDescent="0.2">
      <c r="A17" s="5" t="s">
        <v>10</v>
      </c>
      <c r="B17" s="6"/>
      <c r="C17" s="6"/>
      <c r="D17" s="7">
        <f t="shared" si="0"/>
        <v>0</v>
      </c>
      <c r="E17" s="7">
        <f t="shared" si="1"/>
        <v>329535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329535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329535</v>
      </c>
    </row>
    <row r="20" spans="1:5" ht="15" customHeight="1" x14ac:dyDescent="0.2">
      <c r="A20" s="8" t="s">
        <v>31</v>
      </c>
      <c r="B20" s="9">
        <f>SUM(B8:B19)</f>
        <v>58048</v>
      </c>
      <c r="C20" s="9">
        <f t="shared" ref="C20:D20" si="2">SUM(C8:C19)</f>
        <v>81984</v>
      </c>
      <c r="D20" s="9">
        <f t="shared" si="2"/>
        <v>-23936</v>
      </c>
      <c r="E20" s="10">
        <f>E15</f>
        <v>329535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1" customHeight="1" x14ac:dyDescent="0.2">
      <c r="A36" s="22" t="s">
        <v>32</v>
      </c>
      <c r="B36" s="22"/>
      <c r="C36" s="22"/>
      <c r="D36" s="22"/>
      <c r="E36" s="14"/>
    </row>
    <row r="38" spans="1:5" x14ac:dyDescent="0.2">
      <c r="E38" s="18"/>
    </row>
    <row r="39" spans="1:5" x14ac:dyDescent="0.2">
      <c r="E39" s="19"/>
    </row>
  </sheetData>
  <mergeCells count="9">
    <mergeCell ref="E6:E7"/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E39"/>
  <sheetViews>
    <sheetView showGridLines="0" zoomScaleNormal="100" workbookViewId="0">
      <pane ySplit="7" topLeftCell="A8" activePane="bottomLeft" state="frozen"/>
      <selection pane="bottomLeft" sqref="A1:E36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6" t="s">
        <v>30</v>
      </c>
      <c r="B1" s="26"/>
      <c r="C1" s="26"/>
      <c r="D1" s="26"/>
      <c r="E1" s="15"/>
    </row>
    <row r="2" spans="1:5" ht="15" x14ac:dyDescent="0.2">
      <c r="A2" s="27" t="s">
        <v>22</v>
      </c>
      <c r="B2" s="27"/>
      <c r="C2" s="27"/>
      <c r="D2" s="27"/>
      <c r="E2" s="16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9" t="s">
        <v>20</v>
      </c>
      <c r="B4" s="29"/>
      <c r="C4" s="29"/>
      <c r="D4" s="29"/>
      <c r="E4" s="17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4" t="s">
        <v>1</v>
      </c>
      <c r="B6" s="23" t="s">
        <v>27</v>
      </c>
      <c r="C6" s="24" t="s">
        <v>28</v>
      </c>
      <c r="D6" s="20" t="s">
        <v>29</v>
      </c>
      <c r="E6" s="20" t="s">
        <v>34</v>
      </c>
    </row>
    <row r="7" spans="1:5" ht="15" customHeight="1" x14ac:dyDescent="0.2">
      <c r="A7" s="28"/>
      <c r="B7" s="23"/>
      <c r="C7" s="25"/>
      <c r="D7" s="21"/>
      <c r="E7" s="21"/>
    </row>
    <row r="8" spans="1:5" ht="15" customHeight="1" x14ac:dyDescent="0.2">
      <c r="A8" s="2" t="s">
        <v>23</v>
      </c>
      <c r="B8" s="3">
        <v>7872</v>
      </c>
      <c r="C8" s="3">
        <v>7710</v>
      </c>
      <c r="D8" s="4">
        <f>B8-C8</f>
        <v>162</v>
      </c>
      <c r="E8" s="7">
        <v>285087</v>
      </c>
    </row>
    <row r="9" spans="1:5" ht="15" customHeight="1" x14ac:dyDescent="0.2">
      <c r="A9" s="5" t="s">
        <v>2</v>
      </c>
      <c r="B9" s="6">
        <v>7333</v>
      </c>
      <c r="C9" s="6">
        <v>9219</v>
      </c>
      <c r="D9" s="7">
        <f t="shared" ref="D9:D19" si="0">B9-C9</f>
        <v>-1886</v>
      </c>
      <c r="E9" s="7">
        <f t="shared" ref="E9:E19" si="1">E8+D9</f>
        <v>283201</v>
      </c>
    </row>
    <row r="10" spans="1:5" ht="15" customHeight="1" x14ac:dyDescent="0.2">
      <c r="A10" s="5" t="s">
        <v>3</v>
      </c>
      <c r="B10" s="6">
        <v>5957</v>
      </c>
      <c r="C10" s="6">
        <v>8951</v>
      </c>
      <c r="D10" s="7">
        <f t="shared" si="0"/>
        <v>-2994</v>
      </c>
      <c r="E10" s="7">
        <f t="shared" si="1"/>
        <v>280207</v>
      </c>
    </row>
    <row r="11" spans="1:5" ht="15" customHeight="1" x14ac:dyDescent="0.2">
      <c r="A11" s="5" t="s">
        <v>4</v>
      </c>
      <c r="B11" s="6">
        <v>2434</v>
      </c>
      <c r="C11" s="6">
        <v>7791</v>
      </c>
      <c r="D11" s="7">
        <f t="shared" si="0"/>
        <v>-5357</v>
      </c>
      <c r="E11" s="7">
        <f t="shared" si="1"/>
        <v>274850</v>
      </c>
    </row>
    <row r="12" spans="1:5" ht="15" customHeight="1" x14ac:dyDescent="0.2">
      <c r="A12" s="5" t="s">
        <v>5</v>
      </c>
      <c r="B12" s="6">
        <v>2671</v>
      </c>
      <c r="C12" s="6">
        <v>6336</v>
      </c>
      <c r="D12" s="7">
        <f t="shared" si="0"/>
        <v>-3665</v>
      </c>
      <c r="E12" s="7">
        <f t="shared" si="1"/>
        <v>271185</v>
      </c>
    </row>
    <row r="13" spans="1:5" ht="15" customHeight="1" x14ac:dyDescent="0.2">
      <c r="A13" s="5" t="s">
        <v>6</v>
      </c>
      <c r="B13" s="6">
        <v>4127</v>
      </c>
      <c r="C13" s="6">
        <v>4839</v>
      </c>
      <c r="D13" s="7">
        <f t="shared" si="0"/>
        <v>-712</v>
      </c>
      <c r="E13" s="7">
        <f t="shared" si="1"/>
        <v>270473</v>
      </c>
    </row>
    <row r="14" spans="1:5" ht="15" customHeight="1" x14ac:dyDescent="0.2">
      <c r="A14" s="5" t="s">
        <v>7</v>
      </c>
      <c r="B14" s="6">
        <v>4549</v>
      </c>
      <c r="C14" s="6">
        <v>5266</v>
      </c>
      <c r="D14" s="7">
        <f t="shared" si="0"/>
        <v>-717</v>
      </c>
      <c r="E14" s="7">
        <f t="shared" si="1"/>
        <v>269756</v>
      </c>
    </row>
    <row r="15" spans="1:5" ht="15" customHeight="1" x14ac:dyDescent="0.2">
      <c r="A15" s="5" t="s">
        <v>33</v>
      </c>
      <c r="B15" s="6">
        <v>5059</v>
      </c>
      <c r="C15" s="6">
        <v>4691</v>
      </c>
      <c r="D15" s="7">
        <f t="shared" si="0"/>
        <v>368</v>
      </c>
      <c r="E15" s="7">
        <f t="shared" si="1"/>
        <v>270124</v>
      </c>
    </row>
    <row r="16" spans="1:5" ht="15" hidden="1" customHeight="1" x14ac:dyDescent="0.2">
      <c r="A16" s="5" t="s">
        <v>9</v>
      </c>
      <c r="B16" s="6"/>
      <c r="C16" s="6"/>
      <c r="D16" s="7">
        <f t="shared" si="0"/>
        <v>0</v>
      </c>
      <c r="E16" s="7">
        <f t="shared" si="1"/>
        <v>270124</v>
      </c>
    </row>
    <row r="17" spans="1:5" ht="15" hidden="1" customHeight="1" x14ac:dyDescent="0.2">
      <c r="A17" s="5" t="s">
        <v>10</v>
      </c>
      <c r="B17" s="6"/>
      <c r="C17" s="6"/>
      <c r="D17" s="7">
        <f t="shared" si="0"/>
        <v>0</v>
      </c>
      <c r="E17" s="7">
        <f t="shared" si="1"/>
        <v>270124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270124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270124</v>
      </c>
    </row>
    <row r="20" spans="1:5" ht="15" customHeight="1" x14ac:dyDescent="0.2">
      <c r="A20" s="8" t="s">
        <v>31</v>
      </c>
      <c r="B20" s="9">
        <f>SUM(B8:B19)</f>
        <v>40002</v>
      </c>
      <c r="C20" s="9">
        <f t="shared" ref="C20:D20" si="2">SUM(C8:C19)</f>
        <v>54803</v>
      </c>
      <c r="D20" s="9">
        <f t="shared" si="2"/>
        <v>-14801</v>
      </c>
      <c r="E20" s="10">
        <f>E15</f>
        <v>270124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4.75" customHeight="1" x14ac:dyDescent="0.2">
      <c r="A36" s="22" t="s">
        <v>32</v>
      </c>
      <c r="B36" s="22"/>
      <c r="C36" s="22"/>
      <c r="D36" s="22"/>
      <c r="E36" s="14"/>
    </row>
    <row r="38" spans="1:5" x14ac:dyDescent="0.2">
      <c r="E38" s="18"/>
    </row>
    <row r="39" spans="1:5" x14ac:dyDescent="0.2">
      <c r="E39" s="19"/>
    </row>
  </sheetData>
  <mergeCells count="9">
    <mergeCell ref="E6:E7"/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E39"/>
  <sheetViews>
    <sheetView showGridLines="0" tabSelected="1" zoomScaleNormal="100" workbookViewId="0">
      <pane ySplit="7" topLeftCell="A8" activePane="bottomLeft" state="frozen"/>
      <selection pane="bottomLeft" activeCell="D37" sqref="D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6" t="s">
        <v>30</v>
      </c>
      <c r="B1" s="26"/>
      <c r="C1" s="26"/>
      <c r="D1" s="26"/>
      <c r="E1" s="15"/>
    </row>
    <row r="2" spans="1:5" ht="15" x14ac:dyDescent="0.2">
      <c r="A2" s="27" t="s">
        <v>22</v>
      </c>
      <c r="B2" s="27"/>
      <c r="C2" s="27"/>
      <c r="D2" s="27"/>
      <c r="E2" s="16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9" t="s">
        <v>21</v>
      </c>
      <c r="B4" s="29"/>
      <c r="C4" s="29"/>
      <c r="D4" s="29"/>
      <c r="E4" s="17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4" t="s">
        <v>1</v>
      </c>
      <c r="B6" s="23" t="s">
        <v>27</v>
      </c>
      <c r="C6" s="24" t="s">
        <v>28</v>
      </c>
      <c r="D6" s="20" t="s">
        <v>29</v>
      </c>
      <c r="E6" s="20" t="s">
        <v>34</v>
      </c>
    </row>
    <row r="7" spans="1:5" ht="15" customHeight="1" x14ac:dyDescent="0.2">
      <c r="A7" s="28"/>
      <c r="B7" s="23"/>
      <c r="C7" s="25"/>
      <c r="D7" s="21"/>
      <c r="E7" s="21"/>
    </row>
    <row r="8" spans="1:5" ht="15" customHeight="1" x14ac:dyDescent="0.2">
      <c r="A8" s="2" t="s">
        <v>23</v>
      </c>
      <c r="B8" s="3">
        <v>52029</v>
      </c>
      <c r="C8" s="3">
        <v>49610</v>
      </c>
      <c r="D8" s="4">
        <f>B8-C8</f>
        <v>2419</v>
      </c>
      <c r="E8" s="7">
        <v>1715129</v>
      </c>
    </row>
    <row r="9" spans="1:5" ht="15" customHeight="1" x14ac:dyDescent="0.2">
      <c r="A9" s="5" t="s">
        <v>2</v>
      </c>
      <c r="B9" s="6">
        <v>53739</v>
      </c>
      <c r="C9" s="6">
        <v>45440</v>
      </c>
      <c r="D9" s="7">
        <f t="shared" ref="D9:D19" si="0">B9-C9</f>
        <v>8299</v>
      </c>
      <c r="E9" s="7">
        <f t="shared" ref="E9:E19" si="1">E8+D9</f>
        <v>1723428</v>
      </c>
    </row>
    <row r="10" spans="1:5" ht="15" customHeight="1" x14ac:dyDescent="0.2">
      <c r="A10" s="5" t="s">
        <v>3</v>
      </c>
      <c r="B10" s="6">
        <v>50198</v>
      </c>
      <c r="C10" s="6">
        <v>65686</v>
      </c>
      <c r="D10" s="7">
        <f t="shared" si="0"/>
        <v>-15488</v>
      </c>
      <c r="E10" s="7">
        <f t="shared" si="1"/>
        <v>1707940</v>
      </c>
    </row>
    <row r="11" spans="1:5" ht="15" customHeight="1" x14ac:dyDescent="0.2">
      <c r="A11" s="5" t="s">
        <v>4</v>
      </c>
      <c r="B11" s="6">
        <v>24975</v>
      </c>
      <c r="C11" s="6">
        <v>61487</v>
      </c>
      <c r="D11" s="7">
        <f t="shared" si="0"/>
        <v>-36512</v>
      </c>
      <c r="E11" s="7">
        <f t="shared" si="1"/>
        <v>1671428</v>
      </c>
    </row>
    <row r="12" spans="1:5" ht="15" customHeight="1" x14ac:dyDescent="0.2">
      <c r="A12" s="5" t="s">
        <v>5</v>
      </c>
      <c r="B12" s="6">
        <v>26520</v>
      </c>
      <c r="C12" s="6">
        <v>44704</v>
      </c>
      <c r="D12" s="7">
        <f t="shared" si="0"/>
        <v>-18184</v>
      </c>
      <c r="E12" s="7">
        <f t="shared" si="1"/>
        <v>1653244</v>
      </c>
    </row>
    <row r="13" spans="1:5" ht="15" customHeight="1" x14ac:dyDescent="0.2">
      <c r="A13" s="5" t="s">
        <v>6</v>
      </c>
      <c r="B13" s="6">
        <v>31377</v>
      </c>
      <c r="C13" s="6">
        <v>33758</v>
      </c>
      <c r="D13" s="7">
        <f t="shared" si="0"/>
        <v>-2381</v>
      </c>
      <c r="E13" s="7">
        <f t="shared" si="1"/>
        <v>1650863</v>
      </c>
    </row>
    <row r="14" spans="1:5" ht="15" customHeight="1" x14ac:dyDescent="0.2">
      <c r="A14" s="5" t="s">
        <v>7</v>
      </c>
      <c r="B14" s="6">
        <v>37477</v>
      </c>
      <c r="C14" s="6">
        <v>33102</v>
      </c>
      <c r="D14" s="7">
        <f t="shared" si="0"/>
        <v>4375</v>
      </c>
      <c r="E14" s="7">
        <f t="shared" si="1"/>
        <v>1655238</v>
      </c>
    </row>
    <row r="15" spans="1:5" ht="15" customHeight="1" x14ac:dyDescent="0.2">
      <c r="A15" s="5" t="s">
        <v>33</v>
      </c>
      <c r="B15" s="6">
        <v>43764</v>
      </c>
      <c r="C15" s="6">
        <v>34344</v>
      </c>
      <c r="D15" s="7">
        <f t="shared" si="0"/>
        <v>9420</v>
      </c>
      <c r="E15" s="7">
        <f t="shared" si="1"/>
        <v>1664658</v>
      </c>
    </row>
    <row r="16" spans="1:5" ht="15" hidden="1" customHeight="1" x14ac:dyDescent="0.2">
      <c r="A16" s="5" t="s">
        <v>9</v>
      </c>
      <c r="B16" s="6"/>
      <c r="C16" s="6"/>
      <c r="D16" s="7">
        <f t="shared" si="0"/>
        <v>0</v>
      </c>
      <c r="E16" s="7">
        <f t="shared" si="1"/>
        <v>1664658</v>
      </c>
    </row>
    <row r="17" spans="1:5" ht="15" hidden="1" customHeight="1" x14ac:dyDescent="0.2">
      <c r="A17" s="5" t="s">
        <v>10</v>
      </c>
      <c r="B17" s="6"/>
      <c r="C17" s="6"/>
      <c r="D17" s="7">
        <f t="shared" si="0"/>
        <v>0</v>
      </c>
      <c r="E17" s="7">
        <f t="shared" si="1"/>
        <v>1664658</v>
      </c>
    </row>
    <row r="18" spans="1:5" ht="15" hidden="1" customHeight="1" x14ac:dyDescent="0.2">
      <c r="A18" s="5" t="s">
        <v>11</v>
      </c>
      <c r="B18" s="6"/>
      <c r="C18" s="6"/>
      <c r="D18" s="7">
        <f t="shared" si="0"/>
        <v>0</v>
      </c>
      <c r="E18" s="7">
        <f t="shared" si="1"/>
        <v>1664658</v>
      </c>
    </row>
    <row r="19" spans="1:5" ht="15" hidden="1" customHeight="1" x14ac:dyDescent="0.2">
      <c r="A19" s="5" t="s">
        <v>12</v>
      </c>
      <c r="B19" s="6"/>
      <c r="C19" s="6"/>
      <c r="D19" s="7">
        <f t="shared" si="0"/>
        <v>0</v>
      </c>
      <c r="E19" s="7">
        <f t="shared" si="1"/>
        <v>1664658</v>
      </c>
    </row>
    <row r="20" spans="1:5" ht="15" customHeight="1" x14ac:dyDescent="0.2">
      <c r="A20" s="8" t="s">
        <v>31</v>
      </c>
      <c r="B20" s="9">
        <f>SUM(B8:B19)</f>
        <v>320079</v>
      </c>
      <c r="C20" s="9">
        <f t="shared" ref="C20:D20" si="2">SUM(C8:C19)</f>
        <v>368131</v>
      </c>
      <c r="D20" s="9">
        <f t="shared" si="2"/>
        <v>-48052</v>
      </c>
      <c r="E20" s="10">
        <f>E15</f>
        <v>1664658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2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7.75" customHeight="1" x14ac:dyDescent="0.2">
      <c r="A36" s="22" t="s">
        <v>32</v>
      </c>
      <c r="B36" s="22"/>
      <c r="C36" s="22"/>
      <c r="D36" s="22"/>
      <c r="E36" s="14"/>
    </row>
    <row r="38" spans="1:5" x14ac:dyDescent="0.2">
      <c r="E38" s="18"/>
    </row>
    <row r="39" spans="1:5" x14ac:dyDescent="0.2">
      <c r="E39" s="19"/>
    </row>
  </sheetData>
  <mergeCells count="9">
    <mergeCell ref="E6:E7"/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Maranhão</vt:lpstr>
      <vt:lpstr>Piauí</vt:lpstr>
      <vt:lpstr>Ceará</vt:lpstr>
      <vt:lpstr>Rio Grande do Norte</vt:lpstr>
      <vt:lpstr>Paraíba</vt:lpstr>
      <vt:lpstr>Pernambuco</vt:lpstr>
      <vt:lpstr>Alagoas</vt:lpstr>
      <vt:lpstr>Sergipe</vt:lpstr>
      <vt:lpstr>Bahia</vt:lpstr>
      <vt:lpstr>Alagoas!Area_de_impressao</vt:lpstr>
      <vt:lpstr>Bahia!Area_de_impressao</vt:lpstr>
      <vt:lpstr>Ceará!Area_de_impressao</vt:lpstr>
      <vt:lpstr>Maranhão!Area_de_impressao</vt:lpstr>
      <vt:lpstr>Paraíba!Area_de_impressao</vt:lpstr>
      <vt:lpstr>Pernambuco!Area_de_impressao</vt:lpstr>
      <vt:lpstr>Piauí!Area_de_impressao</vt:lpstr>
      <vt:lpstr>'Rio Grande do Norte'!Area_de_impressao</vt:lpstr>
      <vt:lpstr>Sergipe!Area_de_impressao</vt:lpstr>
      <vt:lpstr>Alagoas!Titulos_de_impressao</vt:lpstr>
      <vt:lpstr>Bahia!Titulos_de_impressao</vt:lpstr>
      <vt:lpstr>Ceará!Titulos_de_impressao</vt:lpstr>
      <vt:lpstr>Maranhão!Titulos_de_impressao</vt:lpstr>
      <vt:lpstr>Paraíba!Titulos_de_impressao</vt:lpstr>
      <vt:lpstr>Pernambuco!Titulos_de_impressao</vt:lpstr>
      <vt:lpstr>Piauí!Titulos_de_impressao</vt:lpstr>
      <vt:lpstr>'Rio Grande do Norte'!Titulos_de_impressao</vt:lpstr>
      <vt:lpstr>Sergipe!Titulos_de_impressao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2020-07-02T18:33:06Z</cp:lastPrinted>
  <dcterms:created xsi:type="dcterms:W3CDTF">2011-05-23T12:14:35Z</dcterms:created>
  <dcterms:modified xsi:type="dcterms:W3CDTF">2020-10-02T11:59:21Z</dcterms:modified>
</cp:coreProperties>
</file>