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20" windowWidth="11520" windowHeight="5925" tabRatio="931" firstSheet="30" activeTab="35"/>
  </bookViews>
  <sheets>
    <sheet name="1998" sheetId="1" r:id="rId1"/>
    <sheet name="1999" sheetId="2" r:id="rId2"/>
    <sheet name="2000" sheetId="3" r:id="rId3"/>
    <sheet name="2001" sheetId="4" r:id="rId4"/>
    <sheet name="2002" sheetId="5" r:id="rId5"/>
    <sheet name="2003" sheetId="6" r:id="rId6"/>
    <sheet name="TOTAL RECURSOS 2003" sheetId="7" r:id="rId7"/>
    <sheet name="2004" sheetId="10" r:id="rId8"/>
    <sheet name="TOTAL RECURSOS 2004" sheetId="11" r:id="rId9"/>
    <sheet name="2005" sheetId="12" r:id="rId10"/>
    <sheet name="TOTAL RECURSOS 2005" sheetId="13" r:id="rId11"/>
    <sheet name="2006" sheetId="15" r:id="rId12"/>
    <sheet name="TOTAL RECURSOS 2006" sheetId="14" r:id="rId13"/>
    <sheet name="2007" sheetId="16" r:id="rId14"/>
    <sheet name="TOTAL RECURSOS 2007" sheetId="17" r:id="rId15"/>
    <sheet name="2008" sheetId="18" r:id="rId16"/>
    <sheet name="TOTAL RECURSOS 2008" sheetId="19" r:id="rId17"/>
    <sheet name="2009" sheetId="20" r:id="rId18"/>
    <sheet name="TOTAL RECURSOS 2009" sheetId="21" r:id="rId19"/>
    <sheet name="2010" sheetId="22" r:id="rId20"/>
    <sheet name="TOTAL RECURSOS 2010" sheetId="23" r:id="rId21"/>
    <sheet name="2011" sheetId="24" r:id="rId22"/>
    <sheet name="TOTAL RECURSOS 2011" sheetId="25" r:id="rId23"/>
    <sheet name="2012" sheetId="26" r:id="rId24"/>
    <sheet name="TOTAL RECURSOS 2012" sheetId="27" r:id="rId25"/>
    <sheet name="2013" sheetId="28" r:id="rId26"/>
    <sheet name="TOTAL RECURSOS 2013" sheetId="30" r:id="rId27"/>
    <sheet name="2014" sheetId="31" r:id="rId28"/>
    <sheet name="TOTAL RECURSOS 2014" sheetId="32" r:id="rId29"/>
    <sheet name="2015" sheetId="33" r:id="rId30"/>
    <sheet name="TOTAL RECURSOS 2015" sheetId="34" r:id="rId31"/>
    <sheet name="2016" sheetId="35" r:id="rId32"/>
    <sheet name="TOTAL RECURSOS 2016" sheetId="36" r:id="rId33"/>
    <sheet name="2017" sheetId="37" r:id="rId34"/>
    <sheet name="TOTAL RECURSOS 2017" sheetId="39" r:id="rId35"/>
    <sheet name="2018" sheetId="40" r:id="rId36"/>
    <sheet name="TOTAL RECURSOS 2018" sheetId="41" r:id="rId37"/>
  </sheets>
  <definedNames>
    <definedName name="_xlnm.Print_Area" localSheetId="0">'1998'!$A$1:$S$43</definedName>
    <definedName name="_xlnm.Print_Area" localSheetId="1">'1999'!$A$1:$S$43</definedName>
    <definedName name="_xlnm.Print_Area" localSheetId="2">'2000'!$A$1:$S$43</definedName>
    <definedName name="_xlnm.Print_Area" localSheetId="4">'2002'!$A$1:$S$42</definedName>
    <definedName name="_xlnm.Print_Area" localSheetId="5">'2003'!$A$44:$S$85</definedName>
    <definedName name="_xlnm.Print_Area" localSheetId="7">'2004'!$A$45:$S$86</definedName>
    <definedName name="_xlnm.Print_Area" localSheetId="9">'2005'!$A$45:$S$86</definedName>
    <definedName name="_xlnm.Print_Area" localSheetId="11">'2006'!$A$1:$S$42</definedName>
    <definedName name="_xlnm.Print_Area" localSheetId="13">'2007'!$A$1:$X$89</definedName>
    <definedName name="_xlnm.Print_Area" localSheetId="15">'2008'!$A$1:$X$89</definedName>
    <definedName name="_xlnm.Print_Area" localSheetId="17">'2009'!$A$1:$X$89</definedName>
    <definedName name="_xlnm.Print_Area" localSheetId="19">'2010'!$A$1:$X$89</definedName>
    <definedName name="_xlnm.Print_Area" localSheetId="21">'2011'!$A$1:$X$89</definedName>
    <definedName name="_xlnm.Print_Area" localSheetId="23">'2012'!$A$1:$X$89</definedName>
    <definedName name="_xlnm.Print_Area" localSheetId="25">'2013'!$A$1:$X$89</definedName>
    <definedName name="_xlnm.Print_Area" localSheetId="27">'2014'!$A$47:$S$92</definedName>
    <definedName name="_xlnm.Print_Area" localSheetId="29">'2015'!$A$48:$X$94</definedName>
    <definedName name="_xlnm.Print_Area" localSheetId="31">'2016'!$A$48:$X$95</definedName>
    <definedName name="_xlnm.Print_Area" localSheetId="33">'2017'!$A$48:$X$95</definedName>
    <definedName name="_xlnm.Print_Area" localSheetId="35">'2018'!$A$49:$X$95</definedName>
  </definedNames>
  <calcPr calcId="145621"/>
</workbook>
</file>

<file path=xl/calcChain.xml><?xml version="1.0" encoding="utf-8"?>
<calcChain xmlns="http://schemas.openxmlformats.org/spreadsheetml/2006/main">
  <c r="J39" i="41" l="1"/>
  <c r="J38" i="41"/>
  <c r="J37" i="41"/>
  <c r="J36" i="41"/>
  <c r="J35" i="41"/>
  <c r="J34" i="41"/>
  <c r="J33" i="41"/>
  <c r="J32" i="41"/>
  <c r="J31" i="41"/>
  <c r="J30" i="41"/>
  <c r="J29" i="41"/>
  <c r="J28" i="41"/>
  <c r="J27" i="41"/>
  <c r="J26" i="41"/>
  <c r="J25" i="41"/>
  <c r="J24" i="41"/>
  <c r="J23" i="41"/>
  <c r="J22" i="41"/>
  <c r="J21" i="41"/>
  <c r="J20" i="41"/>
  <c r="J19" i="41"/>
  <c r="J18" i="41"/>
  <c r="J17" i="41"/>
  <c r="J16" i="41"/>
  <c r="J15" i="41"/>
  <c r="J14" i="41"/>
  <c r="J13" i="41"/>
  <c r="J12" i="41"/>
  <c r="J11" i="41"/>
  <c r="J10" i="41"/>
  <c r="J9" i="41"/>
  <c r="J8" i="41"/>
  <c r="J7" i="41"/>
  <c r="I39" i="41"/>
  <c r="I38" i="41"/>
  <c r="I37" i="41"/>
  <c r="I36" i="41"/>
  <c r="I35" i="41"/>
  <c r="I34" i="41"/>
  <c r="I33" i="41"/>
  <c r="I32" i="41"/>
  <c r="I31" i="41"/>
  <c r="I30" i="41"/>
  <c r="I29" i="41"/>
  <c r="I28" i="41"/>
  <c r="I27" i="41"/>
  <c r="I26" i="41"/>
  <c r="I25" i="41"/>
  <c r="I24" i="41"/>
  <c r="I23" i="41"/>
  <c r="I22" i="41"/>
  <c r="I21" i="41"/>
  <c r="I20" i="41"/>
  <c r="I19" i="41"/>
  <c r="I18" i="41"/>
  <c r="I17" i="41"/>
  <c r="I16" i="41"/>
  <c r="I15" i="41"/>
  <c r="I14" i="41"/>
  <c r="I13" i="41"/>
  <c r="I12" i="41"/>
  <c r="I11" i="41"/>
  <c r="I10" i="41"/>
  <c r="I9" i="41"/>
  <c r="I8" i="41"/>
  <c r="I7" i="41"/>
  <c r="H39" i="41"/>
  <c r="H38" i="41"/>
  <c r="H37" i="41"/>
  <c r="H36" i="41"/>
  <c r="H35" i="41"/>
  <c r="H34" i="41"/>
  <c r="H33" i="41"/>
  <c r="H32" i="41"/>
  <c r="H31" i="41"/>
  <c r="H30" i="41"/>
  <c r="H29" i="41"/>
  <c r="H28" i="41"/>
  <c r="H27" i="41"/>
  <c r="H25" i="41"/>
  <c r="H24" i="41"/>
  <c r="H23" i="41"/>
  <c r="H22" i="41"/>
  <c r="H21" i="41"/>
  <c r="H19" i="41"/>
  <c r="H17" i="41"/>
  <c r="H15" i="41"/>
  <c r="H14" i="41"/>
  <c r="H13" i="41"/>
  <c r="H12" i="41"/>
  <c r="H11" i="41"/>
  <c r="H10" i="41"/>
  <c r="H9" i="41"/>
  <c r="H8" i="41"/>
  <c r="H7" i="41"/>
  <c r="H26" i="41" l="1"/>
  <c r="H20" i="41"/>
  <c r="H18" i="41"/>
  <c r="H16" i="41"/>
  <c r="X87" i="40"/>
  <c r="X86" i="40"/>
  <c r="X85" i="40"/>
  <c r="X84" i="40"/>
  <c r="X83" i="40"/>
  <c r="X82" i="40"/>
  <c r="X81" i="40"/>
  <c r="X80" i="40"/>
  <c r="X79" i="40"/>
  <c r="X78" i="40"/>
  <c r="X77" i="40"/>
  <c r="X76" i="40"/>
  <c r="X75" i="40"/>
  <c r="X74" i="40"/>
  <c r="X73" i="40"/>
  <c r="X72" i="40"/>
  <c r="X71" i="40"/>
  <c r="X70" i="40"/>
  <c r="X69" i="40"/>
  <c r="X68" i="40"/>
  <c r="X67" i="40"/>
  <c r="X66" i="40"/>
  <c r="X65" i="40"/>
  <c r="X64" i="40"/>
  <c r="X63" i="40"/>
  <c r="X62" i="40"/>
  <c r="X61" i="40"/>
  <c r="X60" i="40"/>
  <c r="X59" i="40"/>
  <c r="X58" i="40"/>
  <c r="X57" i="40"/>
  <c r="X56" i="40"/>
  <c r="X55" i="40"/>
  <c r="W87" i="40"/>
  <c r="W86" i="40"/>
  <c r="W85" i="40"/>
  <c r="W84" i="40"/>
  <c r="W83" i="40"/>
  <c r="W82" i="40"/>
  <c r="W81" i="40"/>
  <c r="W80" i="40"/>
  <c r="W79" i="40"/>
  <c r="W78" i="40"/>
  <c r="W77" i="40"/>
  <c r="W76" i="40"/>
  <c r="W75" i="40"/>
  <c r="W74" i="40"/>
  <c r="W73" i="40"/>
  <c r="W72" i="40"/>
  <c r="W71" i="40"/>
  <c r="W70" i="40"/>
  <c r="W69" i="40"/>
  <c r="W68" i="40"/>
  <c r="W67" i="40"/>
  <c r="W66" i="40"/>
  <c r="W65" i="40"/>
  <c r="W64" i="40"/>
  <c r="W63" i="40"/>
  <c r="W62" i="40"/>
  <c r="W61" i="40"/>
  <c r="W60" i="40"/>
  <c r="W59" i="40"/>
  <c r="W58" i="40"/>
  <c r="W57" i="40"/>
  <c r="W56" i="40"/>
  <c r="W55" i="40"/>
  <c r="V87" i="40"/>
  <c r="V86" i="40"/>
  <c r="V85" i="40"/>
  <c r="V84" i="40"/>
  <c r="V83" i="40"/>
  <c r="V82" i="40"/>
  <c r="V81" i="40"/>
  <c r="V80" i="40"/>
  <c r="V79" i="40"/>
  <c r="V78" i="40"/>
  <c r="V77" i="40"/>
  <c r="V76" i="40"/>
  <c r="V75" i="40"/>
  <c r="V74" i="40"/>
  <c r="V73" i="40"/>
  <c r="V72" i="40"/>
  <c r="V71" i="40"/>
  <c r="V69" i="40"/>
  <c r="V68" i="40"/>
  <c r="V67" i="40"/>
  <c r="V66" i="40"/>
  <c r="V65" i="40"/>
  <c r="V64" i="40"/>
  <c r="V63" i="40"/>
  <c r="V62" i="40"/>
  <c r="V61" i="40"/>
  <c r="V60" i="40"/>
  <c r="V59" i="40"/>
  <c r="V58" i="40"/>
  <c r="V57" i="40"/>
  <c r="V56" i="40"/>
  <c r="V55" i="40"/>
  <c r="I39" i="40" l="1"/>
  <c r="D34" i="40" l="1"/>
  <c r="D35" i="40"/>
  <c r="D36" i="40"/>
  <c r="D37" i="40"/>
  <c r="D15" i="40"/>
  <c r="D16" i="40"/>
  <c r="D17" i="40"/>
  <c r="D18" i="40"/>
  <c r="D19" i="40"/>
  <c r="D20" i="40"/>
  <c r="D21" i="40"/>
  <c r="D22" i="40"/>
  <c r="D23" i="40"/>
  <c r="W23" i="40" l="1"/>
  <c r="W7" i="40"/>
  <c r="V7" i="40"/>
  <c r="W37" i="40" l="1"/>
  <c r="W36" i="40"/>
  <c r="W35" i="40"/>
  <c r="W34" i="40"/>
  <c r="W32" i="40"/>
  <c r="W31" i="40"/>
  <c r="W30" i="40"/>
  <c r="W28" i="40"/>
  <c r="W27" i="40"/>
  <c r="W26" i="40"/>
  <c r="W25" i="40"/>
  <c r="W22" i="40"/>
  <c r="W21" i="40"/>
  <c r="W20" i="40"/>
  <c r="W19" i="40"/>
  <c r="W18" i="40"/>
  <c r="W17" i="40"/>
  <c r="W16" i="40"/>
  <c r="W15" i="40"/>
  <c r="W13" i="40"/>
  <c r="W12" i="40"/>
  <c r="W11" i="40"/>
  <c r="W10" i="40"/>
  <c r="W9" i="40"/>
  <c r="W8" i="40"/>
  <c r="X7" i="40"/>
  <c r="V37" i="40"/>
  <c r="V36" i="40"/>
  <c r="V35" i="40"/>
  <c r="V34" i="40"/>
  <c r="V32" i="40"/>
  <c r="V31" i="40"/>
  <c r="V30" i="40"/>
  <c r="V28" i="40"/>
  <c r="V27" i="40"/>
  <c r="V26" i="40"/>
  <c r="V25" i="40"/>
  <c r="V23" i="40"/>
  <c r="X23" i="40" s="1"/>
  <c r="V22" i="40"/>
  <c r="V21" i="40"/>
  <c r="V20" i="40"/>
  <c r="V19" i="40"/>
  <c r="V18" i="40"/>
  <c r="V17" i="40"/>
  <c r="V16" i="40"/>
  <c r="V13" i="40"/>
  <c r="V12" i="40"/>
  <c r="V11" i="40"/>
  <c r="V10" i="40"/>
  <c r="V9" i="40"/>
  <c r="V8" i="40"/>
  <c r="P37" i="40"/>
  <c r="P36" i="40"/>
  <c r="P35" i="40"/>
  <c r="P34" i="40"/>
  <c r="P32" i="40"/>
  <c r="P31" i="40"/>
  <c r="P30" i="40"/>
  <c r="P28" i="40"/>
  <c r="P27" i="40"/>
  <c r="P26" i="40"/>
  <c r="P25" i="40"/>
  <c r="P23" i="40"/>
  <c r="P22" i="40"/>
  <c r="P21" i="40"/>
  <c r="P20" i="40"/>
  <c r="P19" i="40"/>
  <c r="P18" i="40"/>
  <c r="P17" i="40"/>
  <c r="P16" i="40"/>
  <c r="P15" i="40"/>
  <c r="P13" i="40"/>
  <c r="P12" i="40"/>
  <c r="P11" i="40"/>
  <c r="P10" i="40"/>
  <c r="P9" i="40"/>
  <c r="P8" i="40"/>
  <c r="P7" i="40"/>
  <c r="P38" i="40" l="1"/>
  <c r="X8" i="40"/>
  <c r="P14" i="40"/>
  <c r="P29" i="40"/>
  <c r="X13" i="40"/>
  <c r="X34" i="40"/>
  <c r="X36" i="40"/>
  <c r="X35" i="40"/>
  <c r="X37" i="40"/>
  <c r="P33" i="40"/>
  <c r="X30" i="40"/>
  <c r="X31" i="40"/>
  <c r="X32" i="40"/>
  <c r="X28" i="40"/>
  <c r="X25" i="40"/>
  <c r="X26" i="40"/>
  <c r="X27" i="40"/>
  <c r="P24" i="40"/>
  <c r="X19" i="40"/>
  <c r="X16" i="40"/>
  <c r="X20" i="40"/>
  <c r="X17" i="40"/>
  <c r="X21" i="40"/>
  <c r="X18" i="40"/>
  <c r="X22" i="40"/>
  <c r="X12" i="40"/>
  <c r="X10" i="40"/>
  <c r="X11" i="40"/>
  <c r="X9" i="40"/>
  <c r="V15" i="40"/>
  <c r="X15" i="40" s="1"/>
  <c r="P39" i="40" l="1"/>
  <c r="H39" i="39"/>
  <c r="I39" i="39"/>
  <c r="J39" i="39"/>
  <c r="J38" i="39"/>
  <c r="J36" i="39"/>
  <c r="J35" i="39"/>
  <c r="J34" i="39"/>
  <c r="J33" i="39"/>
  <c r="J32" i="39"/>
  <c r="J31" i="39"/>
  <c r="J30" i="39"/>
  <c r="J29" i="39"/>
  <c r="J28" i="39"/>
  <c r="J27" i="39"/>
  <c r="J26" i="39"/>
  <c r="J25" i="39"/>
  <c r="J24" i="39"/>
  <c r="J23" i="39"/>
  <c r="J22" i="39"/>
  <c r="J21" i="39"/>
  <c r="J20" i="39"/>
  <c r="J19" i="39"/>
  <c r="J18" i="39"/>
  <c r="J17" i="39"/>
  <c r="J16" i="39"/>
  <c r="J15" i="39"/>
  <c r="J14" i="39"/>
  <c r="J13" i="39"/>
  <c r="J12" i="39"/>
  <c r="J11" i="39"/>
  <c r="J9" i="39"/>
  <c r="J8" i="39"/>
  <c r="J7" i="39"/>
  <c r="I38" i="39"/>
  <c r="I37" i="39"/>
  <c r="I36" i="39"/>
  <c r="I35" i="39"/>
  <c r="I34" i="39"/>
  <c r="I33" i="39"/>
  <c r="I32" i="39"/>
  <c r="I31" i="39"/>
  <c r="I30" i="39"/>
  <c r="I29" i="39"/>
  <c r="I28" i="39"/>
  <c r="I27" i="39"/>
  <c r="I26" i="39"/>
  <c r="I25" i="39"/>
  <c r="I24" i="39"/>
  <c r="I23" i="39"/>
  <c r="I22" i="39"/>
  <c r="I21" i="39"/>
  <c r="I20" i="39"/>
  <c r="I19" i="39"/>
  <c r="I18" i="39"/>
  <c r="I17" i="39"/>
  <c r="I16" i="39"/>
  <c r="I15" i="39"/>
  <c r="I14" i="39"/>
  <c r="I13" i="39"/>
  <c r="I12" i="39"/>
  <c r="I11" i="39"/>
  <c r="I10" i="39"/>
  <c r="I9" i="39"/>
  <c r="I8" i="39"/>
  <c r="I7" i="39"/>
  <c r="H38" i="39"/>
  <c r="H37" i="39"/>
  <c r="H36" i="39"/>
  <c r="H35" i="39"/>
  <c r="H33" i="39"/>
  <c r="H32" i="39"/>
  <c r="H31" i="39"/>
  <c r="H30" i="39"/>
  <c r="H29" i="39"/>
  <c r="H28" i="39"/>
  <c r="H27" i="39"/>
  <c r="H26" i="39"/>
  <c r="H25" i="39"/>
  <c r="H24" i="39"/>
  <c r="H23" i="39"/>
  <c r="H22" i="39"/>
  <c r="H21" i="39"/>
  <c r="H20" i="39"/>
  <c r="H19" i="39"/>
  <c r="H18" i="39"/>
  <c r="H17" i="39"/>
  <c r="H16" i="39"/>
  <c r="H15" i="39"/>
  <c r="H14" i="39"/>
  <c r="H13" i="39"/>
  <c r="H12" i="39"/>
  <c r="H11" i="39"/>
  <c r="H10" i="39"/>
  <c r="H9" i="39"/>
  <c r="H8" i="39"/>
  <c r="H7" i="39"/>
  <c r="E37" i="39"/>
  <c r="X87" i="37" l="1"/>
  <c r="X86" i="37"/>
  <c r="X85" i="37"/>
  <c r="X84" i="37"/>
  <c r="X83" i="37"/>
  <c r="X82" i="37"/>
  <c r="X81" i="37"/>
  <c r="X80" i="37"/>
  <c r="X79" i="37"/>
  <c r="X78" i="37"/>
  <c r="X77" i="37"/>
  <c r="X76" i="37"/>
  <c r="X75" i="37"/>
  <c r="X74" i="37"/>
  <c r="X73" i="37"/>
  <c r="X72" i="37"/>
  <c r="X71" i="37"/>
  <c r="X70" i="37"/>
  <c r="X69" i="37"/>
  <c r="X68" i="37"/>
  <c r="X67" i="37"/>
  <c r="X66" i="37"/>
  <c r="X65" i="37"/>
  <c r="X64" i="37"/>
  <c r="X63" i="37"/>
  <c r="X62" i="37"/>
  <c r="X61" i="37"/>
  <c r="X60" i="37"/>
  <c r="X59" i="37"/>
  <c r="X58" i="37"/>
  <c r="X57" i="37"/>
  <c r="X56" i="37"/>
  <c r="X55" i="37"/>
  <c r="W87" i="37"/>
  <c r="W86" i="37"/>
  <c r="W85" i="37"/>
  <c r="W84" i="37"/>
  <c r="W83" i="37"/>
  <c r="W82" i="37"/>
  <c r="W81" i="37"/>
  <c r="W80" i="37"/>
  <c r="W79" i="37"/>
  <c r="W78" i="37"/>
  <c r="W77" i="37"/>
  <c r="W76" i="37"/>
  <c r="W75" i="37"/>
  <c r="W74" i="37"/>
  <c r="W73" i="37"/>
  <c r="W72" i="37"/>
  <c r="W71" i="37"/>
  <c r="W70" i="37"/>
  <c r="W69" i="37"/>
  <c r="W68" i="37"/>
  <c r="W67" i="37"/>
  <c r="W66" i="37"/>
  <c r="W65" i="37"/>
  <c r="W64" i="37"/>
  <c r="W63" i="37"/>
  <c r="W62" i="37"/>
  <c r="W61" i="37"/>
  <c r="W60" i="37"/>
  <c r="W59" i="37"/>
  <c r="W58" i="37"/>
  <c r="W57" i="37"/>
  <c r="W56" i="37"/>
  <c r="W55" i="37"/>
  <c r="V87" i="37"/>
  <c r="V86" i="37"/>
  <c r="V85" i="37"/>
  <c r="V84" i="37"/>
  <c r="V83" i="37"/>
  <c r="V82" i="37"/>
  <c r="V81" i="37"/>
  <c r="V80" i="37"/>
  <c r="V79" i="37"/>
  <c r="V78" i="37"/>
  <c r="V77" i="37"/>
  <c r="V76" i="37"/>
  <c r="V75" i="37"/>
  <c r="V74" i="37"/>
  <c r="V73" i="37"/>
  <c r="V72" i="37"/>
  <c r="V71" i="37"/>
  <c r="V70" i="37"/>
  <c r="V69" i="37"/>
  <c r="V68" i="37"/>
  <c r="V67" i="37"/>
  <c r="V66" i="37"/>
  <c r="V65" i="37"/>
  <c r="V64" i="37"/>
  <c r="V63" i="37"/>
  <c r="V62" i="37"/>
  <c r="V61" i="37"/>
  <c r="V60" i="37"/>
  <c r="V59" i="37"/>
  <c r="V58" i="37"/>
  <c r="V57" i="37"/>
  <c r="V56" i="37"/>
  <c r="V55" i="37"/>
  <c r="X39" i="37"/>
  <c r="X38" i="37"/>
  <c r="X37" i="37"/>
  <c r="X36" i="37"/>
  <c r="X35" i="37"/>
  <c r="X34" i="37"/>
  <c r="X33" i="37"/>
  <c r="X32" i="37"/>
  <c r="X31" i="37"/>
  <c r="X30" i="37"/>
  <c r="X29" i="37"/>
  <c r="X28" i="37"/>
  <c r="X27" i="37"/>
  <c r="X26" i="37"/>
  <c r="X25" i="37"/>
  <c r="X24" i="37"/>
  <c r="X23" i="37"/>
  <c r="X22" i="37"/>
  <c r="X21" i="37"/>
  <c r="X20" i="37"/>
  <c r="X19" i="37"/>
  <c r="X18" i="37"/>
  <c r="X17" i="37"/>
  <c r="X16" i="37"/>
  <c r="X15" i="37"/>
  <c r="X14" i="37"/>
  <c r="X13" i="37"/>
  <c r="X12" i="37"/>
  <c r="X11" i="37"/>
  <c r="X10" i="37"/>
  <c r="X9" i="37"/>
  <c r="X8" i="37"/>
  <c r="X7" i="37"/>
  <c r="W39" i="37"/>
  <c r="W38" i="37"/>
  <c r="W37" i="37"/>
  <c r="W36" i="37"/>
  <c r="W35" i="37"/>
  <c r="W34" i="37"/>
  <c r="W33" i="37"/>
  <c r="W32" i="37"/>
  <c r="W31" i="37"/>
  <c r="W30" i="37"/>
  <c r="W29" i="37"/>
  <c r="W28" i="37"/>
  <c r="W27" i="37"/>
  <c r="W26" i="37"/>
  <c r="W25" i="37"/>
  <c r="W24" i="37"/>
  <c r="W23" i="37"/>
  <c r="W22" i="37"/>
  <c r="W21" i="37"/>
  <c r="W20" i="37"/>
  <c r="W19" i="37"/>
  <c r="W18" i="37"/>
  <c r="W17" i="37"/>
  <c r="W16" i="37"/>
  <c r="W15" i="37"/>
  <c r="W14" i="37"/>
  <c r="W13" i="37"/>
  <c r="W12" i="37"/>
  <c r="W11" i="37"/>
  <c r="W10" i="37"/>
  <c r="W9" i="37"/>
  <c r="W8" i="37"/>
  <c r="W7" i="37"/>
  <c r="V39" i="37"/>
  <c r="V38" i="37"/>
  <c r="V37" i="37"/>
  <c r="V36" i="37"/>
  <c r="V35" i="37"/>
  <c r="V34" i="37"/>
  <c r="V33" i="37"/>
  <c r="V32" i="37"/>
  <c r="V31" i="37"/>
  <c r="V30" i="37"/>
  <c r="V29" i="37"/>
  <c r="V28" i="37"/>
  <c r="V27" i="37"/>
  <c r="V26" i="37"/>
  <c r="V25" i="37"/>
  <c r="V24" i="37"/>
  <c r="V23" i="37"/>
  <c r="V22" i="37"/>
  <c r="V21" i="37"/>
  <c r="V20" i="37"/>
  <c r="V19" i="37"/>
  <c r="V18" i="37"/>
  <c r="V16" i="37"/>
  <c r="V15" i="37"/>
  <c r="V14" i="37"/>
  <c r="V13" i="37"/>
  <c r="V12" i="37"/>
  <c r="V11" i="37"/>
  <c r="V10" i="37"/>
  <c r="V9" i="37"/>
  <c r="V8" i="37"/>
  <c r="V7" i="37"/>
  <c r="S85" i="40" l="1"/>
  <c r="S84" i="40"/>
  <c r="S83" i="40"/>
  <c r="S82" i="40"/>
  <c r="S86" i="40" s="1"/>
  <c r="S80" i="40"/>
  <c r="S79" i="40"/>
  <c r="S78" i="40"/>
  <c r="S81" i="40" s="1"/>
  <c r="S76" i="40"/>
  <c r="S75" i="40"/>
  <c r="S74" i="40"/>
  <c r="S73" i="40"/>
  <c r="S77" i="40" s="1"/>
  <c r="S71" i="40"/>
  <c r="S70" i="40"/>
  <c r="S69" i="40"/>
  <c r="S68" i="40"/>
  <c r="S67" i="40"/>
  <c r="S66" i="40"/>
  <c r="S65" i="40"/>
  <c r="S64" i="40"/>
  <c r="S72" i="40" s="1"/>
  <c r="S63" i="40"/>
  <c r="S61" i="40"/>
  <c r="S60" i="40"/>
  <c r="S59" i="40"/>
  <c r="S58" i="40"/>
  <c r="S62" i="40" s="1"/>
  <c r="S87" i="40" s="1"/>
  <c r="S57" i="40"/>
  <c r="S56" i="40"/>
  <c r="S55" i="40"/>
  <c r="P85" i="40"/>
  <c r="P84" i="40"/>
  <c r="P83" i="40"/>
  <c r="P82" i="40"/>
  <c r="P86" i="40" s="1"/>
  <c r="P80" i="40"/>
  <c r="P79" i="40"/>
  <c r="P78" i="40"/>
  <c r="P81" i="40" s="1"/>
  <c r="P76" i="40"/>
  <c r="P75" i="40"/>
  <c r="P74" i="40"/>
  <c r="P73" i="40"/>
  <c r="P77" i="40" s="1"/>
  <c r="P71" i="40"/>
  <c r="P70" i="40"/>
  <c r="P69" i="40"/>
  <c r="P68" i="40"/>
  <c r="P67" i="40"/>
  <c r="P66" i="40"/>
  <c r="P65" i="40"/>
  <c r="P64" i="40"/>
  <c r="P72" i="40" s="1"/>
  <c r="P63" i="40"/>
  <c r="P61" i="40"/>
  <c r="P60" i="40"/>
  <c r="P59" i="40"/>
  <c r="P58" i="40"/>
  <c r="P62" i="40" s="1"/>
  <c r="P87" i="40" s="1"/>
  <c r="P57" i="40"/>
  <c r="P56" i="40"/>
  <c r="P55" i="40"/>
  <c r="M85" i="40"/>
  <c r="M84" i="40"/>
  <c r="M83" i="40"/>
  <c r="M82" i="40"/>
  <c r="M86" i="40" s="1"/>
  <c r="M80" i="40"/>
  <c r="M81" i="40" s="1"/>
  <c r="M79" i="40"/>
  <c r="M78" i="40"/>
  <c r="M76" i="40"/>
  <c r="M75" i="40"/>
  <c r="M74" i="40"/>
  <c r="M73" i="40"/>
  <c r="M77" i="40" s="1"/>
  <c r="M71" i="40"/>
  <c r="M70" i="40"/>
  <c r="M69" i="40"/>
  <c r="M68" i="40"/>
  <c r="M67" i="40"/>
  <c r="M66" i="40"/>
  <c r="M65" i="40"/>
  <c r="M64" i="40"/>
  <c r="M72" i="40" s="1"/>
  <c r="M63" i="40"/>
  <c r="M61" i="40"/>
  <c r="M60" i="40"/>
  <c r="M59" i="40"/>
  <c r="M58" i="40"/>
  <c r="M57" i="40"/>
  <c r="M56" i="40"/>
  <c r="M55" i="40"/>
  <c r="M62" i="40" s="1"/>
  <c r="J85" i="40"/>
  <c r="J84" i="40"/>
  <c r="J83" i="40"/>
  <c r="J82" i="40"/>
  <c r="J86" i="40" s="1"/>
  <c r="J80" i="40"/>
  <c r="J79" i="40"/>
  <c r="J78" i="40"/>
  <c r="J81" i="40" s="1"/>
  <c r="J76" i="40"/>
  <c r="J75" i="40"/>
  <c r="J74" i="40"/>
  <c r="J73" i="40"/>
  <c r="J77" i="40" s="1"/>
  <c r="J71" i="40"/>
  <c r="J70" i="40"/>
  <c r="J69" i="40"/>
  <c r="J68" i="40"/>
  <c r="J67" i="40"/>
  <c r="J66" i="40"/>
  <c r="J65" i="40"/>
  <c r="J64" i="40"/>
  <c r="J72" i="40" s="1"/>
  <c r="J63" i="40"/>
  <c r="J61" i="40"/>
  <c r="J60" i="40"/>
  <c r="J59" i="40"/>
  <c r="J58" i="40"/>
  <c r="J62" i="40" s="1"/>
  <c r="J87" i="40" s="1"/>
  <c r="J57" i="40"/>
  <c r="J56" i="40"/>
  <c r="J55" i="40"/>
  <c r="G85" i="40"/>
  <c r="G84" i="40"/>
  <c r="G83" i="40"/>
  <c r="G82" i="40"/>
  <c r="G80" i="40"/>
  <c r="G79" i="40"/>
  <c r="G78" i="40"/>
  <c r="G76" i="40"/>
  <c r="G75" i="40"/>
  <c r="G74" i="40"/>
  <c r="G73" i="40"/>
  <c r="G71" i="40"/>
  <c r="G70" i="40"/>
  <c r="G69" i="40"/>
  <c r="G68" i="40"/>
  <c r="G67" i="40"/>
  <c r="G66" i="40"/>
  <c r="G65" i="40"/>
  <c r="G64" i="40"/>
  <c r="G63" i="40"/>
  <c r="G61" i="40"/>
  <c r="G60" i="40"/>
  <c r="G59" i="40"/>
  <c r="G58" i="40"/>
  <c r="G57" i="40"/>
  <c r="G56" i="40"/>
  <c r="G55" i="40"/>
  <c r="D85" i="40"/>
  <c r="D84" i="40"/>
  <c r="D83" i="40"/>
  <c r="D82" i="40"/>
  <c r="D80" i="40"/>
  <c r="D79" i="40"/>
  <c r="D78" i="40"/>
  <c r="D76" i="40"/>
  <c r="D75" i="40"/>
  <c r="D74" i="40"/>
  <c r="D73" i="40"/>
  <c r="D71" i="40"/>
  <c r="D70" i="40"/>
  <c r="D69" i="40"/>
  <c r="D68" i="40"/>
  <c r="D67" i="40"/>
  <c r="D66" i="40"/>
  <c r="D65" i="40"/>
  <c r="D64" i="40"/>
  <c r="D63" i="40"/>
  <c r="D61" i="40"/>
  <c r="D60" i="40"/>
  <c r="D59" i="40"/>
  <c r="D58" i="40"/>
  <c r="D57" i="40"/>
  <c r="D56" i="40"/>
  <c r="D55" i="40"/>
  <c r="S37" i="40"/>
  <c r="S36" i="40"/>
  <c r="S35" i="40"/>
  <c r="S34" i="40"/>
  <c r="S32" i="40"/>
  <c r="S31" i="40"/>
  <c r="S30" i="40"/>
  <c r="S28" i="40"/>
  <c r="S27" i="40"/>
  <c r="S26" i="40"/>
  <c r="S25" i="40"/>
  <c r="S23" i="40"/>
  <c r="S22" i="40"/>
  <c r="S21" i="40"/>
  <c r="S20" i="40"/>
  <c r="S19" i="40"/>
  <c r="S18" i="40"/>
  <c r="S17" i="40"/>
  <c r="S16" i="40"/>
  <c r="S15" i="40"/>
  <c r="S13" i="40"/>
  <c r="S12" i="40"/>
  <c r="S11" i="40"/>
  <c r="S10" i="40"/>
  <c r="S9" i="40"/>
  <c r="S8" i="40"/>
  <c r="S7" i="40"/>
  <c r="M37" i="40"/>
  <c r="M36" i="40"/>
  <c r="M35" i="40"/>
  <c r="M34" i="40"/>
  <c r="M32" i="40"/>
  <c r="M31" i="40"/>
  <c r="M30" i="40"/>
  <c r="M28" i="40"/>
  <c r="M27" i="40"/>
  <c r="M26" i="40"/>
  <c r="M25" i="40"/>
  <c r="M23" i="40"/>
  <c r="M22" i="40"/>
  <c r="M21" i="40"/>
  <c r="M20" i="40"/>
  <c r="M19" i="40"/>
  <c r="M18" i="40"/>
  <c r="M17" i="40"/>
  <c r="M16" i="40"/>
  <c r="M15" i="40"/>
  <c r="M13" i="40"/>
  <c r="M12" i="40"/>
  <c r="M11" i="40"/>
  <c r="M10" i="40"/>
  <c r="M9" i="40"/>
  <c r="M8" i="40"/>
  <c r="M7" i="40"/>
  <c r="J37" i="40"/>
  <c r="J36" i="40"/>
  <c r="J35" i="40"/>
  <c r="J34" i="40"/>
  <c r="J32" i="40"/>
  <c r="J31" i="40"/>
  <c r="J30" i="40"/>
  <c r="J28" i="40"/>
  <c r="J27" i="40"/>
  <c r="J26" i="40"/>
  <c r="J25" i="40"/>
  <c r="J23" i="40"/>
  <c r="J22" i="40"/>
  <c r="J21" i="40"/>
  <c r="J20" i="40"/>
  <c r="J19" i="40"/>
  <c r="J18" i="40"/>
  <c r="J17" i="40"/>
  <c r="J16" i="40"/>
  <c r="J15" i="40"/>
  <c r="J13" i="40"/>
  <c r="J12" i="40"/>
  <c r="J11" i="40"/>
  <c r="J10" i="40"/>
  <c r="J9" i="40"/>
  <c r="J8" i="40"/>
  <c r="J7" i="40"/>
  <c r="G37" i="40"/>
  <c r="G36" i="40"/>
  <c r="G35" i="40"/>
  <c r="G34" i="40"/>
  <c r="G32" i="40"/>
  <c r="G31" i="40"/>
  <c r="G30" i="40"/>
  <c r="G28" i="40"/>
  <c r="G27" i="40"/>
  <c r="G26" i="40"/>
  <c r="G25" i="40"/>
  <c r="G23" i="40"/>
  <c r="G22" i="40"/>
  <c r="G21" i="40"/>
  <c r="G20" i="40"/>
  <c r="G19" i="40"/>
  <c r="G18" i="40"/>
  <c r="G17" i="40"/>
  <c r="G16" i="40"/>
  <c r="G15" i="40"/>
  <c r="G13" i="40"/>
  <c r="G12" i="40"/>
  <c r="G11" i="40"/>
  <c r="G10" i="40"/>
  <c r="G9" i="40"/>
  <c r="G8" i="40"/>
  <c r="G7" i="40"/>
  <c r="D32" i="40"/>
  <c r="D31" i="40"/>
  <c r="D30" i="40"/>
  <c r="D28" i="40"/>
  <c r="D27" i="40"/>
  <c r="D26" i="40"/>
  <c r="D25" i="40"/>
  <c r="D13" i="40"/>
  <c r="D12" i="40"/>
  <c r="D11" i="40"/>
  <c r="D10" i="40"/>
  <c r="D9" i="40"/>
  <c r="D8" i="40"/>
  <c r="D7" i="40"/>
  <c r="B7" i="39"/>
  <c r="S85" i="37"/>
  <c r="S84" i="37"/>
  <c r="S83" i="37"/>
  <c r="S82" i="37"/>
  <c r="S80" i="37"/>
  <c r="S79" i="37"/>
  <c r="S78" i="37"/>
  <c r="S76" i="37"/>
  <c r="S75" i="37"/>
  <c r="S74" i="37"/>
  <c r="S73" i="37"/>
  <c r="S71" i="37"/>
  <c r="S70" i="37"/>
  <c r="S69" i="37"/>
  <c r="S68" i="37"/>
  <c r="S67" i="37"/>
  <c r="S66" i="37"/>
  <c r="S65" i="37"/>
  <c r="S64" i="37"/>
  <c r="S63" i="37"/>
  <c r="S61" i="37"/>
  <c r="S60" i="37"/>
  <c r="S59" i="37"/>
  <c r="S58" i="37"/>
  <c r="S57" i="37"/>
  <c r="S56" i="37"/>
  <c r="S55" i="37"/>
  <c r="P55" i="37"/>
  <c r="C17" i="41"/>
  <c r="R86" i="40"/>
  <c r="Q86" i="40"/>
  <c r="O86" i="40"/>
  <c r="N86" i="40"/>
  <c r="L86" i="40"/>
  <c r="K86" i="40"/>
  <c r="I86" i="40"/>
  <c r="H86" i="40"/>
  <c r="F86" i="40"/>
  <c r="E86" i="40"/>
  <c r="C86" i="40"/>
  <c r="B86" i="40"/>
  <c r="F37" i="41"/>
  <c r="E37" i="41"/>
  <c r="F36" i="41"/>
  <c r="E36" i="41"/>
  <c r="F35" i="41"/>
  <c r="E35" i="41"/>
  <c r="F34" i="41"/>
  <c r="E34" i="41"/>
  <c r="R81" i="40"/>
  <c r="Q81" i="40"/>
  <c r="O81" i="40"/>
  <c r="N81" i="40"/>
  <c r="L81" i="40"/>
  <c r="K81" i="40"/>
  <c r="I81" i="40"/>
  <c r="H81" i="40"/>
  <c r="F81" i="40"/>
  <c r="E81" i="40"/>
  <c r="C81" i="40"/>
  <c r="B81" i="40"/>
  <c r="E32" i="41"/>
  <c r="F31" i="41"/>
  <c r="G31" i="41"/>
  <c r="F30" i="41"/>
  <c r="E30" i="41"/>
  <c r="R77" i="40"/>
  <c r="Q77" i="40"/>
  <c r="O77" i="40"/>
  <c r="N77" i="40"/>
  <c r="L77" i="40"/>
  <c r="K77" i="40"/>
  <c r="I77" i="40"/>
  <c r="H77" i="40"/>
  <c r="F77" i="40"/>
  <c r="E77" i="40"/>
  <c r="C77" i="40"/>
  <c r="B77" i="40"/>
  <c r="F28" i="41"/>
  <c r="E28" i="41"/>
  <c r="F27" i="41"/>
  <c r="E27" i="41"/>
  <c r="F26" i="41"/>
  <c r="E26" i="41"/>
  <c r="F25" i="41"/>
  <c r="E25" i="41"/>
  <c r="R72" i="40"/>
  <c r="Q72" i="40"/>
  <c r="Q87" i="40" s="1"/>
  <c r="O72" i="40"/>
  <c r="O87" i="40" s="1"/>
  <c r="N72" i="40"/>
  <c r="L72" i="40"/>
  <c r="K72" i="40"/>
  <c r="I72" i="40"/>
  <c r="I87" i="40" s="1"/>
  <c r="H72" i="40"/>
  <c r="F72" i="40"/>
  <c r="E72" i="40"/>
  <c r="C72" i="40"/>
  <c r="B72" i="40"/>
  <c r="F23" i="41"/>
  <c r="E23" i="41"/>
  <c r="F22" i="41"/>
  <c r="V70" i="40"/>
  <c r="E22" i="41" s="1"/>
  <c r="F21" i="41"/>
  <c r="E21" i="41"/>
  <c r="F20" i="41"/>
  <c r="E20" i="41"/>
  <c r="F19" i="41"/>
  <c r="E19" i="41"/>
  <c r="F18" i="41"/>
  <c r="E18" i="41"/>
  <c r="F17" i="41"/>
  <c r="E17" i="41"/>
  <c r="F16" i="41"/>
  <c r="E16" i="41"/>
  <c r="F15" i="41"/>
  <c r="E15" i="41"/>
  <c r="R62" i="40"/>
  <c r="R87" i="40" s="1"/>
  <c r="Q62" i="40"/>
  <c r="O62" i="40"/>
  <c r="N62" i="40"/>
  <c r="N87" i="40" s="1"/>
  <c r="L62" i="40"/>
  <c r="K62" i="40"/>
  <c r="I62" i="40"/>
  <c r="H62" i="40"/>
  <c r="H87" i="40" s="1"/>
  <c r="F62" i="40"/>
  <c r="E62" i="40"/>
  <c r="C62" i="40"/>
  <c r="B62" i="40"/>
  <c r="E13" i="41"/>
  <c r="F12" i="41"/>
  <c r="E12" i="41"/>
  <c r="E11" i="41"/>
  <c r="E10" i="41"/>
  <c r="E9" i="41"/>
  <c r="E8" i="41"/>
  <c r="E7" i="41"/>
  <c r="R38" i="40"/>
  <c r="Q38" i="40"/>
  <c r="O38" i="40"/>
  <c r="N38" i="40"/>
  <c r="L38" i="40"/>
  <c r="K38" i="40"/>
  <c r="F38" i="40"/>
  <c r="E38" i="40"/>
  <c r="C38" i="40"/>
  <c r="B38" i="40"/>
  <c r="C37" i="41"/>
  <c r="B37" i="41"/>
  <c r="C36" i="41"/>
  <c r="C35" i="41"/>
  <c r="B35" i="41"/>
  <c r="C34" i="41"/>
  <c r="R33" i="40"/>
  <c r="Q33" i="40"/>
  <c r="O33" i="40"/>
  <c r="N33" i="40"/>
  <c r="L33" i="40"/>
  <c r="K33" i="40"/>
  <c r="F33" i="40"/>
  <c r="E33" i="40"/>
  <c r="C33" i="40"/>
  <c r="B33" i="40"/>
  <c r="C32" i="41"/>
  <c r="B32" i="41"/>
  <c r="C31" i="41"/>
  <c r="B31" i="41"/>
  <c r="B30" i="41"/>
  <c r="R29" i="40"/>
  <c r="Q29" i="40"/>
  <c r="O29" i="40"/>
  <c r="N29" i="40"/>
  <c r="L29" i="40"/>
  <c r="K29" i="40"/>
  <c r="F29" i="40"/>
  <c r="E29" i="40"/>
  <c r="C29" i="40"/>
  <c r="B29" i="40"/>
  <c r="C28" i="41"/>
  <c r="B28" i="41"/>
  <c r="C27" i="41"/>
  <c r="B27" i="41"/>
  <c r="C26" i="41"/>
  <c r="B26" i="41"/>
  <c r="C25" i="41"/>
  <c r="R24" i="40"/>
  <c r="Q24" i="40"/>
  <c r="O24" i="40"/>
  <c r="N24" i="40"/>
  <c r="L24" i="40"/>
  <c r="K24" i="40"/>
  <c r="F24" i="40"/>
  <c r="E24" i="40"/>
  <c r="C24" i="40"/>
  <c r="B24" i="40"/>
  <c r="C23" i="41"/>
  <c r="B23" i="41"/>
  <c r="C22" i="41"/>
  <c r="C21" i="41"/>
  <c r="B21" i="41"/>
  <c r="C20" i="41"/>
  <c r="D20" i="41"/>
  <c r="C19" i="41"/>
  <c r="B18" i="41"/>
  <c r="C16" i="41"/>
  <c r="C15" i="41"/>
  <c r="B15" i="41"/>
  <c r="R14" i="40"/>
  <c r="Q14" i="40"/>
  <c r="O14" i="40"/>
  <c r="N14" i="40"/>
  <c r="L14" i="40"/>
  <c r="K14" i="40"/>
  <c r="F14" i="40"/>
  <c r="E14" i="40"/>
  <c r="C14" i="40"/>
  <c r="B14" i="40"/>
  <c r="C13" i="41"/>
  <c r="B13" i="41"/>
  <c r="C12" i="41"/>
  <c r="B12" i="41"/>
  <c r="C11" i="41"/>
  <c r="B11" i="41"/>
  <c r="C10" i="41"/>
  <c r="B10" i="41"/>
  <c r="C9" i="41"/>
  <c r="B8" i="41"/>
  <c r="C7" i="41"/>
  <c r="B7" i="41"/>
  <c r="D62" i="40" l="1"/>
  <c r="D33" i="40"/>
  <c r="D29" i="40"/>
  <c r="F38" i="41"/>
  <c r="G77" i="40"/>
  <c r="F24" i="41"/>
  <c r="G86" i="40"/>
  <c r="G81" i="40"/>
  <c r="E29" i="41"/>
  <c r="G72" i="40"/>
  <c r="G12" i="41"/>
  <c r="G62" i="40"/>
  <c r="G10" i="41"/>
  <c r="G8" i="41"/>
  <c r="E38" i="41"/>
  <c r="E31" i="41"/>
  <c r="G32" i="41"/>
  <c r="E24" i="41"/>
  <c r="E14" i="41"/>
  <c r="G7" i="41"/>
  <c r="G9" i="41"/>
  <c r="G11" i="41"/>
  <c r="G13" i="41"/>
  <c r="D86" i="40"/>
  <c r="G30" i="41"/>
  <c r="F32" i="41"/>
  <c r="D81" i="40"/>
  <c r="F29" i="41"/>
  <c r="G25" i="41"/>
  <c r="D77" i="40"/>
  <c r="D72" i="40"/>
  <c r="F8" i="41"/>
  <c r="W38" i="40"/>
  <c r="D38" i="40"/>
  <c r="F7" i="41"/>
  <c r="F11" i="41"/>
  <c r="F9" i="41"/>
  <c r="F13" i="41"/>
  <c r="F10" i="41"/>
  <c r="V38" i="40"/>
  <c r="S38" i="40"/>
  <c r="V33" i="40"/>
  <c r="V29" i="40"/>
  <c r="V24" i="40"/>
  <c r="V14" i="40"/>
  <c r="D14" i="40"/>
  <c r="S33" i="40"/>
  <c r="S29" i="40"/>
  <c r="S14" i="40"/>
  <c r="S24" i="40"/>
  <c r="M38" i="40"/>
  <c r="M33" i="40"/>
  <c r="W24" i="40"/>
  <c r="W33" i="40"/>
  <c r="W29" i="40"/>
  <c r="W14" i="40"/>
  <c r="D24" i="40"/>
  <c r="M29" i="40"/>
  <c r="M24" i="40"/>
  <c r="M14" i="40"/>
  <c r="D30" i="41"/>
  <c r="D18" i="41"/>
  <c r="E39" i="40"/>
  <c r="J38" i="40"/>
  <c r="J33" i="40"/>
  <c r="J29" i="40"/>
  <c r="J24" i="40"/>
  <c r="J14" i="40"/>
  <c r="D36" i="41"/>
  <c r="G38" i="40"/>
  <c r="G33" i="40"/>
  <c r="D26" i="41"/>
  <c r="G29" i="40"/>
  <c r="D21" i="41"/>
  <c r="D19" i="41"/>
  <c r="D17" i="41"/>
  <c r="D9" i="41"/>
  <c r="G24" i="40"/>
  <c r="G14" i="40"/>
  <c r="D8" i="41"/>
  <c r="M87" i="40"/>
  <c r="D37" i="41"/>
  <c r="C38" i="41"/>
  <c r="D34" i="41"/>
  <c r="C30" i="41"/>
  <c r="D25" i="41"/>
  <c r="D22" i="41"/>
  <c r="C18" i="41"/>
  <c r="D16" i="41"/>
  <c r="C8" i="41"/>
  <c r="B36" i="41"/>
  <c r="B34" i="41"/>
  <c r="B33" i="41"/>
  <c r="B25" i="41"/>
  <c r="B22" i="41"/>
  <c r="B20" i="41"/>
  <c r="B19" i="41"/>
  <c r="B17" i="41"/>
  <c r="B16" i="41"/>
  <c r="D11" i="41"/>
  <c r="B9" i="41"/>
  <c r="C29" i="41"/>
  <c r="E33" i="41"/>
  <c r="G34" i="41"/>
  <c r="G36" i="41"/>
  <c r="G35" i="41"/>
  <c r="G37" i="41"/>
  <c r="G26" i="41"/>
  <c r="G28" i="41"/>
  <c r="B87" i="40"/>
  <c r="G27" i="41"/>
  <c r="G16" i="41"/>
  <c r="G18" i="41"/>
  <c r="G20" i="41"/>
  <c r="G22" i="41"/>
  <c r="F87" i="40"/>
  <c r="L87" i="40"/>
  <c r="G15" i="41"/>
  <c r="G17" i="41"/>
  <c r="G19" i="41"/>
  <c r="G21" i="41"/>
  <c r="G23" i="41"/>
  <c r="E87" i="40"/>
  <c r="K87" i="40"/>
  <c r="D35" i="41"/>
  <c r="N39" i="40"/>
  <c r="D32" i="41"/>
  <c r="Q39" i="40"/>
  <c r="D31" i="41"/>
  <c r="F39" i="40"/>
  <c r="L39" i="40"/>
  <c r="R39" i="40"/>
  <c r="D28" i="41"/>
  <c r="K39" i="40"/>
  <c r="D13" i="41"/>
  <c r="D10" i="41"/>
  <c r="D12" i="41"/>
  <c r="O39" i="40"/>
  <c r="H39" i="40"/>
  <c r="D15" i="41"/>
  <c r="B39" i="40"/>
  <c r="C39" i="40"/>
  <c r="D7" i="41"/>
  <c r="D23" i="41"/>
  <c r="D27" i="41"/>
  <c r="C87" i="40"/>
  <c r="X24" i="40" l="1"/>
  <c r="X29" i="40"/>
  <c r="F33" i="41"/>
  <c r="G87" i="40"/>
  <c r="G33" i="41"/>
  <c r="G29" i="41"/>
  <c r="G14" i="41"/>
  <c r="D87" i="40"/>
  <c r="E39" i="41"/>
  <c r="B29" i="41"/>
  <c r="X38" i="40"/>
  <c r="X33" i="40"/>
  <c r="G38" i="41"/>
  <c r="G24" i="41"/>
  <c r="D39" i="40"/>
  <c r="F14" i="41"/>
  <c r="X14" i="40"/>
  <c r="V39" i="40"/>
  <c r="S39" i="40"/>
  <c r="W39" i="40"/>
  <c r="M39" i="40"/>
  <c r="J39" i="40"/>
  <c r="C24" i="41"/>
  <c r="G39" i="40"/>
  <c r="C14" i="41"/>
  <c r="C33" i="41"/>
  <c r="B38" i="41"/>
  <c r="D38" i="41"/>
  <c r="D33" i="41"/>
  <c r="D29" i="41"/>
  <c r="B24" i="41"/>
  <c r="D24" i="41"/>
  <c r="B14" i="41"/>
  <c r="D14" i="41"/>
  <c r="V17" i="37"/>
  <c r="F39" i="41" l="1"/>
  <c r="G39" i="41"/>
  <c r="X39" i="40"/>
  <c r="C39" i="41"/>
  <c r="B39" i="41"/>
  <c r="D39" i="41"/>
  <c r="V15" i="35"/>
  <c r="V14" i="35"/>
  <c r="V13" i="35"/>
  <c r="V12" i="35"/>
  <c r="V11" i="35"/>
  <c r="V10" i="35"/>
  <c r="V9" i="35"/>
  <c r="V8" i="35"/>
  <c r="V7" i="35"/>
  <c r="O29" i="37" l="1"/>
  <c r="X7" i="35" l="1"/>
  <c r="W7" i="35"/>
  <c r="P37" i="37" l="1"/>
  <c r="P36" i="37"/>
  <c r="P35" i="37"/>
  <c r="P34" i="37"/>
  <c r="P32" i="37"/>
  <c r="P31" i="37"/>
  <c r="P30" i="37"/>
  <c r="P28" i="37"/>
  <c r="P27" i="37"/>
  <c r="P26" i="37"/>
  <c r="P25" i="37"/>
  <c r="P23" i="37"/>
  <c r="P22" i="37"/>
  <c r="P21" i="37"/>
  <c r="P20" i="37"/>
  <c r="P19" i="37"/>
  <c r="P18" i="37"/>
  <c r="P17" i="37"/>
  <c r="P16" i="37"/>
  <c r="P15" i="37"/>
  <c r="P13" i="37"/>
  <c r="P12" i="37"/>
  <c r="P11" i="37"/>
  <c r="P10" i="37"/>
  <c r="P9" i="37"/>
  <c r="P8" i="37"/>
  <c r="P7" i="37"/>
  <c r="P38" i="37" l="1"/>
  <c r="P29" i="37"/>
  <c r="P33" i="37"/>
  <c r="P24" i="37"/>
  <c r="P14" i="37"/>
  <c r="P39" i="37" l="1"/>
  <c r="B8" i="39" l="1"/>
  <c r="L14" i="37"/>
  <c r="J14" i="37" l="1"/>
  <c r="J8" i="37"/>
  <c r="J7" i="37"/>
  <c r="I24" i="37"/>
  <c r="J36" i="36" l="1"/>
  <c r="J35" i="36"/>
  <c r="J30" i="36"/>
  <c r="J24" i="36"/>
  <c r="J23" i="36"/>
  <c r="J22" i="36"/>
  <c r="J21" i="36"/>
  <c r="J20" i="36"/>
  <c r="J19" i="36"/>
  <c r="J18" i="36"/>
  <c r="J17" i="36"/>
  <c r="J16" i="36"/>
  <c r="J15" i="36"/>
  <c r="J14" i="36"/>
  <c r="J13" i="36"/>
  <c r="J12" i="36"/>
  <c r="J11" i="36"/>
  <c r="J10" i="36"/>
  <c r="J9" i="36"/>
  <c r="J8" i="36"/>
  <c r="J7" i="36"/>
  <c r="I39" i="36"/>
  <c r="I38" i="36"/>
  <c r="I37" i="36"/>
  <c r="I36" i="36"/>
  <c r="I35" i="36"/>
  <c r="I34" i="36"/>
  <c r="I33" i="36"/>
  <c r="I32" i="36"/>
  <c r="I31" i="36"/>
  <c r="I30" i="36"/>
  <c r="I29" i="36"/>
  <c r="I28" i="36"/>
  <c r="I27" i="36"/>
  <c r="I26" i="36"/>
  <c r="I25" i="36"/>
  <c r="I24" i="36"/>
  <c r="I23" i="36"/>
  <c r="I22" i="36"/>
  <c r="I21" i="36"/>
  <c r="I20" i="36"/>
  <c r="I19" i="36"/>
  <c r="I18" i="36"/>
  <c r="I17" i="36"/>
  <c r="I16" i="36"/>
  <c r="I15" i="36"/>
  <c r="I14" i="36"/>
  <c r="I13" i="36"/>
  <c r="I12" i="36"/>
  <c r="I11" i="36"/>
  <c r="I10" i="36"/>
  <c r="I9" i="36"/>
  <c r="I8" i="36"/>
  <c r="I7" i="36"/>
  <c r="H37" i="36"/>
  <c r="H36" i="36"/>
  <c r="H35" i="36"/>
  <c r="H30" i="36"/>
  <c r="H24" i="36"/>
  <c r="H23" i="36"/>
  <c r="H22" i="36"/>
  <c r="H21" i="36"/>
  <c r="H20" i="36"/>
  <c r="H19" i="36"/>
  <c r="H18" i="36"/>
  <c r="H16" i="36"/>
  <c r="H15" i="36"/>
  <c r="H14" i="36"/>
  <c r="H13" i="36"/>
  <c r="H12" i="36"/>
  <c r="H11" i="36"/>
  <c r="H10" i="36"/>
  <c r="H9" i="36"/>
  <c r="H7" i="36"/>
  <c r="S85" i="35" l="1"/>
  <c r="S84" i="35"/>
  <c r="S83" i="35"/>
  <c r="S82" i="35"/>
  <c r="S80" i="35"/>
  <c r="S79" i="35"/>
  <c r="S78" i="35"/>
  <c r="S76" i="35"/>
  <c r="S75" i="35"/>
  <c r="S74" i="35"/>
  <c r="S73" i="35"/>
  <c r="S70" i="35"/>
  <c r="S71" i="35"/>
  <c r="S69" i="35"/>
  <c r="S68" i="35"/>
  <c r="S67" i="35"/>
  <c r="S66" i="35"/>
  <c r="S65" i="35"/>
  <c r="S64" i="35"/>
  <c r="S63" i="35"/>
  <c r="S61" i="35"/>
  <c r="S60" i="35"/>
  <c r="S59" i="35"/>
  <c r="S58" i="35"/>
  <c r="S57" i="35"/>
  <c r="S56" i="35"/>
  <c r="S55" i="35"/>
  <c r="P55" i="35"/>
  <c r="S62" i="35" l="1"/>
  <c r="K14" i="37"/>
  <c r="S86" i="37"/>
  <c r="R86" i="37"/>
  <c r="Q86" i="37"/>
  <c r="O86" i="37"/>
  <c r="N86" i="37"/>
  <c r="L86" i="37"/>
  <c r="K86" i="37"/>
  <c r="I86" i="37"/>
  <c r="H86" i="37"/>
  <c r="F86" i="37"/>
  <c r="E86" i="37"/>
  <c r="C86" i="37"/>
  <c r="B86" i="37"/>
  <c r="F37" i="39"/>
  <c r="P85" i="37"/>
  <c r="M85" i="37"/>
  <c r="J85" i="37"/>
  <c r="G85" i="37"/>
  <c r="D85" i="37"/>
  <c r="F36" i="39"/>
  <c r="E36" i="39"/>
  <c r="P84" i="37"/>
  <c r="M84" i="37"/>
  <c r="J84" i="37"/>
  <c r="G84" i="37"/>
  <c r="D84" i="37"/>
  <c r="F35" i="39"/>
  <c r="G35" i="39"/>
  <c r="P83" i="37"/>
  <c r="M83" i="37"/>
  <c r="J83" i="37"/>
  <c r="G83" i="37"/>
  <c r="D83" i="37"/>
  <c r="F34" i="39"/>
  <c r="P82" i="37"/>
  <c r="M82" i="37"/>
  <c r="J82" i="37"/>
  <c r="G82" i="37"/>
  <c r="D82" i="37"/>
  <c r="R81" i="37"/>
  <c r="S81" i="37" s="1"/>
  <c r="Q81" i="37"/>
  <c r="O81" i="37"/>
  <c r="N81" i="37"/>
  <c r="L81" i="37"/>
  <c r="K81" i="37"/>
  <c r="I81" i="37"/>
  <c r="H81" i="37"/>
  <c r="F81" i="37"/>
  <c r="E81" i="37"/>
  <c r="C81" i="37"/>
  <c r="B81" i="37"/>
  <c r="F32" i="39"/>
  <c r="E32" i="39"/>
  <c r="P80" i="37"/>
  <c r="M80" i="37"/>
  <c r="J80" i="37"/>
  <c r="G80" i="37"/>
  <c r="D80" i="37"/>
  <c r="F31" i="39"/>
  <c r="E31" i="39"/>
  <c r="P79" i="37"/>
  <c r="M79" i="37"/>
  <c r="J79" i="37"/>
  <c r="G79" i="37"/>
  <c r="D79" i="37"/>
  <c r="F30" i="39"/>
  <c r="E30" i="39"/>
  <c r="P78" i="37"/>
  <c r="M78" i="37"/>
  <c r="J78" i="37"/>
  <c r="G78" i="37"/>
  <c r="D78" i="37"/>
  <c r="S77" i="37"/>
  <c r="R77" i="37"/>
  <c r="Q77" i="37"/>
  <c r="O77" i="37"/>
  <c r="N77" i="37"/>
  <c r="L77" i="37"/>
  <c r="K77" i="37"/>
  <c r="I77" i="37"/>
  <c r="H77" i="37"/>
  <c r="F77" i="37"/>
  <c r="E77" i="37"/>
  <c r="C77" i="37"/>
  <c r="B77" i="37"/>
  <c r="F28" i="39"/>
  <c r="E28" i="39"/>
  <c r="P76" i="37"/>
  <c r="M76" i="37"/>
  <c r="J76" i="37"/>
  <c r="G76" i="37"/>
  <c r="D76" i="37"/>
  <c r="F27" i="39"/>
  <c r="E27" i="39"/>
  <c r="P75" i="37"/>
  <c r="M75" i="37"/>
  <c r="J75" i="37"/>
  <c r="G75" i="37"/>
  <c r="D75" i="37"/>
  <c r="F26" i="39"/>
  <c r="E26" i="39"/>
  <c r="P74" i="37"/>
  <c r="M74" i="37"/>
  <c r="J74" i="37"/>
  <c r="G74" i="37"/>
  <c r="D74" i="37"/>
  <c r="F25" i="39"/>
  <c r="P73" i="37"/>
  <c r="P77" i="37" s="1"/>
  <c r="M73" i="37"/>
  <c r="J73" i="37"/>
  <c r="G73" i="37"/>
  <c r="D73" i="37"/>
  <c r="S72" i="37"/>
  <c r="R72" i="37"/>
  <c r="Q72" i="37"/>
  <c r="O72" i="37"/>
  <c r="N72" i="37"/>
  <c r="L72" i="37"/>
  <c r="K72" i="37"/>
  <c r="I72" i="37"/>
  <c r="H72" i="37"/>
  <c r="F72" i="37"/>
  <c r="E72" i="37"/>
  <c r="C72" i="37"/>
  <c r="B72" i="37"/>
  <c r="F23" i="39"/>
  <c r="P71" i="37"/>
  <c r="M71" i="37"/>
  <c r="J71" i="37"/>
  <c r="G71" i="37"/>
  <c r="D71" i="37"/>
  <c r="F22" i="39"/>
  <c r="E22" i="39"/>
  <c r="P70" i="37"/>
  <c r="M70" i="37"/>
  <c r="J70" i="37"/>
  <c r="G70" i="37"/>
  <c r="D70" i="37"/>
  <c r="F21" i="39"/>
  <c r="P69" i="37"/>
  <c r="M69" i="37"/>
  <c r="J69" i="37"/>
  <c r="G69" i="37"/>
  <c r="D69" i="37"/>
  <c r="F20" i="39"/>
  <c r="E20" i="39"/>
  <c r="P68" i="37"/>
  <c r="M68" i="37"/>
  <c r="J68" i="37"/>
  <c r="G68" i="37"/>
  <c r="D68" i="37"/>
  <c r="F19" i="39"/>
  <c r="P67" i="37"/>
  <c r="M67" i="37"/>
  <c r="J67" i="37"/>
  <c r="G67" i="37"/>
  <c r="D67" i="37"/>
  <c r="F18" i="39"/>
  <c r="E18" i="39"/>
  <c r="P66" i="37"/>
  <c r="M66" i="37"/>
  <c r="J66" i="37"/>
  <c r="G66" i="37"/>
  <c r="D66" i="37"/>
  <c r="F17" i="39"/>
  <c r="P65" i="37"/>
  <c r="M65" i="37"/>
  <c r="J65" i="37"/>
  <c r="G65" i="37"/>
  <c r="D65" i="37"/>
  <c r="F16" i="39"/>
  <c r="E16" i="39"/>
  <c r="P64" i="37"/>
  <c r="M64" i="37"/>
  <c r="J64" i="37"/>
  <c r="G64" i="37"/>
  <c r="D64" i="37"/>
  <c r="F15" i="39"/>
  <c r="E15" i="39"/>
  <c r="P63" i="37"/>
  <c r="M63" i="37"/>
  <c r="J63" i="37"/>
  <c r="G63" i="37"/>
  <c r="D63" i="37"/>
  <c r="S62" i="37"/>
  <c r="R62" i="37"/>
  <c r="Q62" i="37"/>
  <c r="O62" i="37"/>
  <c r="N62" i="37"/>
  <c r="L62" i="37"/>
  <c r="K62" i="37"/>
  <c r="I62" i="37"/>
  <c r="H62" i="37"/>
  <c r="F62" i="37"/>
  <c r="E62" i="37"/>
  <c r="C62" i="37"/>
  <c r="B62" i="37"/>
  <c r="F13" i="39"/>
  <c r="E13" i="39"/>
  <c r="P61" i="37"/>
  <c r="M61" i="37"/>
  <c r="J61" i="37"/>
  <c r="G61" i="37"/>
  <c r="D61" i="37"/>
  <c r="F12" i="39"/>
  <c r="E12" i="39"/>
  <c r="P60" i="37"/>
  <c r="M60" i="37"/>
  <c r="J60" i="37"/>
  <c r="G60" i="37"/>
  <c r="D60" i="37"/>
  <c r="F11" i="39"/>
  <c r="E11" i="39"/>
  <c r="P59" i="37"/>
  <c r="M59" i="37"/>
  <c r="J59" i="37"/>
  <c r="G59" i="37"/>
  <c r="D59" i="37"/>
  <c r="F10" i="39"/>
  <c r="E10" i="39"/>
  <c r="P58" i="37"/>
  <c r="M58" i="37"/>
  <c r="J58" i="37"/>
  <c r="G58" i="37"/>
  <c r="D58" i="37"/>
  <c r="F9" i="39"/>
  <c r="E9" i="39"/>
  <c r="P57" i="37"/>
  <c r="M57" i="37"/>
  <c r="J57" i="37"/>
  <c r="G57" i="37"/>
  <c r="D57" i="37"/>
  <c r="F8" i="39"/>
  <c r="E8" i="39"/>
  <c r="P56" i="37"/>
  <c r="M56" i="37"/>
  <c r="J56" i="37"/>
  <c r="G56" i="37"/>
  <c r="D56" i="37"/>
  <c r="F7" i="39"/>
  <c r="E7" i="39"/>
  <c r="M55" i="37"/>
  <c r="J55" i="37"/>
  <c r="G55" i="37"/>
  <c r="D55" i="37"/>
  <c r="R38" i="37"/>
  <c r="Q38" i="37"/>
  <c r="O38" i="37"/>
  <c r="N38" i="37"/>
  <c r="L38" i="37"/>
  <c r="K38" i="37"/>
  <c r="I38" i="37"/>
  <c r="H38" i="37"/>
  <c r="F38" i="37"/>
  <c r="E38" i="37"/>
  <c r="C38" i="37"/>
  <c r="B38" i="37"/>
  <c r="C37" i="39"/>
  <c r="B37" i="39"/>
  <c r="S37" i="37"/>
  <c r="M37" i="37"/>
  <c r="J37" i="37"/>
  <c r="G37" i="37"/>
  <c r="D37" i="37"/>
  <c r="C36" i="39"/>
  <c r="B36" i="39"/>
  <c r="S36" i="37"/>
  <c r="M36" i="37"/>
  <c r="J36" i="37"/>
  <c r="G36" i="37"/>
  <c r="D36" i="37"/>
  <c r="C35" i="39"/>
  <c r="B35" i="39"/>
  <c r="S35" i="37"/>
  <c r="M35" i="37"/>
  <c r="J35" i="37"/>
  <c r="G35" i="37"/>
  <c r="D35" i="37"/>
  <c r="C34" i="39"/>
  <c r="B34" i="39"/>
  <c r="S34" i="37"/>
  <c r="M34" i="37"/>
  <c r="M38" i="37" s="1"/>
  <c r="J34" i="37"/>
  <c r="G34" i="37"/>
  <c r="D34" i="37"/>
  <c r="R33" i="37"/>
  <c r="Q33" i="37"/>
  <c r="O33" i="37"/>
  <c r="N33" i="37"/>
  <c r="L33" i="37"/>
  <c r="K33" i="37"/>
  <c r="I33" i="37"/>
  <c r="H33" i="37"/>
  <c r="F33" i="37"/>
  <c r="E33" i="37"/>
  <c r="C33" i="37"/>
  <c r="B33" i="37"/>
  <c r="C32" i="39"/>
  <c r="B32" i="39"/>
  <c r="S32" i="37"/>
  <c r="M32" i="37"/>
  <c r="J32" i="37"/>
  <c r="G32" i="37"/>
  <c r="D32" i="37"/>
  <c r="C31" i="39"/>
  <c r="B31" i="39"/>
  <c r="S31" i="37"/>
  <c r="M31" i="37"/>
  <c r="J31" i="37"/>
  <c r="G31" i="37"/>
  <c r="D31" i="37"/>
  <c r="C30" i="39"/>
  <c r="B30" i="39"/>
  <c r="S30" i="37"/>
  <c r="M30" i="37"/>
  <c r="J30" i="37"/>
  <c r="G30" i="37"/>
  <c r="D30" i="37"/>
  <c r="R29" i="37"/>
  <c r="Q29" i="37"/>
  <c r="N29" i="37"/>
  <c r="L29" i="37"/>
  <c r="K29" i="37"/>
  <c r="I29" i="37"/>
  <c r="H29" i="37"/>
  <c r="F29" i="37"/>
  <c r="E29" i="37"/>
  <c r="C29" i="37"/>
  <c r="B29" i="37"/>
  <c r="C28" i="39"/>
  <c r="B28" i="39"/>
  <c r="S28" i="37"/>
  <c r="M28" i="37"/>
  <c r="J28" i="37"/>
  <c r="G28" i="37"/>
  <c r="D28" i="37"/>
  <c r="C27" i="39"/>
  <c r="B27" i="39"/>
  <c r="S27" i="37"/>
  <c r="M27" i="37"/>
  <c r="J27" i="37"/>
  <c r="G27" i="37"/>
  <c r="D27" i="37"/>
  <c r="C26" i="39"/>
  <c r="B26" i="39"/>
  <c r="S26" i="37"/>
  <c r="M26" i="37"/>
  <c r="J26" i="37"/>
  <c r="G26" i="37"/>
  <c r="D26" i="37"/>
  <c r="C25" i="39"/>
  <c r="B25" i="39"/>
  <c r="S25" i="37"/>
  <c r="M25" i="37"/>
  <c r="M29" i="37" s="1"/>
  <c r="J25" i="37"/>
  <c r="G25" i="37"/>
  <c r="D25" i="37"/>
  <c r="R24" i="37"/>
  <c r="Q24" i="37"/>
  <c r="O24" i="37"/>
  <c r="N24" i="37"/>
  <c r="L24" i="37"/>
  <c r="K24" i="37"/>
  <c r="H24" i="37"/>
  <c r="F24" i="37"/>
  <c r="E24" i="37"/>
  <c r="C24" i="37"/>
  <c r="B24" i="37"/>
  <c r="C23" i="39"/>
  <c r="B23" i="39"/>
  <c r="S23" i="37"/>
  <c r="M23" i="37"/>
  <c r="J23" i="37"/>
  <c r="G23" i="37"/>
  <c r="D23" i="37"/>
  <c r="C22" i="39"/>
  <c r="B22" i="39"/>
  <c r="S22" i="37"/>
  <c r="M22" i="37"/>
  <c r="J22" i="37"/>
  <c r="G22" i="37"/>
  <c r="D22" i="37"/>
  <c r="C21" i="39"/>
  <c r="B21" i="39"/>
  <c r="S21" i="37"/>
  <c r="M21" i="37"/>
  <c r="J21" i="37"/>
  <c r="G21" i="37"/>
  <c r="D21" i="37"/>
  <c r="C20" i="39"/>
  <c r="B20" i="39"/>
  <c r="S20" i="37"/>
  <c r="M20" i="37"/>
  <c r="J20" i="37"/>
  <c r="G20" i="37"/>
  <c r="D20" i="37"/>
  <c r="C19" i="39"/>
  <c r="B19" i="39"/>
  <c r="S19" i="37"/>
  <c r="M19" i="37"/>
  <c r="J19" i="37"/>
  <c r="G19" i="37"/>
  <c r="D19" i="37"/>
  <c r="C18" i="39"/>
  <c r="B18" i="39"/>
  <c r="S18" i="37"/>
  <c r="M18" i="37"/>
  <c r="J18" i="37"/>
  <c r="G18" i="37"/>
  <c r="D18" i="37"/>
  <c r="C17" i="39"/>
  <c r="B17" i="39"/>
  <c r="S17" i="37"/>
  <c r="M17" i="37"/>
  <c r="J17" i="37"/>
  <c r="G17" i="37"/>
  <c r="D17" i="37"/>
  <c r="C16" i="39"/>
  <c r="B16" i="39"/>
  <c r="S16" i="37"/>
  <c r="M16" i="37"/>
  <c r="J16" i="37"/>
  <c r="G16" i="37"/>
  <c r="D16" i="37"/>
  <c r="C15" i="39"/>
  <c r="B15" i="39"/>
  <c r="S15" i="37"/>
  <c r="M15" i="37"/>
  <c r="J15" i="37"/>
  <c r="G15" i="37"/>
  <c r="D15" i="37"/>
  <c r="R14" i="37"/>
  <c r="Q14" i="37"/>
  <c r="O14" i="37"/>
  <c r="N14" i="37"/>
  <c r="K39" i="37"/>
  <c r="I14" i="37"/>
  <c r="H14" i="37"/>
  <c r="F14" i="37"/>
  <c r="E14" i="37"/>
  <c r="C14" i="37"/>
  <c r="B14" i="37"/>
  <c r="B13" i="39"/>
  <c r="S13" i="37"/>
  <c r="M13" i="37"/>
  <c r="J13" i="37"/>
  <c r="G13" i="37"/>
  <c r="D13" i="37"/>
  <c r="C12" i="39"/>
  <c r="B12" i="39"/>
  <c r="S12" i="37"/>
  <c r="M12" i="37"/>
  <c r="J12" i="37"/>
  <c r="G12" i="37"/>
  <c r="D12" i="37"/>
  <c r="C11" i="39"/>
  <c r="B11" i="39"/>
  <c r="S11" i="37"/>
  <c r="M11" i="37"/>
  <c r="J11" i="37"/>
  <c r="G11" i="37"/>
  <c r="D11" i="37"/>
  <c r="C10" i="39"/>
  <c r="B10" i="39"/>
  <c r="S10" i="37"/>
  <c r="M10" i="37"/>
  <c r="J10" i="37"/>
  <c r="G10" i="37"/>
  <c r="D10" i="37"/>
  <c r="C9" i="39"/>
  <c r="B9" i="39"/>
  <c r="S9" i="37"/>
  <c r="M9" i="37"/>
  <c r="J9" i="37"/>
  <c r="G9" i="37"/>
  <c r="D9" i="37"/>
  <c r="C8" i="39"/>
  <c r="S8" i="37"/>
  <c r="M8" i="37"/>
  <c r="G8" i="37"/>
  <c r="D8" i="37"/>
  <c r="C7" i="39"/>
  <c r="S7" i="37"/>
  <c r="M7" i="37"/>
  <c r="G7" i="37"/>
  <c r="D7" i="37"/>
  <c r="S87" i="37" l="1"/>
  <c r="R87" i="37"/>
  <c r="P86" i="37"/>
  <c r="P81" i="37"/>
  <c r="P62" i="37"/>
  <c r="M33" i="37"/>
  <c r="L39" i="37"/>
  <c r="J29" i="37"/>
  <c r="D29" i="37"/>
  <c r="M86" i="37"/>
  <c r="M77" i="37"/>
  <c r="I87" i="37"/>
  <c r="G34" i="39"/>
  <c r="G25" i="39"/>
  <c r="F38" i="39"/>
  <c r="F33" i="39"/>
  <c r="G23" i="39"/>
  <c r="G21" i="39"/>
  <c r="G19" i="39"/>
  <c r="G17" i="39"/>
  <c r="F24" i="39"/>
  <c r="J77" i="37"/>
  <c r="G77" i="37"/>
  <c r="E25" i="39"/>
  <c r="E21" i="39"/>
  <c r="D86" i="37"/>
  <c r="E35" i="39"/>
  <c r="E34" i="39"/>
  <c r="H34" i="39" s="1"/>
  <c r="D81" i="37"/>
  <c r="E33" i="39"/>
  <c r="E23" i="39"/>
  <c r="E19" i="39"/>
  <c r="E17" i="39"/>
  <c r="D62" i="37"/>
  <c r="E14" i="39"/>
  <c r="S38" i="37"/>
  <c r="S33" i="37"/>
  <c r="Q39" i="37"/>
  <c r="D33" i="37"/>
  <c r="G38" i="37"/>
  <c r="G33" i="37"/>
  <c r="C13" i="39"/>
  <c r="D13" i="39"/>
  <c r="J38" i="37"/>
  <c r="J33" i="37"/>
  <c r="D38" i="37"/>
  <c r="D32" i="39"/>
  <c r="C38" i="39"/>
  <c r="C29" i="39"/>
  <c r="C39" i="37"/>
  <c r="B38" i="39"/>
  <c r="F29" i="39"/>
  <c r="D77" i="37"/>
  <c r="G62" i="37"/>
  <c r="G7" i="39"/>
  <c r="G11" i="39"/>
  <c r="G72" i="37"/>
  <c r="G81" i="37"/>
  <c r="E87" i="37"/>
  <c r="G86" i="37"/>
  <c r="F87" i="37"/>
  <c r="J86" i="37"/>
  <c r="G31" i="39"/>
  <c r="G27" i="39"/>
  <c r="G15" i="39"/>
  <c r="J72" i="37"/>
  <c r="G18" i="39"/>
  <c r="J62" i="37"/>
  <c r="H87" i="37"/>
  <c r="M62" i="37"/>
  <c r="G9" i="39"/>
  <c r="G13" i="39"/>
  <c r="M72" i="37"/>
  <c r="G28" i="39"/>
  <c r="G26" i="39"/>
  <c r="L87" i="37"/>
  <c r="M81" i="37"/>
  <c r="K87" i="37"/>
  <c r="G37" i="39"/>
  <c r="J37" i="39" s="1"/>
  <c r="G36" i="39"/>
  <c r="G30" i="39"/>
  <c r="G32" i="39"/>
  <c r="G22" i="39"/>
  <c r="O87" i="37"/>
  <c r="G16" i="39"/>
  <c r="G20" i="39"/>
  <c r="G10" i="39"/>
  <c r="J10" i="39" s="1"/>
  <c r="G8" i="39"/>
  <c r="G12" i="39"/>
  <c r="N87" i="37"/>
  <c r="O39" i="37"/>
  <c r="S24" i="37"/>
  <c r="S14" i="37"/>
  <c r="M24" i="37"/>
  <c r="M14" i="37"/>
  <c r="D8" i="39"/>
  <c r="D9" i="39"/>
  <c r="D11" i="39"/>
  <c r="D12" i="39"/>
  <c r="D21" i="39"/>
  <c r="D28" i="39"/>
  <c r="D25" i="39"/>
  <c r="D27" i="39"/>
  <c r="H39" i="37"/>
  <c r="D31" i="39"/>
  <c r="D22" i="39"/>
  <c r="D23" i="39"/>
  <c r="G24" i="37"/>
  <c r="D15" i="39"/>
  <c r="D16" i="39"/>
  <c r="D17" i="39"/>
  <c r="D19" i="39"/>
  <c r="D20" i="39"/>
  <c r="D7" i="39"/>
  <c r="F39" i="37"/>
  <c r="G14" i="37"/>
  <c r="R39" i="37"/>
  <c r="D35" i="39"/>
  <c r="D36" i="39"/>
  <c r="D37" i="39"/>
  <c r="D34" i="39"/>
  <c r="D30" i="39"/>
  <c r="D26" i="39"/>
  <c r="B39" i="37"/>
  <c r="D18" i="39"/>
  <c r="D10" i="39"/>
  <c r="B24" i="39"/>
  <c r="C33" i="39"/>
  <c r="B14" i="39"/>
  <c r="F14" i="39"/>
  <c r="C24" i="39"/>
  <c r="B33" i="39"/>
  <c r="B29" i="39"/>
  <c r="D14" i="37"/>
  <c r="B87" i="37"/>
  <c r="D24" i="37"/>
  <c r="N39" i="37"/>
  <c r="D72" i="37"/>
  <c r="P72" i="37"/>
  <c r="J81" i="37"/>
  <c r="E39" i="37"/>
  <c r="I39" i="37"/>
  <c r="J24" i="37"/>
  <c r="G29" i="37"/>
  <c r="S29" i="37"/>
  <c r="C87" i="37"/>
  <c r="Q87" i="37"/>
  <c r="P87" i="37" l="1"/>
  <c r="M87" i="37"/>
  <c r="F39" i="39"/>
  <c r="E29" i="39"/>
  <c r="J87" i="37"/>
  <c r="E38" i="39"/>
  <c r="G87" i="37"/>
  <c r="G38" i="39"/>
  <c r="G33" i="39"/>
  <c r="G29" i="39"/>
  <c r="E24" i="39"/>
  <c r="G24" i="39"/>
  <c r="D87" i="37"/>
  <c r="G14" i="39"/>
  <c r="C14" i="39"/>
  <c r="M39" i="37"/>
  <c r="D33" i="39"/>
  <c r="J39" i="37"/>
  <c r="D14" i="39"/>
  <c r="D38" i="39"/>
  <c r="D29" i="39"/>
  <c r="D24" i="39"/>
  <c r="S39" i="37"/>
  <c r="G39" i="37"/>
  <c r="D39" i="37"/>
  <c r="B39" i="39"/>
  <c r="C39" i="39"/>
  <c r="X56" i="35"/>
  <c r="W85" i="35"/>
  <c r="W84" i="35"/>
  <c r="W83" i="35"/>
  <c r="W82" i="35"/>
  <c r="W80" i="35"/>
  <c r="W79" i="35"/>
  <c r="W78" i="35"/>
  <c r="X78" i="35" s="1"/>
  <c r="W76" i="35"/>
  <c r="W75" i="35"/>
  <c r="W74" i="35"/>
  <c r="W73" i="35"/>
  <c r="W71" i="35"/>
  <c r="W70" i="35"/>
  <c r="W69" i="35"/>
  <c r="W68" i="35"/>
  <c r="W67" i="35"/>
  <c r="W66" i="35"/>
  <c r="X66" i="35" s="1"/>
  <c r="W65" i="35"/>
  <c r="W64" i="35"/>
  <c r="W63" i="35"/>
  <c r="W61" i="35"/>
  <c r="W60" i="35"/>
  <c r="X60" i="35" s="1"/>
  <c r="W59" i="35"/>
  <c r="X59" i="35" s="1"/>
  <c r="W58" i="35"/>
  <c r="W57" i="35"/>
  <c r="X57" i="35" s="1"/>
  <c r="W56" i="35"/>
  <c r="W55" i="35"/>
  <c r="V85" i="35"/>
  <c r="V84" i="35"/>
  <c r="V83" i="35"/>
  <c r="V82" i="35"/>
  <c r="V80" i="35"/>
  <c r="V79" i="35"/>
  <c r="V78" i="35"/>
  <c r="V76" i="35"/>
  <c r="V75" i="35"/>
  <c r="V74" i="35"/>
  <c r="V73" i="35"/>
  <c r="V71" i="35"/>
  <c r="V70" i="35"/>
  <c r="V69" i="35"/>
  <c r="V68" i="35"/>
  <c r="V67" i="35"/>
  <c r="V66" i="35"/>
  <c r="V65" i="35"/>
  <c r="V64" i="35"/>
  <c r="V63" i="35"/>
  <c r="V61" i="35"/>
  <c r="V60" i="35"/>
  <c r="V59" i="35"/>
  <c r="V58" i="35"/>
  <c r="V57" i="35"/>
  <c r="V56" i="35"/>
  <c r="V55" i="35"/>
  <c r="E39" i="39" l="1"/>
  <c r="G39" i="39"/>
  <c r="X83" i="35"/>
  <c r="X79" i="35"/>
  <c r="X85" i="35"/>
  <c r="X84" i="35"/>
  <c r="X82" i="35"/>
  <c r="X80" i="35"/>
  <c r="X76" i="35"/>
  <c r="X75" i="35"/>
  <c r="X74" i="35"/>
  <c r="X73" i="35"/>
  <c r="X71" i="35"/>
  <c r="X70" i="35"/>
  <c r="X69" i="35"/>
  <c r="X68" i="35"/>
  <c r="X67" i="35"/>
  <c r="X65" i="35"/>
  <c r="X64" i="35"/>
  <c r="X63" i="35"/>
  <c r="X61" i="35"/>
  <c r="X58" i="35"/>
  <c r="X55" i="35"/>
  <c r="D39" i="39"/>
  <c r="P85" i="35"/>
  <c r="P84" i="35"/>
  <c r="P83" i="35"/>
  <c r="P82" i="35"/>
  <c r="P80" i="35"/>
  <c r="P79" i="35"/>
  <c r="P78" i="35"/>
  <c r="P76" i="35"/>
  <c r="P75" i="35"/>
  <c r="P74" i="35"/>
  <c r="P73" i="35"/>
  <c r="P71" i="35"/>
  <c r="P70" i="35"/>
  <c r="P69" i="35"/>
  <c r="P68" i="35"/>
  <c r="P67" i="35"/>
  <c r="P66" i="35"/>
  <c r="P65" i="35"/>
  <c r="P64" i="35"/>
  <c r="P63" i="35"/>
  <c r="P56" i="35"/>
  <c r="P57" i="35"/>
  <c r="P58" i="35"/>
  <c r="P59" i="35"/>
  <c r="P60" i="35"/>
  <c r="P61" i="35"/>
  <c r="M55" i="35"/>
  <c r="M85" i="35" l="1"/>
  <c r="M84" i="35"/>
  <c r="M83" i="35"/>
  <c r="M82" i="35"/>
  <c r="M80" i="35"/>
  <c r="M79" i="35"/>
  <c r="M78" i="35"/>
  <c r="M76" i="35"/>
  <c r="M75" i="35"/>
  <c r="M74" i="35"/>
  <c r="M73" i="35"/>
  <c r="M71" i="35"/>
  <c r="M70" i="35"/>
  <c r="M69" i="35"/>
  <c r="M68" i="35"/>
  <c r="M67" i="35"/>
  <c r="M66" i="35"/>
  <c r="M65" i="35"/>
  <c r="M64" i="35"/>
  <c r="M63" i="35"/>
  <c r="M61" i="35"/>
  <c r="M60" i="35"/>
  <c r="M59" i="35"/>
  <c r="M58" i="35"/>
  <c r="M57" i="35"/>
  <c r="M62" i="35" s="1"/>
  <c r="M56" i="35"/>
  <c r="X8" i="35" l="1"/>
  <c r="W37" i="35"/>
  <c r="W36" i="35"/>
  <c r="X36" i="35" s="1"/>
  <c r="W35" i="35"/>
  <c r="X35" i="35" s="1"/>
  <c r="W34" i="35"/>
  <c r="X34" i="35" s="1"/>
  <c r="W32" i="35"/>
  <c r="X32" i="35" s="1"/>
  <c r="W31" i="35"/>
  <c r="X31" i="35" s="1"/>
  <c r="W30" i="35"/>
  <c r="X30" i="35" s="1"/>
  <c r="W28" i="35"/>
  <c r="X28" i="35" s="1"/>
  <c r="W27" i="35"/>
  <c r="X27" i="35" s="1"/>
  <c r="W26" i="35"/>
  <c r="X26" i="35" s="1"/>
  <c r="W25" i="35"/>
  <c r="X25" i="35" s="1"/>
  <c r="W23" i="35"/>
  <c r="X23" i="35" s="1"/>
  <c r="W22" i="35"/>
  <c r="X22" i="35" s="1"/>
  <c r="W21" i="35"/>
  <c r="X21" i="35" s="1"/>
  <c r="W20" i="35"/>
  <c r="X20" i="35" s="1"/>
  <c r="W19" i="35"/>
  <c r="X19" i="35" s="1"/>
  <c r="W18" i="35"/>
  <c r="X18" i="35" s="1"/>
  <c r="W17" i="35"/>
  <c r="X17" i="35" s="1"/>
  <c r="W16" i="35"/>
  <c r="X16" i="35" s="1"/>
  <c r="W15" i="35"/>
  <c r="X15" i="35" s="1"/>
  <c r="W13" i="35"/>
  <c r="X13" i="35" s="1"/>
  <c r="W12" i="35"/>
  <c r="X12" i="35" s="1"/>
  <c r="W11" i="35"/>
  <c r="X11" i="35" s="1"/>
  <c r="W10" i="35"/>
  <c r="X10" i="35" s="1"/>
  <c r="W9" i="35"/>
  <c r="X9" i="35" s="1"/>
  <c r="W8" i="35"/>
  <c r="V37" i="35"/>
  <c r="V36" i="35"/>
  <c r="V35" i="35"/>
  <c r="V34" i="35"/>
  <c r="V33" i="35"/>
  <c r="V32" i="35"/>
  <c r="V31" i="35"/>
  <c r="V30" i="35"/>
  <c r="V28" i="35"/>
  <c r="V27" i="35"/>
  <c r="V26" i="35"/>
  <c r="V25" i="35"/>
  <c r="V24" i="35"/>
  <c r="V23" i="35"/>
  <c r="V22" i="35"/>
  <c r="V21" i="35"/>
  <c r="V20" i="35"/>
  <c r="V19" i="35"/>
  <c r="V18" i="35"/>
  <c r="V17" i="35"/>
  <c r="V16" i="35"/>
  <c r="X37" i="35" l="1"/>
  <c r="J85" i="35"/>
  <c r="J84" i="35"/>
  <c r="J83" i="35"/>
  <c r="J82" i="35"/>
  <c r="J80" i="35"/>
  <c r="J79" i="35"/>
  <c r="J78" i="35"/>
  <c r="J76" i="35"/>
  <c r="J75" i="35"/>
  <c r="J74" i="35"/>
  <c r="J73" i="35"/>
  <c r="J71" i="35"/>
  <c r="J70" i="35"/>
  <c r="J69" i="35"/>
  <c r="J68" i="35"/>
  <c r="J67" i="35"/>
  <c r="J66" i="35"/>
  <c r="J65" i="35"/>
  <c r="J64" i="35"/>
  <c r="J63" i="35"/>
  <c r="J56" i="35"/>
  <c r="J61" i="35"/>
  <c r="J60" i="35"/>
  <c r="J59" i="35"/>
  <c r="J58" i="35"/>
  <c r="J57" i="35"/>
  <c r="J55" i="35"/>
  <c r="E7" i="36" l="1"/>
  <c r="G85" i="35"/>
  <c r="G84" i="35"/>
  <c r="G83" i="35"/>
  <c r="G80" i="35"/>
  <c r="G79" i="35"/>
  <c r="G78" i="35"/>
  <c r="G76" i="35"/>
  <c r="G75" i="35"/>
  <c r="G74" i="35"/>
  <c r="G73" i="35"/>
  <c r="G71" i="35"/>
  <c r="G70" i="35"/>
  <c r="G69" i="35"/>
  <c r="G68" i="35"/>
  <c r="G67" i="35"/>
  <c r="G82" i="35"/>
  <c r="G66" i="35"/>
  <c r="G65" i="35"/>
  <c r="G64" i="35"/>
  <c r="G63" i="35"/>
  <c r="G61" i="35"/>
  <c r="G60" i="35"/>
  <c r="G59" i="35"/>
  <c r="G58" i="35"/>
  <c r="G57" i="35"/>
  <c r="G56" i="35"/>
  <c r="G55" i="35"/>
  <c r="G62" i="35" l="1"/>
  <c r="G81" i="35"/>
  <c r="G86" i="35"/>
  <c r="G77" i="35"/>
  <c r="G72" i="35"/>
  <c r="G87" i="35" l="1"/>
  <c r="D85" i="35"/>
  <c r="D84" i="35"/>
  <c r="D83" i="35"/>
  <c r="D82" i="35"/>
  <c r="D78" i="35"/>
  <c r="D80" i="35"/>
  <c r="D79" i="35"/>
  <c r="D76" i="35"/>
  <c r="D75" i="35"/>
  <c r="D74" i="35"/>
  <c r="D73" i="35"/>
  <c r="D71" i="35"/>
  <c r="D70" i="35"/>
  <c r="D69" i="35"/>
  <c r="D68" i="35"/>
  <c r="D67" i="35"/>
  <c r="D66" i="35"/>
  <c r="D65" i="35"/>
  <c r="D64" i="35"/>
  <c r="D63" i="35"/>
  <c r="D56" i="35"/>
  <c r="D57" i="35"/>
  <c r="D58" i="35"/>
  <c r="D59" i="35"/>
  <c r="D60" i="35"/>
  <c r="D61" i="35"/>
  <c r="D55" i="35"/>
  <c r="D62" i="35" l="1"/>
  <c r="S37" i="35"/>
  <c r="S36" i="35"/>
  <c r="S35" i="35"/>
  <c r="S34" i="35"/>
  <c r="S32" i="35"/>
  <c r="S31" i="35"/>
  <c r="S30" i="35"/>
  <c r="S28" i="35"/>
  <c r="S27" i="35"/>
  <c r="S26" i="35"/>
  <c r="S25" i="35"/>
  <c r="S23" i="35"/>
  <c r="S22" i="35"/>
  <c r="S21" i="35"/>
  <c r="S20" i="35"/>
  <c r="S19" i="35"/>
  <c r="S18" i="35"/>
  <c r="S17" i="35"/>
  <c r="S16" i="35"/>
  <c r="S15" i="35"/>
  <c r="S13" i="35"/>
  <c r="S12" i="35"/>
  <c r="S11" i="35"/>
  <c r="S10" i="35"/>
  <c r="S9" i="35"/>
  <c r="S8" i="35"/>
  <c r="S7" i="35"/>
  <c r="S38" i="35" l="1"/>
  <c r="S33" i="35"/>
  <c r="S14" i="35"/>
  <c r="S29" i="35"/>
  <c r="S24" i="35"/>
  <c r="S39" i="35" l="1"/>
  <c r="P37" i="35"/>
  <c r="P36" i="35"/>
  <c r="P35" i="35"/>
  <c r="P34" i="35"/>
  <c r="P32" i="35"/>
  <c r="P31" i="35"/>
  <c r="P30" i="35"/>
  <c r="P28" i="35"/>
  <c r="P27" i="35"/>
  <c r="P26" i="35"/>
  <c r="P25" i="35"/>
  <c r="P29" i="35" s="1"/>
  <c r="P23" i="35"/>
  <c r="P22" i="35"/>
  <c r="P21" i="35"/>
  <c r="P20" i="35"/>
  <c r="P19" i="35"/>
  <c r="P18" i="35"/>
  <c r="P17" i="35"/>
  <c r="P16" i="35"/>
  <c r="P15" i="35"/>
  <c r="P13" i="35"/>
  <c r="P12" i="35"/>
  <c r="P11" i="35"/>
  <c r="P10" i="35"/>
  <c r="P9" i="35"/>
  <c r="P8" i="35"/>
  <c r="P7" i="35"/>
  <c r="P38" i="35" l="1"/>
  <c r="P33" i="35"/>
  <c r="P24" i="35"/>
  <c r="P14" i="35"/>
  <c r="M37" i="35"/>
  <c r="M36" i="35"/>
  <c r="M35" i="35"/>
  <c r="M34" i="35"/>
  <c r="M32" i="35"/>
  <c r="M31" i="35"/>
  <c r="M30" i="35"/>
  <c r="M28" i="35"/>
  <c r="M27" i="35"/>
  <c r="M26" i="35"/>
  <c r="M25" i="35"/>
  <c r="M23" i="35"/>
  <c r="M21" i="35"/>
  <c r="M20" i="35"/>
  <c r="M19" i="35"/>
  <c r="M18" i="35"/>
  <c r="M17" i="35"/>
  <c r="M16" i="35"/>
  <c r="M15" i="35"/>
  <c r="M13" i="35"/>
  <c r="M12" i="35"/>
  <c r="M11" i="35"/>
  <c r="M10" i="35"/>
  <c r="M9" i="35"/>
  <c r="M8" i="35"/>
  <c r="M7" i="35"/>
  <c r="J37" i="35"/>
  <c r="J36" i="35"/>
  <c r="J35" i="35"/>
  <c r="J34" i="35"/>
  <c r="J32" i="35"/>
  <c r="J31" i="35"/>
  <c r="J30" i="35"/>
  <c r="J28" i="35"/>
  <c r="J27" i="35"/>
  <c r="J26" i="35"/>
  <c r="J25" i="35"/>
  <c r="J23" i="35"/>
  <c r="J22" i="35"/>
  <c r="J21" i="35"/>
  <c r="J20" i="35"/>
  <c r="J19" i="35"/>
  <c r="J18" i="35"/>
  <c r="J17" i="35"/>
  <c r="J16" i="35"/>
  <c r="J15" i="35"/>
  <c r="J13" i="35"/>
  <c r="J12" i="35"/>
  <c r="J11" i="35"/>
  <c r="J10" i="35"/>
  <c r="J9" i="35"/>
  <c r="J8" i="35"/>
  <c r="J7" i="35"/>
  <c r="G37" i="35"/>
  <c r="G36" i="35"/>
  <c r="G35" i="35"/>
  <c r="G34" i="35"/>
  <c r="G32" i="35"/>
  <c r="G31" i="35"/>
  <c r="G30" i="35"/>
  <c r="G28" i="35"/>
  <c r="G27" i="35"/>
  <c r="G26" i="35"/>
  <c r="G25" i="35"/>
  <c r="G23" i="35"/>
  <c r="G22" i="35"/>
  <c r="G21" i="35"/>
  <c r="G20" i="35"/>
  <c r="G19" i="35"/>
  <c r="G18" i="35"/>
  <c r="G17" i="35"/>
  <c r="G16" i="35"/>
  <c r="G15" i="35"/>
  <c r="G13" i="35"/>
  <c r="G12" i="35"/>
  <c r="G11" i="35"/>
  <c r="G10" i="35"/>
  <c r="G9" i="35"/>
  <c r="G8" i="35"/>
  <c r="G7" i="35"/>
  <c r="D37" i="35"/>
  <c r="D36" i="35"/>
  <c r="D35" i="35"/>
  <c r="D34" i="35"/>
  <c r="D32" i="35"/>
  <c r="D31" i="35"/>
  <c r="D30" i="35"/>
  <c r="D28" i="35"/>
  <c r="D27" i="35"/>
  <c r="D26" i="35"/>
  <c r="D25" i="35"/>
  <c r="D23" i="35"/>
  <c r="D22" i="35"/>
  <c r="D21" i="35"/>
  <c r="D20" i="35"/>
  <c r="D19" i="35"/>
  <c r="D18" i="35"/>
  <c r="D17" i="35"/>
  <c r="D16" i="35"/>
  <c r="D13" i="35"/>
  <c r="D12" i="35"/>
  <c r="D11" i="35"/>
  <c r="D10" i="35"/>
  <c r="D9" i="35"/>
  <c r="D8" i="35"/>
  <c r="D7" i="35"/>
  <c r="P39" i="35" l="1"/>
  <c r="M33" i="35"/>
  <c r="D33" i="35"/>
  <c r="D14" i="35"/>
  <c r="D29" i="35"/>
  <c r="G29" i="35"/>
  <c r="J33" i="35"/>
  <c r="M38" i="35"/>
  <c r="D38" i="35"/>
  <c r="G38" i="35"/>
  <c r="G33" i="35"/>
  <c r="G24" i="35"/>
  <c r="G14" i="35"/>
  <c r="J38" i="35"/>
  <c r="J29" i="35"/>
  <c r="J24" i="35"/>
  <c r="J14" i="35"/>
  <c r="M29" i="35"/>
  <c r="M14" i="35"/>
  <c r="M22" i="35"/>
  <c r="M24" i="35" s="1"/>
  <c r="G39" i="35" l="1"/>
  <c r="J39" i="35"/>
  <c r="M39" i="35"/>
  <c r="X87" i="33"/>
  <c r="X86" i="33"/>
  <c r="W86" i="33"/>
  <c r="V86" i="33"/>
  <c r="D28" i="36" l="1"/>
  <c r="D19" i="36"/>
  <c r="D12" i="36"/>
  <c r="B35" i="36"/>
  <c r="C35" i="36"/>
  <c r="D35" i="36"/>
  <c r="B36" i="36"/>
  <c r="C36" i="36"/>
  <c r="D36" i="36"/>
  <c r="B37" i="36"/>
  <c r="C37" i="36"/>
  <c r="D37" i="36"/>
  <c r="C34" i="36"/>
  <c r="D34" i="36"/>
  <c r="B34" i="36"/>
  <c r="B31" i="36"/>
  <c r="C31" i="36"/>
  <c r="D31" i="36"/>
  <c r="B32" i="36"/>
  <c r="C32" i="36"/>
  <c r="D32" i="36"/>
  <c r="C30" i="36"/>
  <c r="D30" i="36"/>
  <c r="B30" i="36"/>
  <c r="B26" i="36"/>
  <c r="C26" i="36"/>
  <c r="D26" i="36"/>
  <c r="B27" i="36"/>
  <c r="C27" i="36"/>
  <c r="D27" i="36"/>
  <c r="B28" i="36"/>
  <c r="C28" i="36"/>
  <c r="C25" i="36"/>
  <c r="B25" i="36"/>
  <c r="B16" i="36"/>
  <c r="C16" i="36"/>
  <c r="D16" i="36"/>
  <c r="B17" i="36"/>
  <c r="C17" i="36"/>
  <c r="D17" i="36"/>
  <c r="B18" i="36"/>
  <c r="C18" i="36"/>
  <c r="D18" i="36"/>
  <c r="B19" i="36"/>
  <c r="C19" i="36"/>
  <c r="B20" i="36"/>
  <c r="C20" i="36"/>
  <c r="D20" i="36"/>
  <c r="B21" i="36"/>
  <c r="C21" i="36"/>
  <c r="D21" i="36"/>
  <c r="B22" i="36"/>
  <c r="C22" i="36"/>
  <c r="D22" i="36"/>
  <c r="B23" i="36"/>
  <c r="C23" i="36"/>
  <c r="D23" i="36"/>
  <c r="C15" i="36"/>
  <c r="D15" i="36"/>
  <c r="B15" i="36"/>
  <c r="B8" i="36"/>
  <c r="C8" i="36"/>
  <c r="D8" i="36"/>
  <c r="B9" i="36"/>
  <c r="C9" i="36"/>
  <c r="D9" i="36"/>
  <c r="B10" i="36"/>
  <c r="C10" i="36"/>
  <c r="D10" i="36"/>
  <c r="B11" i="36"/>
  <c r="C11" i="36"/>
  <c r="D11" i="36"/>
  <c r="B12" i="36"/>
  <c r="C12" i="36"/>
  <c r="B13" i="36"/>
  <c r="C13" i="36"/>
  <c r="D13" i="36"/>
  <c r="C7" i="36"/>
  <c r="D7" i="36"/>
  <c r="B7" i="36"/>
  <c r="D15" i="35"/>
  <c r="D24" i="35" s="1"/>
  <c r="D39" i="35" s="1"/>
  <c r="R86" i="35"/>
  <c r="Q86" i="35"/>
  <c r="O86" i="35"/>
  <c r="N86" i="35"/>
  <c r="L86" i="35"/>
  <c r="K86" i="35"/>
  <c r="V86" i="35" s="1"/>
  <c r="I86" i="35"/>
  <c r="H86" i="35"/>
  <c r="F86" i="35"/>
  <c r="E86" i="35"/>
  <c r="C86" i="35"/>
  <c r="B86" i="35"/>
  <c r="F37" i="36"/>
  <c r="E37" i="36"/>
  <c r="F36" i="36"/>
  <c r="E36" i="36"/>
  <c r="P86" i="35"/>
  <c r="D86" i="35"/>
  <c r="F35" i="36"/>
  <c r="F34" i="36"/>
  <c r="E34" i="36"/>
  <c r="H34" i="36" s="1"/>
  <c r="S86" i="35"/>
  <c r="M86" i="35"/>
  <c r="J86" i="35"/>
  <c r="R81" i="35"/>
  <c r="Q81" i="35"/>
  <c r="O81" i="35"/>
  <c r="N81" i="35"/>
  <c r="M81" i="35"/>
  <c r="L81" i="35"/>
  <c r="K81" i="35"/>
  <c r="I81" i="35"/>
  <c r="H81" i="35"/>
  <c r="F81" i="35"/>
  <c r="E81" i="35"/>
  <c r="C81" i="35"/>
  <c r="B81" i="35"/>
  <c r="F32" i="36"/>
  <c r="E32" i="36"/>
  <c r="H32" i="36" s="1"/>
  <c r="F31" i="36"/>
  <c r="F30" i="36"/>
  <c r="E30" i="36"/>
  <c r="S81" i="35"/>
  <c r="P81" i="35"/>
  <c r="J81" i="35"/>
  <c r="D81" i="35"/>
  <c r="R77" i="35"/>
  <c r="Q77" i="35"/>
  <c r="O77" i="35"/>
  <c r="N77" i="35"/>
  <c r="L77" i="35"/>
  <c r="K77" i="35"/>
  <c r="I77" i="35"/>
  <c r="H77" i="35"/>
  <c r="F77" i="35"/>
  <c r="E77" i="35"/>
  <c r="C77" i="35"/>
  <c r="B77" i="35"/>
  <c r="F28" i="36"/>
  <c r="E28" i="36"/>
  <c r="H28" i="36" s="1"/>
  <c r="F27" i="36"/>
  <c r="E27" i="36"/>
  <c r="H27" i="36" s="1"/>
  <c r="F26" i="36"/>
  <c r="E26" i="36"/>
  <c r="H26" i="36" s="1"/>
  <c r="J77" i="35"/>
  <c r="F25" i="36"/>
  <c r="E25" i="36"/>
  <c r="H25" i="36" s="1"/>
  <c r="S77" i="35"/>
  <c r="P77" i="35"/>
  <c r="M77" i="35"/>
  <c r="D77" i="35"/>
  <c r="R72" i="35"/>
  <c r="Q72" i="35"/>
  <c r="O72" i="35"/>
  <c r="N72" i="35"/>
  <c r="L72" i="35"/>
  <c r="K72" i="35"/>
  <c r="I72" i="35"/>
  <c r="H72" i="35"/>
  <c r="F72" i="35"/>
  <c r="E72" i="35"/>
  <c r="C72" i="35"/>
  <c r="B72" i="35"/>
  <c r="F23" i="36"/>
  <c r="E23" i="36"/>
  <c r="F22" i="36"/>
  <c r="E22" i="36"/>
  <c r="F21" i="36"/>
  <c r="E21" i="36"/>
  <c r="F20" i="36"/>
  <c r="E20" i="36"/>
  <c r="F19" i="36"/>
  <c r="E19" i="36"/>
  <c r="F18" i="36"/>
  <c r="E18" i="36"/>
  <c r="J72" i="35"/>
  <c r="F17" i="36"/>
  <c r="E17" i="36"/>
  <c r="H17" i="36" s="1"/>
  <c r="F16" i="36"/>
  <c r="F15" i="36"/>
  <c r="E15" i="36"/>
  <c r="S72" i="35"/>
  <c r="P72" i="35"/>
  <c r="M72" i="35"/>
  <c r="D72" i="35"/>
  <c r="R62" i="35"/>
  <c r="Q62" i="35"/>
  <c r="V62" i="35" s="1"/>
  <c r="O62" i="35"/>
  <c r="N62" i="35"/>
  <c r="L62" i="35"/>
  <c r="K62" i="35"/>
  <c r="I62" i="35"/>
  <c r="H62" i="35"/>
  <c r="F62" i="35"/>
  <c r="E62" i="35"/>
  <c r="C62" i="35"/>
  <c r="B62" i="35"/>
  <c r="F13" i="36"/>
  <c r="E13" i="36"/>
  <c r="F12" i="36"/>
  <c r="E12" i="36"/>
  <c r="F11" i="36"/>
  <c r="E11" i="36"/>
  <c r="F10" i="36"/>
  <c r="E10" i="36"/>
  <c r="F9" i="36"/>
  <c r="E9" i="36"/>
  <c r="F8" i="36"/>
  <c r="E8" i="36"/>
  <c r="H8" i="36" s="1"/>
  <c r="P62" i="35"/>
  <c r="F7" i="36"/>
  <c r="J62" i="35"/>
  <c r="R38" i="35"/>
  <c r="Q38" i="35"/>
  <c r="V38" i="35" s="1"/>
  <c r="O38" i="35"/>
  <c r="N38" i="35"/>
  <c r="L38" i="35"/>
  <c r="K38" i="35"/>
  <c r="I38" i="35"/>
  <c r="H38" i="35"/>
  <c r="F38" i="35"/>
  <c r="E38" i="35"/>
  <c r="C38" i="35"/>
  <c r="B38" i="35"/>
  <c r="R33" i="35"/>
  <c r="Q33" i="35"/>
  <c r="O33" i="35"/>
  <c r="N33" i="35"/>
  <c r="L33" i="35"/>
  <c r="K33" i="35"/>
  <c r="I33" i="35"/>
  <c r="H33" i="35"/>
  <c r="F33" i="35"/>
  <c r="E33" i="35"/>
  <c r="C33" i="35"/>
  <c r="B33" i="35"/>
  <c r="R29" i="35"/>
  <c r="Q29" i="35"/>
  <c r="V29" i="35" s="1"/>
  <c r="O29" i="35"/>
  <c r="N29" i="35"/>
  <c r="L29" i="35"/>
  <c r="K29" i="35"/>
  <c r="I29" i="35"/>
  <c r="H29" i="35"/>
  <c r="F29" i="35"/>
  <c r="E29" i="35"/>
  <c r="C29" i="35"/>
  <c r="B29" i="35"/>
  <c r="D25" i="36"/>
  <c r="R24" i="35"/>
  <c r="Q24" i="35"/>
  <c r="O24" i="35"/>
  <c r="N24" i="35"/>
  <c r="L24" i="35"/>
  <c r="K24" i="35"/>
  <c r="I24" i="35"/>
  <c r="H24" i="35"/>
  <c r="F24" i="35"/>
  <c r="E24" i="35"/>
  <c r="C24" i="35"/>
  <c r="B24" i="35"/>
  <c r="R14" i="35"/>
  <c r="Q14" i="35"/>
  <c r="O14" i="35"/>
  <c r="N14" i="35"/>
  <c r="L14" i="35"/>
  <c r="K14" i="35"/>
  <c r="I14" i="35"/>
  <c r="H14" i="35"/>
  <c r="F14" i="35"/>
  <c r="E14" i="35"/>
  <c r="C14" i="35"/>
  <c r="B14" i="35"/>
  <c r="P87" i="35" l="1"/>
  <c r="W86" i="35"/>
  <c r="X86" i="35" s="1"/>
  <c r="W81" i="35"/>
  <c r="W77" i="35"/>
  <c r="W72" i="35"/>
  <c r="W62" i="35"/>
  <c r="X62" i="35" s="1"/>
  <c r="W38" i="35"/>
  <c r="X38" i="35" s="1"/>
  <c r="W33" i="35"/>
  <c r="X33" i="35" s="1"/>
  <c r="W29" i="35"/>
  <c r="X29" i="35" s="1"/>
  <c r="W24" i="35"/>
  <c r="X24" i="35" s="1"/>
  <c r="W14" i="35"/>
  <c r="X14" i="35" s="1"/>
  <c r="V72" i="35"/>
  <c r="V81" i="35"/>
  <c r="V77" i="35"/>
  <c r="O87" i="35"/>
  <c r="F33" i="36"/>
  <c r="D87" i="35"/>
  <c r="F38" i="36"/>
  <c r="F29" i="36"/>
  <c r="F24" i="36"/>
  <c r="F14" i="36"/>
  <c r="G37" i="36"/>
  <c r="J37" i="36" s="1"/>
  <c r="G35" i="36"/>
  <c r="E35" i="36"/>
  <c r="G31" i="36"/>
  <c r="J31" i="36" s="1"/>
  <c r="E31" i="36"/>
  <c r="H31" i="36" s="1"/>
  <c r="G28" i="36"/>
  <c r="J28" i="36" s="1"/>
  <c r="E29" i="36"/>
  <c r="H29" i="36" s="1"/>
  <c r="G21" i="36"/>
  <c r="G16" i="36"/>
  <c r="E16" i="36"/>
  <c r="G13" i="36"/>
  <c r="E14" i="36"/>
  <c r="B14" i="36"/>
  <c r="D14" i="36"/>
  <c r="G36" i="36"/>
  <c r="G27" i="36"/>
  <c r="J27" i="36" s="1"/>
  <c r="G22" i="36"/>
  <c r="G19" i="36"/>
  <c r="G11" i="36"/>
  <c r="G8" i="36"/>
  <c r="G7" i="36"/>
  <c r="G32" i="36"/>
  <c r="J32" i="36" s="1"/>
  <c r="G20" i="36"/>
  <c r="G12" i="36"/>
  <c r="R39" i="35"/>
  <c r="C29" i="36"/>
  <c r="L39" i="35"/>
  <c r="C38" i="36"/>
  <c r="C33" i="36"/>
  <c r="D29" i="36"/>
  <c r="C24" i="36"/>
  <c r="C14" i="36"/>
  <c r="B38" i="36"/>
  <c r="D38" i="36"/>
  <c r="B33" i="36"/>
  <c r="D33" i="36"/>
  <c r="B29" i="36"/>
  <c r="D24" i="36"/>
  <c r="B24" i="36"/>
  <c r="H39" i="35"/>
  <c r="C39" i="35"/>
  <c r="I39" i="35"/>
  <c r="Q39" i="35"/>
  <c r="V39" i="35" s="1"/>
  <c r="O39" i="35"/>
  <c r="E39" i="35"/>
  <c r="G34" i="36"/>
  <c r="J34" i="36" s="1"/>
  <c r="G30" i="36"/>
  <c r="F87" i="35"/>
  <c r="E87" i="35"/>
  <c r="K87" i="35"/>
  <c r="Q87" i="35"/>
  <c r="G25" i="36"/>
  <c r="J25" i="36" s="1"/>
  <c r="L87" i="35"/>
  <c r="R87" i="35"/>
  <c r="G26" i="36"/>
  <c r="J26" i="36" s="1"/>
  <c r="B87" i="35"/>
  <c r="H87" i="35"/>
  <c r="N87" i="35"/>
  <c r="G23" i="36"/>
  <c r="G17" i="36"/>
  <c r="C87" i="35"/>
  <c r="G15" i="36"/>
  <c r="G18" i="36"/>
  <c r="G9" i="36"/>
  <c r="G10" i="36"/>
  <c r="K39" i="35"/>
  <c r="S87" i="35"/>
  <c r="N39" i="35"/>
  <c r="M87" i="35"/>
  <c r="F39" i="35"/>
  <c r="J87" i="35"/>
  <c r="B39" i="35"/>
  <c r="I87" i="35"/>
  <c r="J39" i="34"/>
  <c r="J38" i="34"/>
  <c r="J37" i="34"/>
  <c r="J36" i="34"/>
  <c r="J35" i="34"/>
  <c r="J33" i="34"/>
  <c r="J32" i="34"/>
  <c r="J31" i="34"/>
  <c r="J30" i="34"/>
  <c r="J29" i="34"/>
  <c r="J28" i="34"/>
  <c r="J27" i="34"/>
  <c r="J26" i="34"/>
  <c r="J25" i="34"/>
  <c r="J24" i="34"/>
  <c r="J23" i="34"/>
  <c r="J22" i="34"/>
  <c r="J20" i="34"/>
  <c r="J19" i="34"/>
  <c r="J18" i="34"/>
  <c r="J17" i="34"/>
  <c r="J16" i="34"/>
  <c r="J15" i="34"/>
  <c r="J14" i="34"/>
  <c r="J13" i="34"/>
  <c r="J12" i="34"/>
  <c r="J11" i="34"/>
  <c r="J10" i="34"/>
  <c r="J9" i="34"/>
  <c r="J8" i="34"/>
  <c r="J7" i="34"/>
  <c r="I39" i="34"/>
  <c r="I38" i="34"/>
  <c r="I37" i="34"/>
  <c r="I36" i="34"/>
  <c r="I35" i="34"/>
  <c r="I34" i="34"/>
  <c r="I33" i="34"/>
  <c r="I32" i="34"/>
  <c r="I31" i="34"/>
  <c r="I30" i="34"/>
  <c r="I29" i="34"/>
  <c r="I28" i="34"/>
  <c r="I27" i="34"/>
  <c r="I26" i="34"/>
  <c r="I25" i="34"/>
  <c r="I24" i="34"/>
  <c r="I23" i="34"/>
  <c r="I22" i="34"/>
  <c r="I21" i="34"/>
  <c r="I20" i="34"/>
  <c r="I19" i="34"/>
  <c r="I18" i="34"/>
  <c r="I17" i="34"/>
  <c r="I16" i="34"/>
  <c r="I15" i="34"/>
  <c r="I14" i="34"/>
  <c r="I13" i="34"/>
  <c r="I12" i="34"/>
  <c r="I11" i="34"/>
  <c r="I10" i="34"/>
  <c r="I9" i="34"/>
  <c r="I8" i="34"/>
  <c r="I7" i="34"/>
  <c r="H39" i="34"/>
  <c r="H38" i="34"/>
  <c r="H37" i="34"/>
  <c r="H36" i="34"/>
  <c r="H35" i="34"/>
  <c r="H34" i="34"/>
  <c r="H33" i="34"/>
  <c r="H32" i="34"/>
  <c r="H31" i="34"/>
  <c r="H30" i="34"/>
  <c r="H29" i="34"/>
  <c r="H28" i="34"/>
  <c r="H27" i="34"/>
  <c r="H26" i="34"/>
  <c r="H25" i="34"/>
  <c r="H24" i="34"/>
  <c r="H23" i="34"/>
  <c r="H22" i="34"/>
  <c r="H21" i="34"/>
  <c r="H20" i="34"/>
  <c r="H19" i="34"/>
  <c r="H18" i="34"/>
  <c r="H17" i="34"/>
  <c r="H16" i="34"/>
  <c r="H15" i="34"/>
  <c r="H14" i="34"/>
  <c r="H13" i="34"/>
  <c r="H12" i="34"/>
  <c r="H11" i="34"/>
  <c r="H10" i="34"/>
  <c r="H9" i="34"/>
  <c r="H8" i="34"/>
  <c r="H7" i="34"/>
  <c r="X85" i="33"/>
  <c r="X84" i="33"/>
  <c r="X83" i="33"/>
  <c r="X82" i="33"/>
  <c r="X81" i="33"/>
  <c r="X80" i="33"/>
  <c r="X79" i="33"/>
  <c r="X78" i="33"/>
  <c r="X77" i="33"/>
  <c r="X76" i="33"/>
  <c r="X75" i="33"/>
  <c r="X74" i="33"/>
  <c r="X73" i="33"/>
  <c r="X72" i="33"/>
  <c r="X71" i="33"/>
  <c r="X70" i="33"/>
  <c r="X69" i="33"/>
  <c r="X68" i="33"/>
  <c r="X67" i="33"/>
  <c r="X66" i="33"/>
  <c r="X65" i="33"/>
  <c r="X64" i="33"/>
  <c r="X63" i="33"/>
  <c r="X62" i="33"/>
  <c r="X61" i="33"/>
  <c r="X60" i="33"/>
  <c r="X59" i="33"/>
  <c r="X58" i="33"/>
  <c r="X57" i="33"/>
  <c r="X56" i="33"/>
  <c r="X55" i="33"/>
  <c r="W87" i="33"/>
  <c r="W85" i="33"/>
  <c r="W84" i="33"/>
  <c r="W83" i="33"/>
  <c r="W82" i="33"/>
  <c r="W81" i="33"/>
  <c r="W80" i="33"/>
  <c r="W79" i="33"/>
  <c r="W78" i="33"/>
  <c r="W77" i="33"/>
  <c r="W76" i="33"/>
  <c r="W75" i="33"/>
  <c r="W74" i="33"/>
  <c r="W73" i="33"/>
  <c r="W72" i="33"/>
  <c r="W71" i="33"/>
  <c r="W70" i="33"/>
  <c r="W69" i="33"/>
  <c r="W68" i="33"/>
  <c r="W67" i="33"/>
  <c r="W66" i="33"/>
  <c r="W65" i="33"/>
  <c r="W64" i="33"/>
  <c r="W63" i="33"/>
  <c r="W62" i="33"/>
  <c r="W61" i="33"/>
  <c r="W60" i="33"/>
  <c r="W59" i="33"/>
  <c r="W58" i="33"/>
  <c r="W57" i="33"/>
  <c r="W56" i="33"/>
  <c r="W55" i="33"/>
  <c r="V87" i="33"/>
  <c r="V85" i="33"/>
  <c r="V84" i="33"/>
  <c r="V83" i="33"/>
  <c r="V82" i="33"/>
  <c r="V81" i="33"/>
  <c r="V80" i="33"/>
  <c r="V79" i="33"/>
  <c r="V78" i="33"/>
  <c r="V77" i="33"/>
  <c r="V76" i="33"/>
  <c r="V75" i="33"/>
  <c r="V74" i="33"/>
  <c r="V73" i="33"/>
  <c r="V72" i="33"/>
  <c r="V71" i="33"/>
  <c r="V70" i="33"/>
  <c r="V69" i="33"/>
  <c r="V68" i="33"/>
  <c r="V67" i="33"/>
  <c r="V66" i="33"/>
  <c r="V65" i="33"/>
  <c r="V64" i="33"/>
  <c r="V63" i="33"/>
  <c r="V62" i="33"/>
  <c r="V61" i="33"/>
  <c r="V60" i="33"/>
  <c r="V59" i="33"/>
  <c r="V58" i="33"/>
  <c r="V57" i="33"/>
  <c r="V56" i="33"/>
  <c r="V55" i="33"/>
  <c r="X39" i="33"/>
  <c r="X38" i="33"/>
  <c r="X37" i="33"/>
  <c r="X36" i="33"/>
  <c r="X35" i="33"/>
  <c r="X34" i="33"/>
  <c r="X33" i="33"/>
  <c r="X32" i="33"/>
  <c r="X31" i="33"/>
  <c r="X30" i="33"/>
  <c r="X29" i="33"/>
  <c r="X28" i="33"/>
  <c r="X27" i="33"/>
  <c r="X26" i="33"/>
  <c r="X25" i="33"/>
  <c r="X24" i="33"/>
  <c r="X23" i="33"/>
  <c r="X22" i="33"/>
  <c r="X21" i="33"/>
  <c r="X20" i="33"/>
  <c r="X19" i="33"/>
  <c r="X18" i="33"/>
  <c r="X17" i="33"/>
  <c r="X16" i="33"/>
  <c r="X15" i="33"/>
  <c r="X14" i="33"/>
  <c r="X13" i="33"/>
  <c r="X12" i="33"/>
  <c r="X11" i="33"/>
  <c r="X10" i="33"/>
  <c r="X9" i="33"/>
  <c r="X8" i="33"/>
  <c r="X7" i="33"/>
  <c r="W39" i="33"/>
  <c r="W38" i="33"/>
  <c r="W37" i="33"/>
  <c r="W36" i="33"/>
  <c r="W35" i="33"/>
  <c r="W34" i="33"/>
  <c r="W33" i="33"/>
  <c r="W32" i="33"/>
  <c r="W31" i="33"/>
  <c r="W30" i="33"/>
  <c r="W29" i="33"/>
  <c r="W28" i="33"/>
  <c r="W27" i="33"/>
  <c r="W26" i="33"/>
  <c r="W25" i="33"/>
  <c r="W24" i="33"/>
  <c r="W23" i="33"/>
  <c r="W22" i="33"/>
  <c r="W21" i="33"/>
  <c r="W20" i="33"/>
  <c r="W19" i="33"/>
  <c r="W18" i="33"/>
  <c r="W17" i="33"/>
  <c r="W16" i="33"/>
  <c r="W15" i="33"/>
  <c r="W14" i="33"/>
  <c r="W13" i="33"/>
  <c r="W12" i="33"/>
  <c r="W11" i="33"/>
  <c r="W10" i="33"/>
  <c r="W9" i="33"/>
  <c r="W8" i="33"/>
  <c r="W7" i="33"/>
  <c r="V39" i="33"/>
  <c r="V38" i="33"/>
  <c r="V37" i="33"/>
  <c r="V36" i="33"/>
  <c r="V35" i="33"/>
  <c r="V34" i="33"/>
  <c r="V33" i="33"/>
  <c r="V32" i="33"/>
  <c r="V31" i="33"/>
  <c r="V30" i="33"/>
  <c r="V29" i="33"/>
  <c r="V28" i="33"/>
  <c r="V27" i="33"/>
  <c r="V26" i="33"/>
  <c r="V25" i="33"/>
  <c r="V24" i="33"/>
  <c r="V23" i="33"/>
  <c r="V22" i="33"/>
  <c r="V21" i="33"/>
  <c r="V20" i="33"/>
  <c r="V19" i="33"/>
  <c r="V18" i="33"/>
  <c r="V17" i="33"/>
  <c r="V16" i="33"/>
  <c r="V15" i="33"/>
  <c r="V14" i="33"/>
  <c r="V13" i="33"/>
  <c r="V12" i="33"/>
  <c r="V11" i="33"/>
  <c r="V10" i="33"/>
  <c r="V9" i="33"/>
  <c r="V8" i="33"/>
  <c r="V7" i="33"/>
  <c r="X81" i="35" l="1"/>
  <c r="X77" i="35"/>
  <c r="X72" i="35"/>
  <c r="W87" i="35"/>
  <c r="W39" i="35"/>
  <c r="X39" i="35" s="1"/>
  <c r="V87" i="35"/>
  <c r="E38" i="36"/>
  <c r="H38" i="36" s="1"/>
  <c r="E33" i="36"/>
  <c r="H33" i="36" s="1"/>
  <c r="E24" i="36"/>
  <c r="G38" i="36"/>
  <c r="J38" i="36" s="1"/>
  <c r="F39" i="36"/>
  <c r="G33" i="36"/>
  <c r="J33" i="36" s="1"/>
  <c r="G29" i="36"/>
  <c r="J29" i="36" s="1"/>
  <c r="G24" i="36"/>
  <c r="G14" i="36"/>
  <c r="C39" i="36"/>
  <c r="D39" i="36"/>
  <c r="B39" i="36"/>
  <c r="G84" i="24"/>
  <c r="X87" i="35" l="1"/>
  <c r="E39" i="36"/>
  <c r="H39" i="36" s="1"/>
  <c r="G39" i="36"/>
  <c r="J39" i="36" s="1"/>
  <c r="S84" i="24"/>
  <c r="J39" i="33" l="1"/>
  <c r="J38" i="33"/>
  <c r="J37" i="33"/>
  <c r="J36" i="33"/>
  <c r="J35" i="33"/>
  <c r="J34" i="33"/>
  <c r="J33" i="33"/>
  <c r="J32" i="33"/>
  <c r="J31" i="33"/>
  <c r="J30" i="33"/>
  <c r="J29" i="33"/>
  <c r="J28" i="33"/>
  <c r="J27" i="33"/>
  <c r="J26" i="33"/>
  <c r="J25" i="33"/>
  <c r="J24" i="33"/>
  <c r="J23" i="33"/>
  <c r="J22" i="33"/>
  <c r="J21" i="33"/>
  <c r="J20" i="33"/>
  <c r="J19" i="33"/>
  <c r="J18" i="33"/>
  <c r="J17" i="33"/>
  <c r="J16" i="33"/>
  <c r="J15" i="33"/>
  <c r="J14" i="33"/>
  <c r="J13" i="33"/>
  <c r="J12" i="33"/>
  <c r="J11" i="33"/>
  <c r="J10" i="33"/>
  <c r="J9" i="33"/>
  <c r="J8" i="33"/>
  <c r="J7" i="33"/>
  <c r="G37" i="33"/>
  <c r="G36" i="33"/>
  <c r="G35" i="33"/>
  <c r="G34" i="33"/>
  <c r="G32" i="33"/>
  <c r="G31" i="33"/>
  <c r="G30" i="33"/>
  <c r="G33" i="33" s="1"/>
  <c r="G28" i="33"/>
  <c r="G27" i="33"/>
  <c r="G26" i="33"/>
  <c r="G25" i="33"/>
  <c r="G29" i="33" s="1"/>
  <c r="G23" i="33"/>
  <c r="G22" i="33"/>
  <c r="G21" i="33"/>
  <c r="G20" i="33"/>
  <c r="G19" i="33"/>
  <c r="G18" i="33"/>
  <c r="G17" i="33"/>
  <c r="G16" i="33"/>
  <c r="G15" i="33"/>
  <c r="G13" i="33"/>
  <c r="G12" i="33"/>
  <c r="G11" i="33"/>
  <c r="G10" i="33"/>
  <c r="G9" i="33"/>
  <c r="G8" i="33"/>
  <c r="G7" i="33"/>
  <c r="D37" i="33"/>
  <c r="D38" i="33" s="1"/>
  <c r="D36" i="33"/>
  <c r="D35" i="33"/>
  <c r="D34" i="33"/>
  <c r="D32" i="33"/>
  <c r="D31" i="33"/>
  <c r="D30" i="33"/>
  <c r="D28" i="33"/>
  <c r="D27" i="33"/>
  <c r="D26" i="33"/>
  <c r="D25" i="33"/>
  <c r="D23" i="33"/>
  <c r="D22" i="33"/>
  <c r="D21" i="33"/>
  <c r="D20" i="33"/>
  <c r="D19" i="33"/>
  <c r="D18" i="33"/>
  <c r="D17" i="33"/>
  <c r="D16" i="33"/>
  <c r="D15" i="33"/>
  <c r="D13" i="33"/>
  <c r="D12" i="33"/>
  <c r="D11" i="33"/>
  <c r="D10" i="33"/>
  <c r="D9" i="33"/>
  <c r="D8" i="33"/>
  <c r="D7" i="33"/>
  <c r="D14" i="33" l="1"/>
  <c r="D24" i="33"/>
  <c r="D29" i="33"/>
  <c r="G38" i="33"/>
  <c r="G24" i="33"/>
  <c r="G14" i="33"/>
  <c r="K70" i="31"/>
  <c r="G39" i="33" l="1"/>
  <c r="D33" i="33"/>
  <c r="D39" i="33" s="1"/>
  <c r="L84" i="22" l="1"/>
  <c r="R84" i="22"/>
  <c r="S84" i="22"/>
  <c r="I84" i="22"/>
  <c r="S39" i="24" l="1"/>
  <c r="P59" i="26"/>
  <c r="V84" i="26" l="1"/>
  <c r="X83" i="31" l="1"/>
  <c r="X82" i="31"/>
  <c r="X78" i="31"/>
  <c r="X68" i="31"/>
  <c r="X67" i="31"/>
  <c r="X66" i="31"/>
  <c r="X64" i="31"/>
  <c r="X61" i="31"/>
  <c r="X59" i="31"/>
  <c r="X58" i="31"/>
  <c r="X57" i="31"/>
  <c r="X56" i="31"/>
  <c r="X54" i="31"/>
  <c r="X53" i="31"/>
  <c r="W85" i="31"/>
  <c r="W84" i="31"/>
  <c r="W83" i="31"/>
  <c r="W82" i="31"/>
  <c r="W81" i="31"/>
  <c r="W80" i="31"/>
  <c r="W79" i="31"/>
  <c r="W78" i="31"/>
  <c r="W77" i="31"/>
  <c r="W76" i="31"/>
  <c r="W75" i="31"/>
  <c r="W74" i="31"/>
  <c r="W73" i="31"/>
  <c r="W72" i="31"/>
  <c r="W71" i="31"/>
  <c r="W70" i="31"/>
  <c r="W69" i="31"/>
  <c r="W68" i="31"/>
  <c r="W67" i="31"/>
  <c r="W66" i="31"/>
  <c r="W65" i="31"/>
  <c r="W64" i="31"/>
  <c r="W63" i="31"/>
  <c r="W62" i="31"/>
  <c r="W61" i="31"/>
  <c r="W60" i="31"/>
  <c r="W59" i="31"/>
  <c r="W58" i="31"/>
  <c r="W57" i="31"/>
  <c r="W56" i="31"/>
  <c r="W55" i="31"/>
  <c r="W54" i="31"/>
  <c r="W53" i="31"/>
  <c r="V83" i="31"/>
  <c r="V82" i="31"/>
  <c r="V81" i="31"/>
  <c r="X81" i="31" s="1"/>
  <c r="V80" i="31"/>
  <c r="X80" i="31" s="1"/>
  <c r="V78" i="31"/>
  <c r="V77" i="31"/>
  <c r="X77" i="31" s="1"/>
  <c r="V76" i="31"/>
  <c r="X76" i="31" s="1"/>
  <c r="V74" i="31"/>
  <c r="X74" i="31" s="1"/>
  <c r="V73" i="31"/>
  <c r="X73" i="31" s="1"/>
  <c r="V72" i="31"/>
  <c r="X72" i="31" s="1"/>
  <c r="V71" i="31"/>
  <c r="X71" i="31" s="1"/>
  <c r="V69" i="31"/>
  <c r="X69" i="31" s="1"/>
  <c r="V68" i="31"/>
  <c r="V67" i="31"/>
  <c r="V66" i="31"/>
  <c r="V65" i="31"/>
  <c r="X65" i="31" s="1"/>
  <c r="V64" i="31"/>
  <c r="V63" i="31"/>
  <c r="X63" i="31" s="1"/>
  <c r="V62" i="31"/>
  <c r="X62" i="31" s="1"/>
  <c r="V61" i="31"/>
  <c r="V59" i="31"/>
  <c r="V58" i="31"/>
  <c r="V57" i="31"/>
  <c r="V56" i="31"/>
  <c r="V55" i="31"/>
  <c r="X55" i="31" s="1"/>
  <c r="V54" i="31"/>
  <c r="V53" i="31"/>
  <c r="B10" i="34"/>
  <c r="B9" i="34"/>
  <c r="B8" i="34"/>
  <c r="B7" i="34"/>
  <c r="C35" i="34" l="1"/>
  <c r="B35" i="34"/>
  <c r="D31" i="34"/>
  <c r="B31" i="34"/>
  <c r="C27" i="34"/>
  <c r="B27" i="34"/>
  <c r="C26" i="34"/>
  <c r="B26" i="34"/>
  <c r="C23" i="34"/>
  <c r="B21" i="34"/>
  <c r="B16" i="34"/>
  <c r="B12" i="34"/>
  <c r="B11" i="34"/>
  <c r="F7" i="34"/>
  <c r="R86" i="33"/>
  <c r="Q86" i="33"/>
  <c r="O86" i="33"/>
  <c r="N86" i="33"/>
  <c r="L86" i="33"/>
  <c r="K86" i="33"/>
  <c r="I86" i="33"/>
  <c r="H86" i="33"/>
  <c r="F86" i="33"/>
  <c r="E86" i="33"/>
  <c r="C86" i="33"/>
  <c r="B86" i="33"/>
  <c r="F37" i="34"/>
  <c r="E37" i="34"/>
  <c r="S85" i="33"/>
  <c r="P85" i="33"/>
  <c r="M85" i="33"/>
  <c r="J85" i="33"/>
  <c r="G85" i="33"/>
  <c r="D85" i="33"/>
  <c r="F36" i="34"/>
  <c r="E36" i="34"/>
  <c r="S84" i="33"/>
  <c r="P84" i="33"/>
  <c r="M84" i="33"/>
  <c r="J84" i="33"/>
  <c r="G84" i="33"/>
  <c r="D84" i="33"/>
  <c r="F35" i="34"/>
  <c r="E35" i="34"/>
  <c r="S83" i="33"/>
  <c r="P83" i="33"/>
  <c r="M83" i="33"/>
  <c r="J83" i="33"/>
  <c r="G83" i="33"/>
  <c r="D83" i="33"/>
  <c r="F34" i="34"/>
  <c r="E34" i="34"/>
  <c r="S82" i="33"/>
  <c r="S86" i="33" s="1"/>
  <c r="P82" i="33"/>
  <c r="P86" i="33" s="1"/>
  <c r="M82" i="33"/>
  <c r="J82" i="33"/>
  <c r="G82" i="33"/>
  <c r="G86" i="33" s="1"/>
  <c r="D82" i="33"/>
  <c r="R81" i="33"/>
  <c r="Q81" i="33"/>
  <c r="O81" i="33"/>
  <c r="N81" i="33"/>
  <c r="L81" i="33"/>
  <c r="K81" i="33"/>
  <c r="I81" i="33"/>
  <c r="H81" i="33"/>
  <c r="F81" i="33"/>
  <c r="E81" i="33"/>
  <c r="C81" i="33"/>
  <c r="B81" i="33"/>
  <c r="F32" i="34"/>
  <c r="E32" i="34"/>
  <c r="S80" i="33"/>
  <c r="P80" i="33"/>
  <c r="M80" i="33"/>
  <c r="J80" i="33"/>
  <c r="G80" i="33"/>
  <c r="D80" i="33"/>
  <c r="F31" i="34"/>
  <c r="E31" i="34"/>
  <c r="S79" i="33"/>
  <c r="P79" i="33"/>
  <c r="M79" i="33"/>
  <c r="J79" i="33"/>
  <c r="G79" i="33"/>
  <c r="D79" i="33"/>
  <c r="F30" i="34"/>
  <c r="E30" i="34"/>
  <c r="S78" i="33"/>
  <c r="S81" i="33" s="1"/>
  <c r="P78" i="33"/>
  <c r="P81" i="33" s="1"/>
  <c r="M78" i="33"/>
  <c r="J78" i="33"/>
  <c r="G78" i="33"/>
  <c r="D78" i="33"/>
  <c r="D81" i="33" s="1"/>
  <c r="R77" i="33"/>
  <c r="Q77" i="33"/>
  <c r="O77" i="33"/>
  <c r="N77" i="33"/>
  <c r="L77" i="33"/>
  <c r="K77" i="33"/>
  <c r="I77" i="33"/>
  <c r="H77" i="33"/>
  <c r="F77" i="33"/>
  <c r="E77" i="33"/>
  <c r="C77" i="33"/>
  <c r="B77" i="33"/>
  <c r="F28" i="34"/>
  <c r="E28" i="34"/>
  <c r="S76" i="33"/>
  <c r="P76" i="33"/>
  <c r="M76" i="33"/>
  <c r="J76" i="33"/>
  <c r="G76" i="33"/>
  <c r="D76" i="33"/>
  <c r="F27" i="34"/>
  <c r="E27" i="34"/>
  <c r="S75" i="33"/>
  <c r="P75" i="33"/>
  <c r="M75" i="33"/>
  <c r="J75" i="33"/>
  <c r="G75" i="33"/>
  <c r="D75" i="33"/>
  <c r="F26" i="34"/>
  <c r="E26" i="34"/>
  <c r="S74" i="33"/>
  <c r="P74" i="33"/>
  <c r="M74" i="33"/>
  <c r="J74" i="33"/>
  <c r="G74" i="33"/>
  <c r="D74" i="33"/>
  <c r="F25" i="34"/>
  <c r="E25" i="34"/>
  <c r="S73" i="33"/>
  <c r="P73" i="33"/>
  <c r="M73" i="33"/>
  <c r="J73" i="33"/>
  <c r="J77" i="33" s="1"/>
  <c r="G73" i="33"/>
  <c r="D73" i="33"/>
  <c r="R72" i="33"/>
  <c r="Q72" i="33"/>
  <c r="O72" i="33"/>
  <c r="N72" i="33"/>
  <c r="L72" i="33"/>
  <c r="K72" i="33"/>
  <c r="I72" i="33"/>
  <c r="H72" i="33"/>
  <c r="F72" i="33"/>
  <c r="E72" i="33"/>
  <c r="C72" i="33"/>
  <c r="B72" i="33"/>
  <c r="F23" i="34"/>
  <c r="E23" i="34"/>
  <c r="S71" i="33"/>
  <c r="P71" i="33"/>
  <c r="M71" i="33"/>
  <c r="J71" i="33"/>
  <c r="G71" i="33"/>
  <c r="D71" i="33"/>
  <c r="F22" i="34"/>
  <c r="E22" i="34"/>
  <c r="S70" i="33"/>
  <c r="P70" i="33"/>
  <c r="M70" i="33"/>
  <c r="J70" i="33"/>
  <c r="G70" i="33"/>
  <c r="D70" i="33"/>
  <c r="F21" i="34"/>
  <c r="E21" i="34"/>
  <c r="S69" i="33"/>
  <c r="P69" i="33"/>
  <c r="M69" i="33"/>
  <c r="J69" i="33"/>
  <c r="G69" i="33"/>
  <c r="D69" i="33"/>
  <c r="F20" i="34"/>
  <c r="E20" i="34"/>
  <c r="S68" i="33"/>
  <c r="P68" i="33"/>
  <c r="M68" i="33"/>
  <c r="J68" i="33"/>
  <c r="G68" i="33"/>
  <c r="D68" i="33"/>
  <c r="F19" i="34"/>
  <c r="E19" i="34"/>
  <c r="S67" i="33"/>
  <c r="P67" i="33"/>
  <c r="M67" i="33"/>
  <c r="J67" i="33"/>
  <c r="G67" i="33"/>
  <c r="D67" i="33"/>
  <c r="F18" i="34"/>
  <c r="E18" i="34"/>
  <c r="S66" i="33"/>
  <c r="P66" i="33"/>
  <c r="M66" i="33"/>
  <c r="J66" i="33"/>
  <c r="G66" i="33"/>
  <c r="D66" i="33"/>
  <c r="F17" i="34"/>
  <c r="E17" i="34"/>
  <c r="S65" i="33"/>
  <c r="P65" i="33"/>
  <c r="M65" i="33"/>
  <c r="J65" i="33"/>
  <c r="G65" i="33"/>
  <c r="D65" i="33"/>
  <c r="F16" i="34"/>
  <c r="E16" i="34"/>
  <c r="S64" i="33"/>
  <c r="P64" i="33"/>
  <c r="M64" i="33"/>
  <c r="J64" i="33"/>
  <c r="G64" i="33"/>
  <c r="D64" i="33"/>
  <c r="F15" i="34"/>
  <c r="E15" i="34"/>
  <c r="S63" i="33"/>
  <c r="P63" i="33"/>
  <c r="M63" i="33"/>
  <c r="J63" i="33"/>
  <c r="G63" i="33"/>
  <c r="D63" i="33"/>
  <c r="R62" i="33"/>
  <c r="R87" i="33" s="1"/>
  <c r="Q62" i="33"/>
  <c r="Q87" i="33" s="1"/>
  <c r="O62" i="33"/>
  <c r="N62" i="33"/>
  <c r="N87" i="33" s="1"/>
  <c r="L62" i="33"/>
  <c r="L87" i="33" s="1"/>
  <c r="K62" i="33"/>
  <c r="K87" i="33" s="1"/>
  <c r="I62" i="33"/>
  <c r="H62" i="33"/>
  <c r="F62" i="33"/>
  <c r="F87" i="33" s="1"/>
  <c r="E62" i="33"/>
  <c r="C62" i="33"/>
  <c r="B62" i="33"/>
  <c r="F13" i="34"/>
  <c r="E13" i="34"/>
  <c r="S61" i="33"/>
  <c r="P61" i="33"/>
  <c r="M61" i="33"/>
  <c r="J61" i="33"/>
  <c r="G61" i="33"/>
  <c r="D61" i="33"/>
  <c r="F12" i="34"/>
  <c r="E12" i="34"/>
  <c r="S60" i="33"/>
  <c r="P60" i="33"/>
  <c r="M60" i="33"/>
  <c r="J60" i="33"/>
  <c r="G60" i="33"/>
  <c r="D60" i="33"/>
  <c r="F11" i="34"/>
  <c r="E11" i="34"/>
  <c r="S59" i="33"/>
  <c r="P59" i="33"/>
  <c r="M59" i="33"/>
  <c r="J59" i="33"/>
  <c r="G59" i="33"/>
  <c r="D59" i="33"/>
  <c r="F10" i="34"/>
  <c r="E10" i="34"/>
  <c r="S58" i="33"/>
  <c r="P58" i="33"/>
  <c r="M58" i="33"/>
  <c r="J58" i="33"/>
  <c r="G58" i="33"/>
  <c r="D58" i="33"/>
  <c r="F9" i="34"/>
  <c r="E9" i="34"/>
  <c r="S57" i="33"/>
  <c r="P57" i="33"/>
  <c r="M57" i="33"/>
  <c r="J57" i="33"/>
  <c r="G57" i="33"/>
  <c r="D57" i="33"/>
  <c r="F8" i="34"/>
  <c r="E8" i="34"/>
  <c r="S56" i="33"/>
  <c r="P56" i="33"/>
  <c r="M56" i="33"/>
  <c r="J56" i="33"/>
  <c r="G56" i="33"/>
  <c r="D56" i="33"/>
  <c r="E7" i="34"/>
  <c r="S55" i="33"/>
  <c r="P55" i="33"/>
  <c r="M55" i="33"/>
  <c r="J55" i="33"/>
  <c r="G55" i="33"/>
  <c r="D55" i="33"/>
  <c r="R38" i="33"/>
  <c r="Q38" i="33"/>
  <c r="O38" i="33"/>
  <c r="N38" i="33"/>
  <c r="L38" i="33"/>
  <c r="K38" i="33"/>
  <c r="I38" i="33"/>
  <c r="H38" i="33"/>
  <c r="F38" i="33"/>
  <c r="E38" i="33"/>
  <c r="C38" i="33"/>
  <c r="B38" i="33"/>
  <c r="C37" i="34"/>
  <c r="B37" i="34"/>
  <c r="S37" i="33"/>
  <c r="P37" i="33"/>
  <c r="M37" i="33"/>
  <c r="C36" i="34"/>
  <c r="B36" i="34"/>
  <c r="S36" i="33"/>
  <c r="P36" i="33"/>
  <c r="M36" i="33"/>
  <c r="S35" i="33"/>
  <c r="P35" i="33"/>
  <c r="M35" i="33"/>
  <c r="C34" i="34"/>
  <c r="B34" i="34"/>
  <c r="S34" i="33"/>
  <c r="P34" i="33"/>
  <c r="M34" i="33"/>
  <c r="R33" i="33"/>
  <c r="Q33" i="33"/>
  <c r="O33" i="33"/>
  <c r="N33" i="33"/>
  <c r="L33" i="33"/>
  <c r="K33" i="33"/>
  <c r="I33" i="33"/>
  <c r="H33" i="33"/>
  <c r="F33" i="33"/>
  <c r="E33" i="33"/>
  <c r="C33" i="33"/>
  <c r="B33" i="33"/>
  <c r="C32" i="34"/>
  <c r="B32" i="34"/>
  <c r="S32" i="33"/>
  <c r="P32" i="33"/>
  <c r="M32" i="33"/>
  <c r="C31" i="34"/>
  <c r="S31" i="33"/>
  <c r="P31" i="33"/>
  <c r="M31" i="33"/>
  <c r="C30" i="34"/>
  <c r="D30" i="34"/>
  <c r="S30" i="33"/>
  <c r="P30" i="33"/>
  <c r="M30" i="33"/>
  <c r="R29" i="33"/>
  <c r="Q29" i="33"/>
  <c r="O29" i="33"/>
  <c r="N29" i="33"/>
  <c r="L29" i="33"/>
  <c r="K29" i="33"/>
  <c r="I29" i="33"/>
  <c r="H29" i="33"/>
  <c r="F29" i="33"/>
  <c r="E29" i="33"/>
  <c r="C29" i="33"/>
  <c r="B29" i="33"/>
  <c r="C28" i="34"/>
  <c r="B28" i="34"/>
  <c r="S28" i="33"/>
  <c r="P28" i="33"/>
  <c r="M28" i="33"/>
  <c r="S27" i="33"/>
  <c r="P27" i="33"/>
  <c r="M27" i="33"/>
  <c r="S26" i="33"/>
  <c r="P26" i="33"/>
  <c r="M26" i="33"/>
  <c r="C25" i="34"/>
  <c r="B25" i="34"/>
  <c r="S25" i="33"/>
  <c r="P25" i="33"/>
  <c r="M25" i="33"/>
  <c r="R24" i="33"/>
  <c r="Q24" i="33"/>
  <c r="O24" i="33"/>
  <c r="O39" i="33" s="1"/>
  <c r="N24" i="33"/>
  <c r="L24" i="33"/>
  <c r="K24" i="33"/>
  <c r="I24" i="33"/>
  <c r="H24" i="33"/>
  <c r="F24" i="33"/>
  <c r="E24" i="33"/>
  <c r="C24" i="33"/>
  <c r="B24" i="33"/>
  <c r="B23" i="34"/>
  <c r="S23" i="33"/>
  <c r="P23" i="33"/>
  <c r="M23" i="33"/>
  <c r="C22" i="34"/>
  <c r="B22" i="34"/>
  <c r="S22" i="33"/>
  <c r="P22" i="33"/>
  <c r="M22" i="33"/>
  <c r="C21" i="34"/>
  <c r="S21" i="33"/>
  <c r="P21" i="33"/>
  <c r="M21" i="33"/>
  <c r="C20" i="34"/>
  <c r="B20" i="34"/>
  <c r="S20" i="33"/>
  <c r="P20" i="33"/>
  <c r="M20" i="33"/>
  <c r="C19" i="34"/>
  <c r="B19" i="34"/>
  <c r="S19" i="33"/>
  <c r="P19" i="33"/>
  <c r="M19" i="33"/>
  <c r="C18" i="34"/>
  <c r="B18" i="34"/>
  <c r="S18" i="33"/>
  <c r="P18" i="33"/>
  <c r="M18" i="33"/>
  <c r="C17" i="34"/>
  <c r="B17" i="34"/>
  <c r="S17" i="33"/>
  <c r="P17" i="33"/>
  <c r="M17" i="33"/>
  <c r="C16" i="34"/>
  <c r="S16" i="33"/>
  <c r="P16" i="33"/>
  <c r="M16" i="33"/>
  <c r="C15" i="34"/>
  <c r="B15" i="34"/>
  <c r="S15" i="33"/>
  <c r="P15" i="33"/>
  <c r="M15" i="33"/>
  <c r="R14" i="33"/>
  <c r="Q14" i="33"/>
  <c r="O14" i="33"/>
  <c r="N14" i="33"/>
  <c r="L14" i="33"/>
  <c r="K14" i="33"/>
  <c r="I14" i="33"/>
  <c r="H14" i="33"/>
  <c r="F14" i="33"/>
  <c r="E14" i="33"/>
  <c r="C14" i="33"/>
  <c r="B14" i="33"/>
  <c r="C13" i="34"/>
  <c r="D13" i="34"/>
  <c r="S13" i="33"/>
  <c r="P13" i="33"/>
  <c r="M13" i="33"/>
  <c r="C12" i="34"/>
  <c r="S12" i="33"/>
  <c r="P12" i="33"/>
  <c r="M12" i="33"/>
  <c r="C11" i="34"/>
  <c r="S11" i="33"/>
  <c r="P11" i="33"/>
  <c r="M11" i="33"/>
  <c r="C10" i="34"/>
  <c r="S10" i="33"/>
  <c r="P10" i="33"/>
  <c r="M10" i="33"/>
  <c r="C9" i="34"/>
  <c r="S9" i="33"/>
  <c r="P9" i="33"/>
  <c r="M9" i="33"/>
  <c r="C8" i="34"/>
  <c r="S8" i="33"/>
  <c r="P8" i="33"/>
  <c r="M8" i="33"/>
  <c r="C7" i="34"/>
  <c r="S7" i="33"/>
  <c r="P7" i="33"/>
  <c r="M7" i="33"/>
  <c r="D62" i="33" l="1"/>
  <c r="O87" i="33"/>
  <c r="M86" i="33"/>
  <c r="S77" i="33"/>
  <c r="S72" i="33"/>
  <c r="S62" i="33"/>
  <c r="P72" i="33"/>
  <c r="M77" i="33"/>
  <c r="M72" i="33"/>
  <c r="M62" i="33"/>
  <c r="J81" i="33"/>
  <c r="H87" i="33"/>
  <c r="E38" i="34"/>
  <c r="E87" i="33"/>
  <c r="I87" i="33"/>
  <c r="G81" i="33"/>
  <c r="G77" i="33"/>
  <c r="G72" i="33"/>
  <c r="G62" i="33"/>
  <c r="S29" i="33"/>
  <c r="Q39" i="33"/>
  <c r="B33" i="34"/>
  <c r="N39" i="33"/>
  <c r="K39" i="33"/>
  <c r="B14" i="34"/>
  <c r="M38" i="33"/>
  <c r="M29" i="33"/>
  <c r="L39" i="33"/>
  <c r="I39" i="33"/>
  <c r="M14" i="33"/>
  <c r="P24" i="33"/>
  <c r="S24" i="33"/>
  <c r="S38" i="33"/>
  <c r="P14" i="33"/>
  <c r="B24" i="34"/>
  <c r="B30" i="34"/>
  <c r="B13" i="34"/>
  <c r="B39" i="33"/>
  <c r="P77" i="33"/>
  <c r="P62" i="33"/>
  <c r="M81" i="33"/>
  <c r="F33" i="34"/>
  <c r="J86" i="33"/>
  <c r="G30" i="34"/>
  <c r="G25" i="34"/>
  <c r="G26" i="34"/>
  <c r="G28" i="34"/>
  <c r="J72" i="33"/>
  <c r="G16" i="34"/>
  <c r="G17" i="34"/>
  <c r="G18" i="34"/>
  <c r="G20" i="34"/>
  <c r="G21" i="34"/>
  <c r="G22" i="34"/>
  <c r="J62" i="33"/>
  <c r="G10" i="34"/>
  <c r="G34" i="34"/>
  <c r="G36" i="34"/>
  <c r="G37" i="34"/>
  <c r="G31" i="34"/>
  <c r="F29" i="34"/>
  <c r="G11" i="34"/>
  <c r="G8" i="34"/>
  <c r="G9" i="34"/>
  <c r="F14" i="34"/>
  <c r="D86" i="33"/>
  <c r="G35" i="34"/>
  <c r="G32" i="34"/>
  <c r="D77" i="33"/>
  <c r="G27" i="34"/>
  <c r="E24" i="34"/>
  <c r="G15" i="34"/>
  <c r="F24" i="34"/>
  <c r="D72" i="33"/>
  <c r="G19" i="34"/>
  <c r="G23" i="34"/>
  <c r="G7" i="34"/>
  <c r="G12" i="34"/>
  <c r="G13" i="34"/>
  <c r="S14" i="33"/>
  <c r="S33" i="33"/>
  <c r="R39" i="33"/>
  <c r="P38" i="33"/>
  <c r="P33" i="33"/>
  <c r="P29" i="33"/>
  <c r="M33" i="33"/>
  <c r="M24" i="33"/>
  <c r="D23" i="34"/>
  <c r="D7" i="34"/>
  <c r="D27" i="34"/>
  <c r="E39" i="33"/>
  <c r="D15" i="34"/>
  <c r="D17" i="34"/>
  <c r="D18" i="34"/>
  <c r="D19" i="34"/>
  <c r="D21" i="34"/>
  <c r="D22" i="34"/>
  <c r="D8" i="34"/>
  <c r="F39" i="33"/>
  <c r="D11" i="34"/>
  <c r="D34" i="34"/>
  <c r="D35" i="34"/>
  <c r="D37" i="34"/>
  <c r="D36" i="34"/>
  <c r="D32" i="34"/>
  <c r="D25" i="34"/>
  <c r="D26" i="34"/>
  <c r="D28" i="34"/>
  <c r="D16" i="34"/>
  <c r="D20" i="34"/>
  <c r="D9" i="34"/>
  <c r="D10" i="34"/>
  <c r="D12" i="34"/>
  <c r="B87" i="33"/>
  <c r="H39" i="33"/>
  <c r="C87" i="33"/>
  <c r="C39" i="33"/>
  <c r="D39" i="22"/>
  <c r="J21" i="34" l="1"/>
  <c r="J34" i="34"/>
  <c r="S87" i="33"/>
  <c r="P87" i="33"/>
  <c r="M87" i="33"/>
  <c r="J87" i="33"/>
  <c r="E39" i="34"/>
  <c r="G87" i="33"/>
  <c r="G38" i="34"/>
  <c r="F38" i="34"/>
  <c r="G33" i="34"/>
  <c r="E33" i="34"/>
  <c r="G29" i="34"/>
  <c r="E29" i="34"/>
  <c r="G14" i="34"/>
  <c r="E14" i="34"/>
  <c r="D29" i="34"/>
  <c r="S39" i="33"/>
  <c r="D24" i="34"/>
  <c r="D38" i="34"/>
  <c r="B38" i="34"/>
  <c r="B29" i="34"/>
  <c r="P39" i="33"/>
  <c r="B39" i="34"/>
  <c r="D14" i="34"/>
  <c r="M39" i="33"/>
  <c r="D33" i="34"/>
  <c r="C33" i="34"/>
  <c r="C38" i="34"/>
  <c r="C29" i="34"/>
  <c r="C24" i="34"/>
  <c r="C14" i="34"/>
  <c r="G24" i="34"/>
  <c r="D87" i="33"/>
  <c r="X38" i="31"/>
  <c r="X34" i="31"/>
  <c r="X30" i="31"/>
  <c r="X26" i="31"/>
  <c r="W39" i="31"/>
  <c r="W38" i="31"/>
  <c r="W37" i="31"/>
  <c r="W36" i="31"/>
  <c r="W35" i="31"/>
  <c r="W34" i="31"/>
  <c r="W33" i="31"/>
  <c r="W32" i="31"/>
  <c r="W31" i="31"/>
  <c r="W30" i="31"/>
  <c r="W29" i="31"/>
  <c r="W28" i="31"/>
  <c r="W27" i="31"/>
  <c r="W26" i="31"/>
  <c r="W25" i="31"/>
  <c r="W24" i="31"/>
  <c r="W22" i="31"/>
  <c r="X22" i="31" s="1"/>
  <c r="W21" i="31"/>
  <c r="W20" i="31"/>
  <c r="W19" i="31"/>
  <c r="W18" i="31"/>
  <c r="X18" i="31" s="1"/>
  <c r="W17" i="31"/>
  <c r="W16" i="31"/>
  <c r="W15" i="31"/>
  <c r="W14" i="31"/>
  <c r="X14" i="31" s="1"/>
  <c r="W13" i="31"/>
  <c r="W12" i="31"/>
  <c r="W11" i="31"/>
  <c r="W10" i="31"/>
  <c r="X10" i="31" s="1"/>
  <c r="W9" i="31"/>
  <c r="W8" i="31"/>
  <c r="W7" i="31"/>
  <c r="V39" i="31"/>
  <c r="X39" i="31" s="1"/>
  <c r="V38" i="31"/>
  <c r="V37" i="31"/>
  <c r="X37" i="31" s="1"/>
  <c r="V36" i="31"/>
  <c r="X36" i="31" s="1"/>
  <c r="V35" i="31"/>
  <c r="X35" i="31" s="1"/>
  <c r="V34" i="31"/>
  <c r="V33" i="31"/>
  <c r="X33" i="31" s="1"/>
  <c r="V32" i="31"/>
  <c r="X32" i="31" s="1"/>
  <c r="V31" i="31"/>
  <c r="X31" i="31" s="1"/>
  <c r="V30" i="31"/>
  <c r="V29" i="31"/>
  <c r="X29" i="31" s="1"/>
  <c r="V28" i="31"/>
  <c r="X28" i="31" s="1"/>
  <c r="V27" i="31"/>
  <c r="X27" i="31" s="1"/>
  <c r="V26" i="31"/>
  <c r="V25" i="31"/>
  <c r="X25" i="31" s="1"/>
  <c r="V24" i="31"/>
  <c r="X24" i="31" s="1"/>
  <c r="V23" i="31"/>
  <c r="X23" i="31" s="1"/>
  <c r="V22" i="31"/>
  <c r="V21" i="31"/>
  <c r="X21" i="31" s="1"/>
  <c r="V20" i="31"/>
  <c r="X20" i="31" s="1"/>
  <c r="V19" i="31"/>
  <c r="X19" i="31" s="1"/>
  <c r="V18" i="31"/>
  <c r="V17" i="31"/>
  <c r="X17" i="31" s="1"/>
  <c r="V16" i="31"/>
  <c r="X16" i="31" s="1"/>
  <c r="V15" i="31"/>
  <c r="X15" i="31" s="1"/>
  <c r="V14" i="31"/>
  <c r="V13" i="31"/>
  <c r="X13" i="31" s="1"/>
  <c r="V12" i="31"/>
  <c r="X12" i="31" s="1"/>
  <c r="V11" i="31"/>
  <c r="X11" i="31" s="1"/>
  <c r="V10" i="31"/>
  <c r="V9" i="31"/>
  <c r="X9" i="31" s="1"/>
  <c r="V8" i="31"/>
  <c r="X8" i="31" s="1"/>
  <c r="V7" i="31"/>
  <c r="X7" i="31" s="1"/>
  <c r="P85" i="31"/>
  <c r="P84" i="31"/>
  <c r="P83" i="31"/>
  <c r="P82" i="31"/>
  <c r="P81" i="31"/>
  <c r="P80" i="31"/>
  <c r="P79" i="31"/>
  <c r="P78" i="31"/>
  <c r="P77" i="31"/>
  <c r="P76" i="31"/>
  <c r="P75" i="31"/>
  <c r="P74" i="31"/>
  <c r="P73" i="31"/>
  <c r="P72" i="31"/>
  <c r="P71" i="31"/>
  <c r="P70" i="31"/>
  <c r="P69" i="31"/>
  <c r="P68" i="31"/>
  <c r="P67" i="31"/>
  <c r="P66" i="31"/>
  <c r="P65" i="31"/>
  <c r="P64" i="31"/>
  <c r="P63" i="31"/>
  <c r="P62" i="31"/>
  <c r="P61" i="31"/>
  <c r="P60" i="31"/>
  <c r="P59" i="31"/>
  <c r="P58" i="31"/>
  <c r="P57" i="31"/>
  <c r="P56" i="31"/>
  <c r="P55" i="31"/>
  <c r="P54" i="31"/>
  <c r="P53" i="31"/>
  <c r="M83" i="31"/>
  <c r="M82" i="31"/>
  <c r="M81" i="31"/>
  <c r="M80" i="31"/>
  <c r="M84" i="31" s="1"/>
  <c r="M79" i="31"/>
  <c r="M78" i="31"/>
  <c r="M77" i="31"/>
  <c r="M76" i="31"/>
  <c r="M75" i="31"/>
  <c r="M74" i="31"/>
  <c r="M73" i="31"/>
  <c r="M72" i="31"/>
  <c r="M71" i="31"/>
  <c r="M70" i="31"/>
  <c r="M69" i="31"/>
  <c r="M68" i="31"/>
  <c r="M67" i="31"/>
  <c r="M66" i="31"/>
  <c r="M65" i="31"/>
  <c r="M64" i="31"/>
  <c r="M63" i="31"/>
  <c r="M62" i="31"/>
  <c r="M61" i="31"/>
  <c r="M60" i="31"/>
  <c r="M59" i="31"/>
  <c r="M58" i="31"/>
  <c r="M57" i="31"/>
  <c r="M56" i="31"/>
  <c r="M55" i="31"/>
  <c r="M54" i="31"/>
  <c r="M53" i="31"/>
  <c r="G39" i="34" l="1"/>
  <c r="F39" i="34"/>
  <c r="D39" i="34"/>
  <c r="M85" i="31"/>
  <c r="C39" i="34"/>
  <c r="V52" i="28"/>
  <c r="J7" i="30" l="1"/>
  <c r="H7" i="30"/>
  <c r="W23" i="31"/>
  <c r="G37" i="31" l="1"/>
  <c r="G36" i="31"/>
  <c r="G35" i="31"/>
  <c r="G34" i="31"/>
  <c r="G32" i="31"/>
  <c r="G31" i="31"/>
  <c r="G33" i="31" s="1"/>
  <c r="G30" i="31"/>
  <c r="G28" i="31"/>
  <c r="G27" i="31"/>
  <c r="G26" i="31"/>
  <c r="G25" i="31"/>
  <c r="G23" i="31"/>
  <c r="G22" i="31"/>
  <c r="G21" i="31"/>
  <c r="G20" i="31"/>
  <c r="G19" i="31"/>
  <c r="G18" i="31"/>
  <c r="G17" i="31"/>
  <c r="G16" i="31"/>
  <c r="G15" i="31"/>
  <c r="G13" i="31"/>
  <c r="G12" i="31"/>
  <c r="G11" i="31"/>
  <c r="G10" i="31"/>
  <c r="G9" i="31"/>
  <c r="G8" i="31"/>
  <c r="G14" i="31" s="1"/>
  <c r="G7" i="31"/>
  <c r="G38" i="31" l="1"/>
  <c r="G29" i="31"/>
  <c r="G24" i="31"/>
  <c r="D82" i="28"/>
  <c r="D81" i="28"/>
  <c r="D80" i="28"/>
  <c r="D79" i="28"/>
  <c r="D78" i="28"/>
  <c r="D77" i="28"/>
  <c r="D76" i="28"/>
  <c r="D74" i="28"/>
  <c r="D73" i="28"/>
  <c r="D72" i="28"/>
  <c r="D71" i="28"/>
  <c r="D70" i="28"/>
  <c r="D69" i="28"/>
  <c r="D68" i="28"/>
  <c r="D67" i="28"/>
  <c r="D66" i="28"/>
  <c r="D65" i="28"/>
  <c r="D64" i="28"/>
  <c r="D63" i="28"/>
  <c r="D62" i="28"/>
  <c r="D61" i="28"/>
  <c r="D60" i="28"/>
  <c r="D59" i="28"/>
  <c r="D58" i="28"/>
  <c r="D57" i="28"/>
  <c r="D56" i="28"/>
  <c r="D55" i="28"/>
  <c r="D54" i="28"/>
  <c r="D53" i="28"/>
  <c r="D52" i="28"/>
  <c r="G39" i="31" l="1"/>
  <c r="D37" i="31"/>
  <c r="D36" i="31"/>
  <c r="D35" i="31"/>
  <c r="D34" i="31"/>
  <c r="D32" i="31"/>
  <c r="D31" i="31"/>
  <c r="D30" i="31"/>
  <c r="D28" i="31"/>
  <c r="D27" i="31"/>
  <c r="D26" i="31"/>
  <c r="D25" i="31"/>
  <c r="D23" i="31"/>
  <c r="D22" i="31"/>
  <c r="D21" i="31"/>
  <c r="D20" i="31"/>
  <c r="D19" i="31"/>
  <c r="D18" i="31"/>
  <c r="D17" i="31"/>
  <c r="D13" i="31"/>
  <c r="D12" i="31"/>
  <c r="D11" i="31"/>
  <c r="D10" i="31"/>
  <c r="D9" i="31"/>
  <c r="D8" i="31"/>
  <c r="D7" i="31"/>
  <c r="J7" i="31"/>
  <c r="J8" i="31"/>
  <c r="J9" i="31"/>
  <c r="J10" i="31"/>
  <c r="J11" i="31"/>
  <c r="J12" i="31"/>
  <c r="J13" i="31"/>
  <c r="R84" i="31"/>
  <c r="Q84" i="31"/>
  <c r="O84" i="31"/>
  <c r="N84" i="31"/>
  <c r="L84" i="31"/>
  <c r="K84" i="31"/>
  <c r="V84" i="31" s="1"/>
  <c r="X84" i="31" s="1"/>
  <c r="I84" i="31"/>
  <c r="H84" i="31"/>
  <c r="F84" i="31"/>
  <c r="E84" i="31"/>
  <c r="C84" i="31"/>
  <c r="B84" i="31"/>
  <c r="F37" i="32"/>
  <c r="E37" i="32"/>
  <c r="S83" i="31"/>
  <c r="J83" i="31"/>
  <c r="G83" i="31"/>
  <c r="D83" i="31"/>
  <c r="F36" i="32"/>
  <c r="E36" i="32"/>
  <c r="S82" i="31"/>
  <c r="J82" i="31"/>
  <c r="G82" i="31"/>
  <c r="D82" i="31"/>
  <c r="F35" i="32"/>
  <c r="E35" i="32"/>
  <c r="S81" i="31"/>
  <c r="J81" i="31"/>
  <c r="G81" i="31"/>
  <c r="D81" i="31"/>
  <c r="F34" i="32"/>
  <c r="E34" i="32"/>
  <c r="S80" i="31"/>
  <c r="J80" i="31"/>
  <c r="G80" i="31"/>
  <c r="D80" i="31"/>
  <c r="R79" i="31"/>
  <c r="Q79" i="31"/>
  <c r="O79" i="31"/>
  <c r="N79" i="31"/>
  <c r="L79" i="31"/>
  <c r="K79" i="31"/>
  <c r="I79" i="31"/>
  <c r="H79" i="31"/>
  <c r="F79" i="31"/>
  <c r="E79" i="31"/>
  <c r="C79" i="31"/>
  <c r="B79" i="31"/>
  <c r="F32" i="32"/>
  <c r="E32" i="32"/>
  <c r="S78" i="31"/>
  <c r="J78" i="31"/>
  <c r="G78" i="31"/>
  <c r="D78" i="31"/>
  <c r="F31" i="32"/>
  <c r="E31" i="32"/>
  <c r="S77" i="31"/>
  <c r="J77" i="31"/>
  <c r="G77" i="31"/>
  <c r="D77" i="31"/>
  <c r="F30" i="32"/>
  <c r="E30" i="32"/>
  <c r="S76" i="31"/>
  <c r="J76" i="31"/>
  <c r="G76" i="31"/>
  <c r="G79" i="31" s="1"/>
  <c r="D76" i="31"/>
  <c r="R75" i="31"/>
  <c r="Q75" i="31"/>
  <c r="O75" i="31"/>
  <c r="N75" i="31"/>
  <c r="L75" i="31"/>
  <c r="K75" i="31"/>
  <c r="I75" i="31"/>
  <c r="H75" i="31"/>
  <c r="F75" i="31"/>
  <c r="E75" i="31"/>
  <c r="C75" i="31"/>
  <c r="B75" i="31"/>
  <c r="F28" i="32"/>
  <c r="E28" i="32"/>
  <c r="S74" i="31"/>
  <c r="J74" i="31"/>
  <c r="G74" i="31"/>
  <c r="D74" i="31"/>
  <c r="F27" i="32"/>
  <c r="E27" i="32"/>
  <c r="S73" i="31"/>
  <c r="J73" i="31"/>
  <c r="G73" i="31"/>
  <c r="D73" i="31"/>
  <c r="F26" i="32"/>
  <c r="E26" i="32"/>
  <c r="S72" i="31"/>
  <c r="J72" i="31"/>
  <c r="G72" i="31"/>
  <c r="D72" i="31"/>
  <c r="F25" i="32"/>
  <c r="E25" i="32"/>
  <c r="S71" i="31"/>
  <c r="J71" i="31"/>
  <c r="G71" i="31"/>
  <c r="G75" i="31" s="1"/>
  <c r="D71" i="31"/>
  <c r="R70" i="31"/>
  <c r="Q70" i="31"/>
  <c r="O70" i="31"/>
  <c r="N70" i="31"/>
  <c r="L70" i="31"/>
  <c r="I70" i="31"/>
  <c r="H70" i="31"/>
  <c r="F70" i="31"/>
  <c r="E70" i="31"/>
  <c r="C70" i="31"/>
  <c r="B70" i="31"/>
  <c r="F23" i="32"/>
  <c r="E23" i="32"/>
  <c r="H23" i="32" s="1"/>
  <c r="S69" i="31"/>
  <c r="J69" i="31"/>
  <c r="G69" i="31"/>
  <c r="D69" i="31"/>
  <c r="F22" i="32"/>
  <c r="E22" i="32"/>
  <c r="S68" i="31"/>
  <c r="J68" i="31"/>
  <c r="G68" i="31"/>
  <c r="D68" i="31"/>
  <c r="F21" i="32"/>
  <c r="E21" i="32"/>
  <c r="S67" i="31"/>
  <c r="J67" i="31"/>
  <c r="G67" i="31"/>
  <c r="D67" i="31"/>
  <c r="F20" i="32"/>
  <c r="E20" i="32"/>
  <c r="S66" i="31"/>
  <c r="J66" i="31"/>
  <c r="G66" i="31"/>
  <c r="D66" i="31"/>
  <c r="F19" i="32"/>
  <c r="E19" i="32"/>
  <c r="H19" i="32" s="1"/>
  <c r="S65" i="31"/>
  <c r="J65" i="31"/>
  <c r="G65" i="31"/>
  <c r="D65" i="31"/>
  <c r="F18" i="32"/>
  <c r="E18" i="32"/>
  <c r="S64" i="31"/>
  <c r="J64" i="31"/>
  <c r="G64" i="31"/>
  <c r="D64" i="31"/>
  <c r="F17" i="32"/>
  <c r="E17" i="32"/>
  <c r="H17" i="32" s="1"/>
  <c r="S63" i="31"/>
  <c r="J63" i="31"/>
  <c r="G63" i="31"/>
  <c r="D63" i="31"/>
  <c r="F16" i="32"/>
  <c r="E16" i="32"/>
  <c r="S62" i="31"/>
  <c r="J62" i="31"/>
  <c r="G62" i="31"/>
  <c r="D62" i="31"/>
  <c r="F15" i="32"/>
  <c r="E15" i="32"/>
  <c r="S61" i="31"/>
  <c r="J61" i="31"/>
  <c r="G61" i="31"/>
  <c r="D61" i="31"/>
  <c r="D70" i="31" s="1"/>
  <c r="R60" i="31"/>
  <c r="Q60" i="31"/>
  <c r="V60" i="31" s="1"/>
  <c r="X60" i="31" s="1"/>
  <c r="O60" i="31"/>
  <c r="N60" i="31"/>
  <c r="L60" i="31"/>
  <c r="K60" i="31"/>
  <c r="I60" i="31"/>
  <c r="H60" i="31"/>
  <c r="F60" i="31"/>
  <c r="E60" i="31"/>
  <c r="C60" i="31"/>
  <c r="B60" i="31"/>
  <c r="F13" i="32"/>
  <c r="E13" i="32"/>
  <c r="S59" i="31"/>
  <c r="J59" i="31"/>
  <c r="G59" i="31"/>
  <c r="D59" i="31"/>
  <c r="F12" i="32"/>
  <c r="E12" i="32"/>
  <c r="S58" i="31"/>
  <c r="J58" i="31"/>
  <c r="G58" i="31"/>
  <c r="D58" i="31"/>
  <c r="F11" i="32"/>
  <c r="G11" i="32"/>
  <c r="S57" i="31"/>
  <c r="J57" i="31"/>
  <c r="G57" i="31"/>
  <c r="D57" i="31"/>
  <c r="F10" i="32"/>
  <c r="E10" i="32"/>
  <c r="S56" i="31"/>
  <c r="J56" i="31"/>
  <c r="G56" i="31"/>
  <c r="D56" i="31"/>
  <c r="F9" i="32"/>
  <c r="E9" i="32"/>
  <c r="S55" i="31"/>
  <c r="J55" i="31"/>
  <c r="G55" i="31"/>
  <c r="D55" i="31"/>
  <c r="F8" i="32"/>
  <c r="E8" i="32"/>
  <c r="S54" i="31"/>
  <c r="J54" i="31"/>
  <c r="G54" i="31"/>
  <c r="D54" i="31"/>
  <c r="F7" i="32"/>
  <c r="E7" i="32"/>
  <c r="S53" i="31"/>
  <c r="J53" i="31"/>
  <c r="G53" i="31"/>
  <c r="D53" i="31"/>
  <c r="R38" i="31"/>
  <c r="Q38" i="31"/>
  <c r="O38" i="31"/>
  <c r="N38" i="31"/>
  <c r="L38" i="31"/>
  <c r="K38" i="31"/>
  <c r="I38" i="31"/>
  <c r="H38" i="31"/>
  <c r="F38" i="31"/>
  <c r="E38" i="31"/>
  <c r="C38" i="31"/>
  <c r="B38" i="31"/>
  <c r="C37" i="32"/>
  <c r="I37" i="32" s="1"/>
  <c r="B37" i="32"/>
  <c r="H37" i="32" s="1"/>
  <c r="S37" i="31"/>
  <c r="P37" i="31"/>
  <c r="M37" i="31"/>
  <c r="J37" i="31"/>
  <c r="C36" i="32"/>
  <c r="B36" i="32"/>
  <c r="H36" i="32" s="1"/>
  <c r="S36" i="31"/>
  <c r="P36" i="31"/>
  <c r="M36" i="31"/>
  <c r="J36" i="31"/>
  <c r="C35" i="32"/>
  <c r="I35" i="32" s="1"/>
  <c r="B35" i="32"/>
  <c r="S35" i="31"/>
  <c r="P35" i="31"/>
  <c r="M35" i="31"/>
  <c r="J35" i="31"/>
  <c r="C34" i="32"/>
  <c r="B34" i="32"/>
  <c r="S34" i="31"/>
  <c r="P34" i="31"/>
  <c r="M34" i="31"/>
  <c r="J34" i="31"/>
  <c r="R33" i="31"/>
  <c r="Q33" i="31"/>
  <c r="O33" i="31"/>
  <c r="N33" i="31"/>
  <c r="L33" i="31"/>
  <c r="K33" i="31"/>
  <c r="I33" i="31"/>
  <c r="H33" i="31"/>
  <c r="F33" i="31"/>
  <c r="E33" i="31"/>
  <c r="C33" i="31"/>
  <c r="B33" i="31"/>
  <c r="C32" i="32"/>
  <c r="I32" i="32" s="1"/>
  <c r="B32" i="32"/>
  <c r="H32" i="32" s="1"/>
  <c r="S32" i="31"/>
  <c r="P32" i="31"/>
  <c r="M32" i="31"/>
  <c r="J32" i="31"/>
  <c r="C31" i="32"/>
  <c r="B31" i="32"/>
  <c r="S31" i="31"/>
  <c r="P31" i="31"/>
  <c r="M31" i="31"/>
  <c r="J31" i="31"/>
  <c r="C30" i="32"/>
  <c r="I30" i="32" s="1"/>
  <c r="B30" i="32"/>
  <c r="S30" i="31"/>
  <c r="P30" i="31"/>
  <c r="M30" i="31"/>
  <c r="J30" i="31"/>
  <c r="J33" i="31" s="1"/>
  <c r="R29" i="31"/>
  <c r="Q29" i="31"/>
  <c r="O29" i="31"/>
  <c r="N29" i="31"/>
  <c r="L29" i="31"/>
  <c r="K29" i="31"/>
  <c r="I29" i="31"/>
  <c r="H29" i="31"/>
  <c r="F29" i="31"/>
  <c r="E29" i="31"/>
  <c r="C29" i="31"/>
  <c r="B29" i="31"/>
  <c r="C28" i="32"/>
  <c r="B28" i="32"/>
  <c r="S28" i="31"/>
  <c r="P28" i="31"/>
  <c r="M28" i="31"/>
  <c r="J28" i="31"/>
  <c r="C27" i="32"/>
  <c r="I27" i="32" s="1"/>
  <c r="B27" i="32"/>
  <c r="S27" i="31"/>
  <c r="P27" i="31"/>
  <c r="M27" i="31"/>
  <c r="J27" i="31"/>
  <c r="C26" i="32"/>
  <c r="B26" i="32"/>
  <c r="S26" i="31"/>
  <c r="P26" i="31"/>
  <c r="M26" i="31"/>
  <c r="J26" i="31"/>
  <c r="C25" i="32"/>
  <c r="I25" i="32" s="1"/>
  <c r="B25" i="32"/>
  <c r="S25" i="31"/>
  <c r="P25" i="31"/>
  <c r="M25" i="31"/>
  <c r="J25" i="31"/>
  <c r="R24" i="31"/>
  <c r="Q24" i="31"/>
  <c r="O24" i="31"/>
  <c r="N24" i="31"/>
  <c r="L24" i="31"/>
  <c r="K24" i="31"/>
  <c r="I24" i="31"/>
  <c r="H24" i="31"/>
  <c r="F24" i="31"/>
  <c r="E24" i="31"/>
  <c r="C24" i="31"/>
  <c r="B24" i="31"/>
  <c r="C23" i="32"/>
  <c r="B23" i="32"/>
  <c r="S23" i="31"/>
  <c r="P23" i="31"/>
  <c r="M23" i="31"/>
  <c r="J23" i="31"/>
  <c r="C22" i="32"/>
  <c r="I22" i="32" s="1"/>
  <c r="B22" i="32"/>
  <c r="H22" i="32" s="1"/>
  <c r="S22" i="31"/>
  <c r="P22" i="31"/>
  <c r="M22" i="31"/>
  <c r="J22" i="31"/>
  <c r="C21" i="32"/>
  <c r="B21" i="32"/>
  <c r="S21" i="31"/>
  <c r="P21" i="31"/>
  <c r="M21" i="31"/>
  <c r="J21" i="31"/>
  <c r="C20" i="32"/>
  <c r="I20" i="32" s="1"/>
  <c r="B20" i="32"/>
  <c r="H20" i="32" s="1"/>
  <c r="S20" i="31"/>
  <c r="P20" i="31"/>
  <c r="M20" i="31"/>
  <c r="J20" i="31"/>
  <c r="C19" i="32"/>
  <c r="B19" i="32"/>
  <c r="S19" i="31"/>
  <c r="P19" i="31"/>
  <c r="M19" i="31"/>
  <c r="J19" i="31"/>
  <c r="C18" i="32"/>
  <c r="I18" i="32" s="1"/>
  <c r="B18" i="32"/>
  <c r="H18" i="32" s="1"/>
  <c r="S18" i="31"/>
  <c r="P18" i="31"/>
  <c r="M18" i="31"/>
  <c r="J18" i="31"/>
  <c r="C17" i="32"/>
  <c r="B17" i="32"/>
  <c r="S17" i="31"/>
  <c r="P17" i="31"/>
  <c r="M17" i="31"/>
  <c r="J17" i="31"/>
  <c r="C16" i="32"/>
  <c r="I16" i="32" s="1"/>
  <c r="B16" i="32"/>
  <c r="S16" i="31"/>
  <c r="P16" i="31"/>
  <c r="M16" i="31"/>
  <c r="J16" i="31"/>
  <c r="D16" i="31"/>
  <c r="C15" i="32"/>
  <c r="B15" i="32"/>
  <c r="S15" i="31"/>
  <c r="P15" i="31"/>
  <c r="M15" i="31"/>
  <c r="J15" i="31"/>
  <c r="D15" i="31"/>
  <c r="R14" i="31"/>
  <c r="Q14" i="31"/>
  <c r="O14" i="31"/>
  <c r="N14" i="31"/>
  <c r="L14" i="31"/>
  <c r="K14" i="31"/>
  <c r="I14" i="31"/>
  <c r="H14" i="31"/>
  <c r="F14" i="31"/>
  <c r="E14" i="31"/>
  <c r="C14" i="31"/>
  <c r="B14" i="31"/>
  <c r="C13" i="32"/>
  <c r="I13" i="32" s="1"/>
  <c r="B13" i="32"/>
  <c r="H13" i="32" s="1"/>
  <c r="S13" i="31"/>
  <c r="P13" i="31"/>
  <c r="M13" i="31"/>
  <c r="C12" i="32"/>
  <c r="B12" i="32"/>
  <c r="S12" i="31"/>
  <c r="P12" i="31"/>
  <c r="M12" i="31"/>
  <c r="C11" i="32"/>
  <c r="I11" i="32" s="1"/>
  <c r="B11" i="32"/>
  <c r="S11" i="31"/>
  <c r="P11" i="31"/>
  <c r="M11" i="31"/>
  <c r="B10" i="32"/>
  <c r="H10" i="32" s="1"/>
  <c r="S10" i="31"/>
  <c r="P10" i="31"/>
  <c r="M10" i="31"/>
  <c r="C9" i="32"/>
  <c r="I9" i="32" s="1"/>
  <c r="B9" i="32"/>
  <c r="S9" i="31"/>
  <c r="P9" i="31"/>
  <c r="M9" i="31"/>
  <c r="C8" i="32"/>
  <c r="B8" i="32"/>
  <c r="S8" i="31"/>
  <c r="P8" i="31"/>
  <c r="M8" i="31"/>
  <c r="C7" i="32"/>
  <c r="I7" i="32" s="1"/>
  <c r="B7" i="32"/>
  <c r="H7" i="32" s="1"/>
  <c r="S7" i="31"/>
  <c r="P7" i="31"/>
  <c r="M7" i="31"/>
  <c r="J75" i="31" l="1"/>
  <c r="V79" i="31"/>
  <c r="X79" i="31" s="1"/>
  <c r="H25" i="32"/>
  <c r="H30" i="32"/>
  <c r="H8" i="32"/>
  <c r="I12" i="32"/>
  <c r="I15" i="32"/>
  <c r="H21" i="32"/>
  <c r="H9" i="32"/>
  <c r="H16" i="32"/>
  <c r="H12" i="32"/>
  <c r="H15" i="32"/>
  <c r="H27" i="32"/>
  <c r="H35" i="32"/>
  <c r="I8" i="32"/>
  <c r="I17" i="32"/>
  <c r="I19" i="32"/>
  <c r="I21" i="32"/>
  <c r="I23" i="32"/>
  <c r="I26" i="32"/>
  <c r="I28" i="32"/>
  <c r="I31" i="32"/>
  <c r="I34" i="32"/>
  <c r="I36" i="32"/>
  <c r="H26" i="32"/>
  <c r="H28" i="32"/>
  <c r="H31" i="32"/>
  <c r="H34" i="32"/>
  <c r="V75" i="31"/>
  <c r="X75" i="31" s="1"/>
  <c r="K85" i="31"/>
  <c r="V70" i="31"/>
  <c r="X70" i="31" s="1"/>
  <c r="S84" i="31"/>
  <c r="S79" i="31"/>
  <c r="Q85" i="31"/>
  <c r="J84" i="31"/>
  <c r="J60" i="31"/>
  <c r="D84" i="31"/>
  <c r="E11" i="32"/>
  <c r="H11" i="32" s="1"/>
  <c r="B38" i="32"/>
  <c r="B29" i="32"/>
  <c r="B24" i="32"/>
  <c r="B14" i="32"/>
  <c r="M29" i="31"/>
  <c r="F29" i="32"/>
  <c r="G70" i="31"/>
  <c r="F24" i="32"/>
  <c r="G60" i="31"/>
  <c r="F14" i="32"/>
  <c r="D75" i="31"/>
  <c r="G20" i="32"/>
  <c r="G19" i="32"/>
  <c r="G17" i="32"/>
  <c r="G16" i="32"/>
  <c r="J16" i="32" s="1"/>
  <c r="G9" i="32"/>
  <c r="G8" i="32"/>
  <c r="G7" i="32"/>
  <c r="S29" i="31"/>
  <c r="S38" i="31"/>
  <c r="R39" i="31"/>
  <c r="P38" i="31"/>
  <c r="P33" i="31"/>
  <c r="P29" i="31"/>
  <c r="M38" i="31"/>
  <c r="M33" i="31"/>
  <c r="C10" i="32"/>
  <c r="I10" i="32" s="1"/>
  <c r="D10" i="32"/>
  <c r="L39" i="31"/>
  <c r="C14" i="32"/>
  <c r="I14" i="32" s="1"/>
  <c r="H39" i="31"/>
  <c r="J38" i="31"/>
  <c r="J29" i="31"/>
  <c r="J14" i="31"/>
  <c r="D33" i="31"/>
  <c r="D36" i="32"/>
  <c r="D38" i="31"/>
  <c r="D34" i="32"/>
  <c r="D29" i="31"/>
  <c r="D24" i="31"/>
  <c r="D14" i="31"/>
  <c r="J70" i="31"/>
  <c r="H85" i="31"/>
  <c r="G21" i="32"/>
  <c r="L85" i="31"/>
  <c r="G25" i="32"/>
  <c r="G27" i="32"/>
  <c r="J27" i="32" s="1"/>
  <c r="N85" i="31"/>
  <c r="S60" i="31"/>
  <c r="S70" i="31"/>
  <c r="G15" i="32"/>
  <c r="R85" i="31"/>
  <c r="E24" i="32"/>
  <c r="G23" i="32"/>
  <c r="S75" i="31"/>
  <c r="F33" i="32"/>
  <c r="J79" i="31"/>
  <c r="G31" i="32"/>
  <c r="J31" i="32" s="1"/>
  <c r="O85" i="31"/>
  <c r="F38" i="32"/>
  <c r="I85" i="31"/>
  <c r="G35" i="32"/>
  <c r="J35" i="32" s="1"/>
  <c r="E85" i="31"/>
  <c r="G84" i="31"/>
  <c r="E38" i="32"/>
  <c r="H38" i="32" s="1"/>
  <c r="F85" i="31"/>
  <c r="G34" i="32"/>
  <c r="J34" i="32" s="1"/>
  <c r="G36" i="32"/>
  <c r="G37" i="32"/>
  <c r="G30" i="32"/>
  <c r="G32" i="32"/>
  <c r="E33" i="32"/>
  <c r="D79" i="31"/>
  <c r="G26" i="32"/>
  <c r="J26" i="32" s="1"/>
  <c r="G28" i="32"/>
  <c r="J28" i="32" s="1"/>
  <c r="G18" i="32"/>
  <c r="G22" i="32"/>
  <c r="D60" i="31"/>
  <c r="G10" i="32"/>
  <c r="G12" i="32"/>
  <c r="G13" i="32"/>
  <c r="B85" i="31"/>
  <c r="Q39" i="31"/>
  <c r="S33" i="31"/>
  <c r="D31" i="32"/>
  <c r="D27" i="32"/>
  <c r="P14" i="31"/>
  <c r="O39" i="31"/>
  <c r="D32" i="32"/>
  <c r="J24" i="31"/>
  <c r="D22" i="32"/>
  <c r="J22" i="32" s="1"/>
  <c r="D20" i="32"/>
  <c r="J20" i="32" s="1"/>
  <c r="D35" i="32"/>
  <c r="D37" i="32"/>
  <c r="J37" i="32" s="1"/>
  <c r="D30" i="32"/>
  <c r="D25" i="32"/>
  <c r="D26" i="32"/>
  <c r="D28" i="32"/>
  <c r="D23" i="32"/>
  <c r="D15" i="32"/>
  <c r="D16" i="32"/>
  <c r="D18" i="32"/>
  <c r="D19" i="32"/>
  <c r="D11" i="32"/>
  <c r="J11" i="32" s="1"/>
  <c r="D7" i="32"/>
  <c r="C39" i="31"/>
  <c r="I39" i="31"/>
  <c r="E39" i="31"/>
  <c r="K39" i="31"/>
  <c r="D8" i="32"/>
  <c r="J8" i="32" s="1"/>
  <c r="D12" i="32"/>
  <c r="J12" i="32" s="1"/>
  <c r="P24" i="31"/>
  <c r="S14" i="31"/>
  <c r="D13" i="32"/>
  <c r="J13" i="32" s="1"/>
  <c r="N39" i="31"/>
  <c r="S24" i="31"/>
  <c r="D21" i="32"/>
  <c r="M14" i="31"/>
  <c r="D9" i="32"/>
  <c r="B39" i="31"/>
  <c r="F39" i="31"/>
  <c r="M24" i="31"/>
  <c r="D17" i="32"/>
  <c r="C85" i="31"/>
  <c r="G7" i="27"/>
  <c r="L78" i="28"/>
  <c r="C83" i="28"/>
  <c r="B83" i="28"/>
  <c r="C78" i="28"/>
  <c r="B78" i="28"/>
  <c r="D75" i="28"/>
  <c r="C74" i="28"/>
  <c r="B74" i="28"/>
  <c r="C69" i="28"/>
  <c r="B69" i="28"/>
  <c r="V69" i="28" s="1"/>
  <c r="E24" i="30" s="1"/>
  <c r="H24" i="30" s="1"/>
  <c r="C59" i="28"/>
  <c r="B59" i="28"/>
  <c r="F59" i="28"/>
  <c r="E59" i="28"/>
  <c r="F83" i="28"/>
  <c r="E83" i="28"/>
  <c r="G82" i="28"/>
  <c r="G81" i="28"/>
  <c r="G80" i="28"/>
  <c r="G79" i="28"/>
  <c r="F78" i="28"/>
  <c r="E78" i="28"/>
  <c r="G77" i="28"/>
  <c r="G76" i="28"/>
  <c r="G75" i="28"/>
  <c r="F74" i="28"/>
  <c r="F84" i="28" s="1"/>
  <c r="E74" i="28"/>
  <c r="G73" i="28"/>
  <c r="G72" i="28"/>
  <c r="G71" i="28"/>
  <c r="G70" i="28"/>
  <c r="F69" i="28"/>
  <c r="E69" i="28"/>
  <c r="G68" i="28"/>
  <c r="G67" i="28"/>
  <c r="G66" i="28"/>
  <c r="G65" i="28"/>
  <c r="G64" i="28"/>
  <c r="G63" i="28"/>
  <c r="G62" i="28"/>
  <c r="G61" i="28"/>
  <c r="G60" i="28"/>
  <c r="I83" i="28"/>
  <c r="H83" i="28"/>
  <c r="J82" i="28"/>
  <c r="J81" i="28"/>
  <c r="J80" i="28"/>
  <c r="J79" i="28"/>
  <c r="I78" i="28"/>
  <c r="H78" i="28"/>
  <c r="J77" i="28"/>
  <c r="J76" i="28"/>
  <c r="J75" i="28"/>
  <c r="I74" i="28"/>
  <c r="H74" i="28"/>
  <c r="J73" i="28"/>
  <c r="J72" i="28"/>
  <c r="J71" i="28"/>
  <c r="J70" i="28"/>
  <c r="I69" i="28"/>
  <c r="H69" i="28"/>
  <c r="J68" i="28"/>
  <c r="J67" i="28"/>
  <c r="J66" i="28"/>
  <c r="J65" i="28"/>
  <c r="J64" i="28"/>
  <c r="J63" i="28"/>
  <c r="J62" i="28"/>
  <c r="J61" i="28"/>
  <c r="J60" i="28"/>
  <c r="I59" i="28"/>
  <c r="H59" i="28"/>
  <c r="L83" i="28"/>
  <c r="K83" i="28"/>
  <c r="M82" i="28"/>
  <c r="M81" i="28"/>
  <c r="M80" i="28"/>
  <c r="M79" i="28"/>
  <c r="K78" i="28"/>
  <c r="M77" i="28"/>
  <c r="M76" i="28"/>
  <c r="M75" i="28"/>
  <c r="L74" i="28"/>
  <c r="K74" i="28"/>
  <c r="M73" i="28"/>
  <c r="M72" i="28"/>
  <c r="M71" i="28"/>
  <c r="M70" i="28"/>
  <c r="M74" i="28" s="1"/>
  <c r="L69" i="28"/>
  <c r="K69" i="28"/>
  <c r="M68" i="28"/>
  <c r="M67" i="28"/>
  <c r="M66" i="28"/>
  <c r="M65" i="28"/>
  <c r="M64" i="28"/>
  <c r="M63" i="28"/>
  <c r="M62" i="28"/>
  <c r="M61" i="28"/>
  <c r="M60" i="28"/>
  <c r="L59" i="28"/>
  <c r="K59" i="28"/>
  <c r="O83" i="28"/>
  <c r="W83" i="28" s="1"/>
  <c r="F38" i="30" s="1"/>
  <c r="I38" i="30" s="1"/>
  <c r="N83" i="28"/>
  <c r="P82" i="28"/>
  <c r="P81" i="28"/>
  <c r="P80" i="28"/>
  <c r="P79" i="28"/>
  <c r="O78" i="28"/>
  <c r="N78" i="28"/>
  <c r="P77" i="28"/>
  <c r="P76" i="28"/>
  <c r="P75" i="28"/>
  <c r="O74" i="28"/>
  <c r="N74" i="28"/>
  <c r="P73" i="28"/>
  <c r="P72" i="28"/>
  <c r="P71" i="28"/>
  <c r="P70" i="28"/>
  <c r="O69" i="28"/>
  <c r="N69" i="28"/>
  <c r="P68" i="28"/>
  <c r="P67" i="28"/>
  <c r="P66" i="28"/>
  <c r="P65" i="28"/>
  <c r="P64" i="28"/>
  <c r="P63" i="28"/>
  <c r="P62" i="28"/>
  <c r="P61" i="28"/>
  <c r="P60" i="28"/>
  <c r="O59" i="28"/>
  <c r="N59" i="28"/>
  <c r="R74" i="28"/>
  <c r="R78" i="28"/>
  <c r="Q78" i="28"/>
  <c r="R83" i="28"/>
  <c r="Q83" i="28"/>
  <c r="R39" i="28"/>
  <c r="R38" i="28"/>
  <c r="Q74" i="28"/>
  <c r="Q69" i="28"/>
  <c r="R69" i="28"/>
  <c r="R59" i="28"/>
  <c r="Q59" i="28"/>
  <c r="P14" i="28"/>
  <c r="N14" i="28"/>
  <c r="O14" i="28"/>
  <c r="Q14" i="28"/>
  <c r="R14" i="28"/>
  <c r="G58" i="28"/>
  <c r="G59" i="28" s="1"/>
  <c r="G57" i="28"/>
  <c r="G56" i="28"/>
  <c r="G55" i="28"/>
  <c r="G54" i="28"/>
  <c r="G53" i="28"/>
  <c r="G52" i="28"/>
  <c r="J52" i="28"/>
  <c r="J58" i="28"/>
  <c r="J57" i="28"/>
  <c r="J56" i="28"/>
  <c r="J55" i="28"/>
  <c r="J54" i="28"/>
  <c r="J53" i="28"/>
  <c r="M58" i="28"/>
  <c r="M57" i="28"/>
  <c r="M56" i="28"/>
  <c r="M55" i="28"/>
  <c r="M54" i="28"/>
  <c r="M53" i="28"/>
  <c r="M52" i="28"/>
  <c r="P58" i="28"/>
  <c r="P57" i="28"/>
  <c r="P56" i="28"/>
  <c r="P55" i="28"/>
  <c r="P54" i="28"/>
  <c r="P53" i="28"/>
  <c r="P52" i="28"/>
  <c r="S57" i="28"/>
  <c r="S56" i="28"/>
  <c r="S55" i="28"/>
  <c r="S54" i="28"/>
  <c r="S53" i="28"/>
  <c r="S52" i="28"/>
  <c r="S82" i="28"/>
  <c r="S81" i="28"/>
  <c r="S80" i="28"/>
  <c r="S79" i="28"/>
  <c r="S78" i="28"/>
  <c r="S77" i="28"/>
  <c r="S76" i="28"/>
  <c r="S75" i="28"/>
  <c r="S73" i="28"/>
  <c r="S72" i="28"/>
  <c r="S71" i="28"/>
  <c r="S70" i="28"/>
  <c r="S68" i="28"/>
  <c r="S67" i="28"/>
  <c r="S66" i="28"/>
  <c r="S65" i="28"/>
  <c r="S64" i="28"/>
  <c r="S63" i="28"/>
  <c r="S62" i="28"/>
  <c r="S61" i="28"/>
  <c r="S60" i="28"/>
  <c r="S58" i="28"/>
  <c r="S14" i="28"/>
  <c r="J14" i="27"/>
  <c r="I14" i="27"/>
  <c r="H14" i="27"/>
  <c r="J7" i="27"/>
  <c r="I7" i="27"/>
  <c r="H7" i="27"/>
  <c r="X38" i="28"/>
  <c r="X37" i="28"/>
  <c r="X36" i="28"/>
  <c r="X35" i="28"/>
  <c r="X34" i="28"/>
  <c r="X33" i="28"/>
  <c r="X32" i="28"/>
  <c r="X31" i="28"/>
  <c r="X30" i="28"/>
  <c r="X28" i="28"/>
  <c r="X27" i="28"/>
  <c r="X25" i="28"/>
  <c r="X24" i="28"/>
  <c r="X23" i="28"/>
  <c r="X22" i="28"/>
  <c r="X21" i="28"/>
  <c r="X20" i="28"/>
  <c r="X19" i="28"/>
  <c r="X18" i="28"/>
  <c r="X17" i="28"/>
  <c r="X16" i="28"/>
  <c r="X15" i="28"/>
  <c r="X14" i="28"/>
  <c r="X13" i="28"/>
  <c r="X12" i="28"/>
  <c r="X11" i="28"/>
  <c r="X10" i="28"/>
  <c r="X9" i="28"/>
  <c r="X8" i="28"/>
  <c r="X7" i="28"/>
  <c r="W82" i="28"/>
  <c r="F37" i="30" s="1"/>
  <c r="I37" i="30" s="1"/>
  <c r="W81" i="28"/>
  <c r="F36" i="30" s="1"/>
  <c r="I36" i="30" s="1"/>
  <c r="W80" i="28"/>
  <c r="F35" i="30" s="1"/>
  <c r="I35" i="30" s="1"/>
  <c r="W79" i="28"/>
  <c r="F34" i="30" s="1"/>
  <c r="I34" i="30" s="1"/>
  <c r="W77" i="28"/>
  <c r="F32" i="30" s="1"/>
  <c r="I32" i="30" s="1"/>
  <c r="W76" i="28"/>
  <c r="F31" i="30" s="1"/>
  <c r="I31" i="30" s="1"/>
  <c r="W75" i="28"/>
  <c r="F30" i="30" s="1"/>
  <c r="I30" i="30" s="1"/>
  <c r="W73" i="28"/>
  <c r="F28" i="30" s="1"/>
  <c r="I28" i="30" s="1"/>
  <c r="W72" i="28"/>
  <c r="F27" i="30" s="1"/>
  <c r="I27" i="30" s="1"/>
  <c r="W71" i="28"/>
  <c r="F26" i="30" s="1"/>
  <c r="I26" i="30" s="1"/>
  <c r="W70" i="28"/>
  <c r="F25" i="30" s="1"/>
  <c r="I25" i="30" s="1"/>
  <c r="W68" i="28"/>
  <c r="F23" i="30" s="1"/>
  <c r="I23" i="30" s="1"/>
  <c r="W67" i="28"/>
  <c r="F22" i="30" s="1"/>
  <c r="I22" i="30" s="1"/>
  <c r="W66" i="28"/>
  <c r="F21" i="30" s="1"/>
  <c r="I21" i="30" s="1"/>
  <c r="W65" i="28"/>
  <c r="F20" i="30" s="1"/>
  <c r="I20" i="30" s="1"/>
  <c r="W64" i="28"/>
  <c r="F19" i="30" s="1"/>
  <c r="I19" i="30" s="1"/>
  <c r="W63" i="28"/>
  <c r="F18" i="30" s="1"/>
  <c r="I18" i="30" s="1"/>
  <c r="W62" i="28"/>
  <c r="F17" i="30" s="1"/>
  <c r="I17" i="30" s="1"/>
  <c r="W61" i="28"/>
  <c r="F16" i="30" s="1"/>
  <c r="I16" i="30" s="1"/>
  <c r="W60" i="28"/>
  <c r="F15" i="30" s="1"/>
  <c r="I15" i="30" s="1"/>
  <c r="W59" i="28"/>
  <c r="F14" i="30" s="1"/>
  <c r="I14" i="30" s="1"/>
  <c r="W58" i="28"/>
  <c r="F13" i="30" s="1"/>
  <c r="I13" i="30" s="1"/>
  <c r="W57" i="28"/>
  <c r="W56" i="28"/>
  <c r="F11" i="30" s="1"/>
  <c r="I11" i="30" s="1"/>
  <c r="W55" i="28"/>
  <c r="F10" i="30" s="1"/>
  <c r="I10" i="30" s="1"/>
  <c r="W54" i="28"/>
  <c r="W53" i="28"/>
  <c r="F8" i="30" s="1"/>
  <c r="I8" i="30" s="1"/>
  <c r="W52" i="28"/>
  <c r="F7" i="30" s="1"/>
  <c r="I7" i="30" s="1"/>
  <c r="W38" i="28"/>
  <c r="V38" i="28"/>
  <c r="V82" i="28"/>
  <c r="E37" i="30" s="1"/>
  <c r="H37" i="30" s="1"/>
  <c r="V81" i="28"/>
  <c r="E36" i="30" s="1"/>
  <c r="H36" i="30" s="1"/>
  <c r="V80" i="28"/>
  <c r="V79" i="28"/>
  <c r="E34" i="30" s="1"/>
  <c r="H34" i="30" s="1"/>
  <c r="V77" i="28"/>
  <c r="V76" i="28"/>
  <c r="E31" i="30" s="1"/>
  <c r="H31" i="30" s="1"/>
  <c r="V75" i="28"/>
  <c r="V73" i="28"/>
  <c r="E28" i="30" s="1"/>
  <c r="H28" i="30" s="1"/>
  <c r="V72" i="28"/>
  <c r="E27" i="30" s="1"/>
  <c r="H27" i="30" s="1"/>
  <c r="V71" i="28"/>
  <c r="E26" i="30" s="1"/>
  <c r="V70" i="28"/>
  <c r="E25" i="30" s="1"/>
  <c r="H25" i="30" s="1"/>
  <c r="V68" i="28"/>
  <c r="V67" i="28"/>
  <c r="E22" i="30" s="1"/>
  <c r="H22" i="30" s="1"/>
  <c r="V66" i="28"/>
  <c r="E21" i="30" s="1"/>
  <c r="H21" i="30" s="1"/>
  <c r="V65" i="28"/>
  <c r="E20" i="30" s="1"/>
  <c r="H20" i="30" s="1"/>
  <c r="V64" i="28"/>
  <c r="E19" i="30" s="1"/>
  <c r="H19" i="30" s="1"/>
  <c r="V63" i="28"/>
  <c r="E18" i="30" s="1"/>
  <c r="H18" i="30" s="1"/>
  <c r="V62" i="28"/>
  <c r="E17" i="30" s="1"/>
  <c r="H17" i="30" s="1"/>
  <c r="V61" i="28"/>
  <c r="E16" i="30" s="1"/>
  <c r="H16" i="30" s="1"/>
  <c r="V60" i="28"/>
  <c r="V14" i="28"/>
  <c r="V58" i="28"/>
  <c r="E13" i="30" s="1"/>
  <c r="H13" i="30" s="1"/>
  <c r="V57" i="28"/>
  <c r="E12" i="30" s="1"/>
  <c r="H12" i="30" s="1"/>
  <c r="V56" i="28"/>
  <c r="E11" i="30" s="1"/>
  <c r="H11" i="30" s="1"/>
  <c r="V55" i="28"/>
  <c r="E10" i="30" s="1"/>
  <c r="H10" i="30" s="1"/>
  <c r="V54" i="28"/>
  <c r="E9" i="30" s="1"/>
  <c r="H9" i="30" s="1"/>
  <c r="V53" i="28"/>
  <c r="E8" i="30" s="1"/>
  <c r="H8" i="30" s="1"/>
  <c r="E7" i="30"/>
  <c r="V7" i="28"/>
  <c r="V36" i="28"/>
  <c r="J18" i="32" l="1"/>
  <c r="J30" i="32"/>
  <c r="J23" i="32"/>
  <c r="J25" i="32"/>
  <c r="J17" i="32"/>
  <c r="J21" i="32"/>
  <c r="J7" i="32"/>
  <c r="J32" i="32"/>
  <c r="H24" i="32"/>
  <c r="J19" i="32"/>
  <c r="J15" i="32"/>
  <c r="H33" i="32"/>
  <c r="J36" i="32"/>
  <c r="J10" i="32"/>
  <c r="J9" i="32"/>
  <c r="V85" i="31"/>
  <c r="X85" i="31" s="1"/>
  <c r="S85" i="31"/>
  <c r="G29" i="32"/>
  <c r="E29" i="32"/>
  <c r="H29" i="32" s="1"/>
  <c r="G14" i="32"/>
  <c r="E14" i="32"/>
  <c r="H14" i="32" s="1"/>
  <c r="D33" i="32"/>
  <c r="D29" i="32"/>
  <c r="D24" i="32"/>
  <c r="B39" i="32"/>
  <c r="J85" i="31"/>
  <c r="G24" i="32"/>
  <c r="G85" i="31"/>
  <c r="G33" i="32"/>
  <c r="D85" i="31"/>
  <c r="C24" i="32"/>
  <c r="I24" i="32" s="1"/>
  <c r="C29" i="32"/>
  <c r="I29" i="32" s="1"/>
  <c r="C33" i="32"/>
  <c r="I33" i="32" s="1"/>
  <c r="C38" i="32"/>
  <c r="I38" i="32" s="1"/>
  <c r="P39" i="31"/>
  <c r="D14" i="32"/>
  <c r="J39" i="31"/>
  <c r="D38" i="32"/>
  <c r="B33" i="32"/>
  <c r="D39" i="31"/>
  <c r="G38" i="32"/>
  <c r="J38" i="32" s="1"/>
  <c r="M39" i="31"/>
  <c r="S39" i="31"/>
  <c r="J83" i="28"/>
  <c r="G83" i="28"/>
  <c r="D83" i="28"/>
  <c r="S83" i="28"/>
  <c r="P83" i="28"/>
  <c r="M83" i="28"/>
  <c r="V83" i="28"/>
  <c r="X83" i="28" s="1"/>
  <c r="G38" i="30" s="1"/>
  <c r="J38" i="30" s="1"/>
  <c r="E84" i="28"/>
  <c r="P78" i="28"/>
  <c r="M78" i="28"/>
  <c r="J78" i="28"/>
  <c r="G78" i="28"/>
  <c r="V78" i="28"/>
  <c r="E33" i="30" s="1"/>
  <c r="H33" i="30" s="1"/>
  <c r="S74" i="28"/>
  <c r="P74" i="28"/>
  <c r="J74" i="28"/>
  <c r="G74" i="28"/>
  <c r="Q84" i="28"/>
  <c r="S69" i="28"/>
  <c r="M69" i="28"/>
  <c r="P69" i="28"/>
  <c r="J69" i="28"/>
  <c r="G69" i="28"/>
  <c r="J59" i="28"/>
  <c r="X57" i="28"/>
  <c r="G12" i="30" s="1"/>
  <c r="J12" i="30" s="1"/>
  <c r="S59" i="28"/>
  <c r="S84" i="28" s="1"/>
  <c r="P59" i="28"/>
  <c r="K84" i="28"/>
  <c r="M59" i="28"/>
  <c r="X54" i="28"/>
  <c r="G9" i="30" s="1"/>
  <c r="J9" i="30" s="1"/>
  <c r="B84" i="28"/>
  <c r="V59" i="28"/>
  <c r="E14" i="30" s="1"/>
  <c r="H14" i="30" s="1"/>
  <c r="H84" i="28"/>
  <c r="O84" i="28"/>
  <c r="L84" i="28"/>
  <c r="I84" i="28"/>
  <c r="R84" i="28"/>
  <c r="W74" i="28"/>
  <c r="F29" i="30" s="1"/>
  <c r="I29" i="30" s="1"/>
  <c r="W69" i="28"/>
  <c r="F24" i="30" s="1"/>
  <c r="I24" i="30" s="1"/>
  <c r="C84" i="28"/>
  <c r="X80" i="28"/>
  <c r="G35" i="30" s="1"/>
  <c r="J35" i="30" s="1"/>
  <c r="X75" i="28"/>
  <c r="G30" i="30" s="1"/>
  <c r="J30" i="30" s="1"/>
  <c r="X60" i="28"/>
  <c r="G15" i="30" s="1"/>
  <c r="J15" i="30" s="1"/>
  <c r="X68" i="28"/>
  <c r="G23" i="30" s="1"/>
  <c r="J23" i="30" s="1"/>
  <c r="X81" i="28"/>
  <c r="G36" i="30" s="1"/>
  <c r="J36" i="30" s="1"/>
  <c r="V74" i="28"/>
  <c r="E29" i="30" s="1"/>
  <c r="X77" i="28"/>
  <c r="G32" i="30" s="1"/>
  <c r="J32" i="30" s="1"/>
  <c r="X82" i="28"/>
  <c r="G37" i="30" s="1"/>
  <c r="J37" i="30" s="1"/>
  <c r="X73" i="28"/>
  <c r="G28" i="30" s="1"/>
  <c r="J28" i="30" s="1"/>
  <c r="X67" i="28"/>
  <c r="G22" i="30" s="1"/>
  <c r="J22" i="30" s="1"/>
  <c r="E30" i="30"/>
  <c r="H30" i="30" s="1"/>
  <c r="W78" i="28"/>
  <c r="F33" i="30" s="1"/>
  <c r="I33" i="30" s="1"/>
  <c r="X63" i="28"/>
  <c r="G18" i="30" s="1"/>
  <c r="J18" i="30" s="1"/>
  <c r="X66" i="28"/>
  <c r="G21" i="30" s="1"/>
  <c r="J21" i="30" s="1"/>
  <c r="X62" i="28"/>
  <c r="G17" i="30" s="1"/>
  <c r="J17" i="30" s="1"/>
  <c r="X71" i="28"/>
  <c r="G26" i="30" s="1"/>
  <c r="E15" i="30"/>
  <c r="H15" i="30" s="1"/>
  <c r="E23" i="30"/>
  <c r="H23" i="30" s="1"/>
  <c r="X72" i="28"/>
  <c r="G27" i="30" s="1"/>
  <c r="J27" i="30" s="1"/>
  <c r="E35" i="30"/>
  <c r="H35" i="30" s="1"/>
  <c r="N84" i="28"/>
  <c r="X64" i="28"/>
  <c r="G19" i="30" s="1"/>
  <c r="J19" i="30" s="1"/>
  <c r="X79" i="28"/>
  <c r="G34" i="30" s="1"/>
  <c r="J34" i="30" s="1"/>
  <c r="E32" i="30"/>
  <c r="H32" i="30" s="1"/>
  <c r="X76" i="28"/>
  <c r="G31" i="30" s="1"/>
  <c r="J31" i="30" s="1"/>
  <c r="X61" i="28"/>
  <c r="G16" i="30" s="1"/>
  <c r="J16" i="30" s="1"/>
  <c r="X65" i="28"/>
  <c r="G20" i="30" s="1"/>
  <c r="J20" i="30" s="1"/>
  <c r="X70" i="28"/>
  <c r="G25" i="30" s="1"/>
  <c r="J25" i="30" s="1"/>
  <c r="X58" i="28"/>
  <c r="G13" i="30" s="1"/>
  <c r="J13" i="30" s="1"/>
  <c r="F12" i="30"/>
  <c r="I12" i="30" s="1"/>
  <c r="X56" i="28"/>
  <c r="G11" i="30" s="1"/>
  <c r="J11" i="30" s="1"/>
  <c r="X55" i="28"/>
  <c r="G10" i="30" s="1"/>
  <c r="J10" i="30" s="1"/>
  <c r="F9" i="30"/>
  <c r="I9" i="30" s="1"/>
  <c r="X53" i="28"/>
  <c r="G8" i="30" s="1"/>
  <c r="J8" i="30" s="1"/>
  <c r="X52" i="28"/>
  <c r="G7" i="30" s="1"/>
  <c r="W39" i="28"/>
  <c r="W37" i="28"/>
  <c r="W36" i="28"/>
  <c r="W35" i="28"/>
  <c r="W34" i="28"/>
  <c r="W33" i="28"/>
  <c r="W32" i="28"/>
  <c r="W31" i="28"/>
  <c r="W30" i="28"/>
  <c r="W29" i="28"/>
  <c r="W28" i="28"/>
  <c r="W27" i="28"/>
  <c r="W26" i="28"/>
  <c r="W25" i="28"/>
  <c r="W24" i="28"/>
  <c r="W23" i="28"/>
  <c r="W22" i="28"/>
  <c r="W21" i="28"/>
  <c r="W20" i="28"/>
  <c r="W19" i="28"/>
  <c r="W18" i="28"/>
  <c r="W17" i="28"/>
  <c r="W16" i="28"/>
  <c r="W15" i="28"/>
  <c r="W14" i="28"/>
  <c r="W13" i="28"/>
  <c r="W12" i="28"/>
  <c r="W11" i="28"/>
  <c r="W10" i="28"/>
  <c r="W9" i="28"/>
  <c r="W8" i="28"/>
  <c r="W7" i="28"/>
  <c r="V37" i="28"/>
  <c r="V35" i="28"/>
  <c r="V34" i="28"/>
  <c r="V33" i="28"/>
  <c r="V32" i="28"/>
  <c r="V31" i="28"/>
  <c r="V30" i="28"/>
  <c r="V28" i="28"/>
  <c r="V27" i="28"/>
  <c r="V26" i="28"/>
  <c r="X26" i="28" s="1"/>
  <c r="V25" i="28"/>
  <c r="V24" i="28"/>
  <c r="V23" i="28"/>
  <c r="V22" i="28"/>
  <c r="V21" i="28"/>
  <c r="V20" i="28"/>
  <c r="V19" i="28"/>
  <c r="V18" i="28"/>
  <c r="V17" i="28"/>
  <c r="V16" i="28"/>
  <c r="V15" i="28"/>
  <c r="V13" i="28"/>
  <c r="V12" i="28"/>
  <c r="V11" i="28"/>
  <c r="V10" i="28"/>
  <c r="V9" i="28"/>
  <c r="V8" i="28"/>
  <c r="S38" i="28"/>
  <c r="S33" i="28"/>
  <c r="S24" i="28"/>
  <c r="S28" i="28"/>
  <c r="S27" i="28"/>
  <c r="S26" i="28"/>
  <c r="S29" i="28" s="1"/>
  <c r="S39" i="28" s="1"/>
  <c r="S25" i="28"/>
  <c r="S37" i="28"/>
  <c r="S36" i="28"/>
  <c r="S35" i="28"/>
  <c r="S34" i="28"/>
  <c r="S32" i="28"/>
  <c r="S31" i="28"/>
  <c r="S30" i="28"/>
  <c r="S23" i="28"/>
  <c r="S22" i="28"/>
  <c r="S21" i="28"/>
  <c r="S20" i="28"/>
  <c r="S19" i="28"/>
  <c r="S18" i="28"/>
  <c r="S17" i="28"/>
  <c r="S16" i="28"/>
  <c r="S15" i="28"/>
  <c r="S13" i="28"/>
  <c r="S12" i="28"/>
  <c r="S11" i="28"/>
  <c r="S10" i="28"/>
  <c r="S9" i="28"/>
  <c r="S8" i="28"/>
  <c r="P7" i="28"/>
  <c r="S7" i="28"/>
  <c r="P10" i="28"/>
  <c r="P9" i="28"/>
  <c r="P8" i="28"/>
  <c r="R33" i="28"/>
  <c r="Q33" i="28"/>
  <c r="P33" i="28"/>
  <c r="Q38" i="28"/>
  <c r="R29" i="28"/>
  <c r="Q29" i="28"/>
  <c r="Q39" i="28" s="1"/>
  <c r="V39" i="28" s="1"/>
  <c r="X39" i="28" s="1"/>
  <c r="R24" i="28"/>
  <c r="Q24" i="28"/>
  <c r="P24" i="28"/>
  <c r="P39" i="28"/>
  <c r="O39" i="28"/>
  <c r="N39" i="28"/>
  <c r="P38" i="28"/>
  <c r="J29" i="32" l="1"/>
  <c r="J14" i="32"/>
  <c r="J24" i="32"/>
  <c r="J33" i="32"/>
  <c r="E39" i="32"/>
  <c r="H39" i="32" s="1"/>
  <c r="V29" i="28"/>
  <c r="X29" i="28" s="1"/>
  <c r="D39" i="32"/>
  <c r="G39" i="32"/>
  <c r="J39" i="32" s="1"/>
  <c r="F39" i="32"/>
  <c r="C39" i="32"/>
  <c r="X69" i="28"/>
  <c r="G24" i="30" s="1"/>
  <c r="J24" i="30" s="1"/>
  <c r="E38" i="30"/>
  <c r="H38" i="30" s="1"/>
  <c r="G84" i="28"/>
  <c r="X78" i="28"/>
  <c r="G33" i="30" s="1"/>
  <c r="J33" i="30" s="1"/>
  <c r="M84" i="28"/>
  <c r="P84" i="28"/>
  <c r="J84" i="28"/>
  <c r="D84" i="28"/>
  <c r="V84" i="28"/>
  <c r="E39" i="30" s="1"/>
  <c r="X59" i="28"/>
  <c r="G14" i="30" s="1"/>
  <c r="J14" i="30" s="1"/>
  <c r="W84" i="28"/>
  <c r="F39" i="30" s="1"/>
  <c r="I39" i="30" s="1"/>
  <c r="X74" i="28"/>
  <c r="G29" i="30" s="1"/>
  <c r="P23" i="28"/>
  <c r="P22" i="28"/>
  <c r="P21" i="28"/>
  <c r="P20" i="28"/>
  <c r="P19" i="28"/>
  <c r="P18" i="28"/>
  <c r="P17" i="28"/>
  <c r="P16" i="28"/>
  <c r="P15" i="28"/>
  <c r="P13" i="28"/>
  <c r="P12" i="28"/>
  <c r="P11" i="28"/>
  <c r="O38" i="28"/>
  <c r="N38" i="28"/>
  <c r="P37" i="28"/>
  <c r="P36" i="28"/>
  <c r="P35" i="28"/>
  <c r="P34" i="28"/>
  <c r="O33" i="28"/>
  <c r="N33" i="28"/>
  <c r="P32" i="28"/>
  <c r="P31" i="28"/>
  <c r="P30" i="28"/>
  <c r="O29" i="28"/>
  <c r="N29" i="28"/>
  <c r="P28" i="28"/>
  <c r="P27" i="28"/>
  <c r="P26" i="28"/>
  <c r="P25" i="28"/>
  <c r="O24" i="28"/>
  <c r="N24" i="28"/>
  <c r="I39" i="32" l="1"/>
  <c r="X84" i="28"/>
  <c r="G39" i="30" s="1"/>
  <c r="P29" i="28"/>
  <c r="X9" i="24"/>
  <c r="X8" i="26"/>
  <c r="X10" i="26"/>
  <c r="X7" i="26"/>
  <c r="M37" i="28" l="1"/>
  <c r="M36" i="28"/>
  <c r="M35" i="28"/>
  <c r="M34" i="28"/>
  <c r="M32" i="28"/>
  <c r="M31" i="28"/>
  <c r="M30" i="28"/>
  <c r="M28" i="28"/>
  <c r="M27" i="28"/>
  <c r="M26" i="28"/>
  <c r="M25" i="28"/>
  <c r="M23" i="28"/>
  <c r="M22" i="28"/>
  <c r="M21" i="28"/>
  <c r="M20" i="28"/>
  <c r="M19" i="28"/>
  <c r="M18" i="28"/>
  <c r="M17" i="28"/>
  <c r="M16" i="28"/>
  <c r="M15" i="28"/>
  <c r="M13" i="28"/>
  <c r="M12" i="28"/>
  <c r="M11" i="28"/>
  <c r="M10" i="28"/>
  <c r="M9" i="28"/>
  <c r="M8" i="28"/>
  <c r="M7" i="28"/>
  <c r="J37" i="28"/>
  <c r="J36" i="28"/>
  <c r="J35" i="28"/>
  <c r="J34" i="28"/>
  <c r="J32" i="28"/>
  <c r="J33" i="28" s="1"/>
  <c r="J31" i="28"/>
  <c r="J30" i="28"/>
  <c r="J28" i="28"/>
  <c r="J27" i="28"/>
  <c r="J26" i="28"/>
  <c r="J25" i="28"/>
  <c r="J23" i="28"/>
  <c r="J22" i="28"/>
  <c r="J21" i="28"/>
  <c r="J20" i="28"/>
  <c r="J19" i="28"/>
  <c r="J18" i="28"/>
  <c r="J17" i="28"/>
  <c r="J16" i="28"/>
  <c r="J15" i="28"/>
  <c r="J13" i="28"/>
  <c r="J12" i="28"/>
  <c r="J11" i="28"/>
  <c r="J10" i="28"/>
  <c r="J9" i="28"/>
  <c r="J8" i="28"/>
  <c r="J7" i="28"/>
  <c r="K24" i="28"/>
  <c r="M38" i="28" l="1"/>
  <c r="M33" i="28"/>
  <c r="M29" i="28"/>
  <c r="M24" i="28"/>
  <c r="M14" i="28"/>
  <c r="J38" i="28"/>
  <c r="J29" i="28"/>
  <c r="J24" i="28"/>
  <c r="J14" i="28"/>
  <c r="I38" i="28"/>
  <c r="K38" i="28"/>
  <c r="L38" i="28"/>
  <c r="I33" i="28"/>
  <c r="K33" i="28"/>
  <c r="L33" i="28"/>
  <c r="I29" i="28"/>
  <c r="K29" i="28"/>
  <c r="L29" i="28"/>
  <c r="I24" i="28"/>
  <c r="L24" i="28"/>
  <c r="K14" i="28"/>
  <c r="L14" i="28"/>
  <c r="H38" i="28"/>
  <c r="H33" i="28"/>
  <c r="H29" i="28"/>
  <c r="H24" i="28"/>
  <c r="I14" i="28"/>
  <c r="H14" i="28"/>
  <c r="D14" i="30" l="1"/>
  <c r="M39" i="28"/>
  <c r="L39" i="28"/>
  <c r="C39" i="30" s="1"/>
  <c r="I39" i="28"/>
  <c r="J39" i="28"/>
  <c r="K39" i="28"/>
  <c r="H39" i="28"/>
  <c r="D38" i="30"/>
  <c r="C38" i="30"/>
  <c r="B38" i="30"/>
  <c r="D37" i="30"/>
  <c r="C37" i="30"/>
  <c r="B37" i="30"/>
  <c r="D36" i="30"/>
  <c r="C36" i="30"/>
  <c r="B36" i="30"/>
  <c r="D35" i="30"/>
  <c r="C35" i="30"/>
  <c r="B35" i="30"/>
  <c r="D34" i="30"/>
  <c r="C34" i="30"/>
  <c r="B34" i="30"/>
  <c r="D33" i="30"/>
  <c r="C33" i="30"/>
  <c r="B33" i="30"/>
  <c r="D32" i="30"/>
  <c r="C32" i="30"/>
  <c r="B32" i="30"/>
  <c r="D31" i="30"/>
  <c r="C31" i="30"/>
  <c r="B31" i="30"/>
  <c r="D30" i="30"/>
  <c r="C30" i="30"/>
  <c r="B30" i="30"/>
  <c r="D29" i="30"/>
  <c r="J29" i="30" s="1"/>
  <c r="C29" i="30"/>
  <c r="B29" i="30"/>
  <c r="H29" i="30" s="1"/>
  <c r="D28" i="30"/>
  <c r="C28" i="30"/>
  <c r="B28" i="30"/>
  <c r="D27" i="30"/>
  <c r="C27" i="30"/>
  <c r="B27" i="30"/>
  <c r="D26" i="30"/>
  <c r="J26" i="30" s="1"/>
  <c r="C26" i="30"/>
  <c r="B26" i="30"/>
  <c r="H26" i="30" s="1"/>
  <c r="D25" i="30"/>
  <c r="C25" i="30"/>
  <c r="B25" i="30"/>
  <c r="D24" i="30"/>
  <c r="C24" i="30"/>
  <c r="B24" i="30"/>
  <c r="D23" i="30"/>
  <c r="C23" i="30"/>
  <c r="B23" i="30"/>
  <c r="D22" i="30"/>
  <c r="C22" i="30"/>
  <c r="B22" i="30"/>
  <c r="D21" i="30"/>
  <c r="C21" i="30"/>
  <c r="B21" i="30"/>
  <c r="D20" i="30"/>
  <c r="C20" i="30"/>
  <c r="B20" i="30"/>
  <c r="D19" i="30"/>
  <c r="C19" i="30"/>
  <c r="B19" i="30"/>
  <c r="D18" i="30"/>
  <c r="C18" i="30"/>
  <c r="B18" i="30"/>
  <c r="D17" i="30"/>
  <c r="C17" i="30"/>
  <c r="B17" i="30"/>
  <c r="D16" i="30"/>
  <c r="C16" i="30"/>
  <c r="B16" i="30"/>
  <c r="D15" i="30"/>
  <c r="C15" i="30"/>
  <c r="B15" i="30"/>
  <c r="C14" i="30"/>
  <c r="B14" i="30"/>
  <c r="D13" i="30"/>
  <c r="C13" i="30"/>
  <c r="B13" i="30"/>
  <c r="D12" i="30"/>
  <c r="C12" i="30"/>
  <c r="B12" i="30"/>
  <c r="D11" i="30"/>
  <c r="C11" i="30"/>
  <c r="B11" i="30"/>
  <c r="D10" i="30"/>
  <c r="C10" i="30"/>
  <c r="B10" i="30"/>
  <c r="D9" i="30"/>
  <c r="C9" i="30"/>
  <c r="B9" i="30"/>
  <c r="D8" i="30"/>
  <c r="C8" i="30"/>
  <c r="B8" i="30"/>
  <c r="D7" i="30"/>
  <c r="C7" i="30"/>
  <c r="B7" i="30"/>
  <c r="D7" i="28"/>
  <c r="D8" i="28"/>
  <c r="D9" i="28"/>
  <c r="D10" i="28"/>
  <c r="D11" i="28"/>
  <c r="D12" i="28"/>
  <c r="D13" i="28"/>
  <c r="F38" i="28"/>
  <c r="E38" i="28"/>
  <c r="C38" i="28"/>
  <c r="B38" i="28"/>
  <c r="G37" i="28"/>
  <c r="D37" i="28"/>
  <c r="G36" i="28"/>
  <c r="D36" i="28"/>
  <c r="G35" i="28"/>
  <c r="D35" i="28"/>
  <c r="G34" i="28"/>
  <c r="D34" i="28"/>
  <c r="F33" i="28"/>
  <c r="E33" i="28"/>
  <c r="C33" i="28"/>
  <c r="B33" i="28"/>
  <c r="G32" i="28"/>
  <c r="D32" i="28"/>
  <c r="G31" i="28"/>
  <c r="D31" i="28"/>
  <c r="G30" i="28"/>
  <c r="D30" i="28"/>
  <c r="F29" i="28"/>
  <c r="E29" i="28"/>
  <c r="C29" i="28"/>
  <c r="B29" i="28"/>
  <c r="G28" i="28"/>
  <c r="D28" i="28"/>
  <c r="G27" i="28"/>
  <c r="D27" i="28"/>
  <c r="G26" i="28"/>
  <c r="D26" i="28"/>
  <c r="G25" i="28"/>
  <c r="D25" i="28"/>
  <c r="F24" i="28"/>
  <c r="E24" i="28"/>
  <c r="C24" i="28"/>
  <c r="B24" i="28"/>
  <c r="G23" i="28"/>
  <c r="D23" i="28"/>
  <c r="G22" i="28"/>
  <c r="D22" i="28"/>
  <c r="G21" i="28"/>
  <c r="D21" i="28"/>
  <c r="G20" i="28"/>
  <c r="D20" i="28"/>
  <c r="G19" i="28"/>
  <c r="D19" i="28"/>
  <c r="G18" i="28"/>
  <c r="D18" i="28"/>
  <c r="G17" i="28"/>
  <c r="D17" i="28"/>
  <c r="G16" i="28"/>
  <c r="D16" i="28"/>
  <c r="G15" i="28"/>
  <c r="D15" i="28"/>
  <c r="F14" i="28"/>
  <c r="E14" i="28"/>
  <c r="C14" i="28"/>
  <c r="B14" i="28"/>
  <c r="G13" i="28"/>
  <c r="G12" i="28"/>
  <c r="G11" i="28"/>
  <c r="G10" i="28"/>
  <c r="G9" i="28"/>
  <c r="G8" i="28"/>
  <c r="G7" i="28"/>
  <c r="D39" i="30" l="1"/>
  <c r="J39" i="30" s="1"/>
  <c r="B39" i="30"/>
  <c r="H39" i="30" s="1"/>
  <c r="D38" i="28"/>
  <c r="G38" i="28"/>
  <c r="G33" i="28"/>
  <c r="G29" i="28"/>
  <c r="G14" i="28"/>
  <c r="D14" i="28"/>
  <c r="E39" i="28"/>
  <c r="F39" i="28"/>
  <c r="D33" i="28"/>
  <c r="D29" i="28"/>
  <c r="D24" i="28"/>
  <c r="B39" i="28"/>
  <c r="G24" i="28"/>
  <c r="C39" i="28"/>
  <c r="X84" i="26"/>
  <c r="X83" i="26"/>
  <c r="W83" i="26"/>
  <c r="V83" i="26"/>
  <c r="X82" i="26"/>
  <c r="W82" i="26"/>
  <c r="V82" i="26"/>
  <c r="X81" i="26"/>
  <c r="W81" i="26"/>
  <c r="V81" i="26"/>
  <c r="X80" i="26"/>
  <c r="W80" i="26"/>
  <c r="V80" i="26"/>
  <c r="X79" i="26"/>
  <c r="W79" i="26"/>
  <c r="V79" i="26"/>
  <c r="X78" i="26"/>
  <c r="W78" i="26"/>
  <c r="V78" i="26"/>
  <c r="X77" i="26"/>
  <c r="W77" i="26"/>
  <c r="V77" i="26"/>
  <c r="X76" i="26"/>
  <c r="W76" i="26"/>
  <c r="V76" i="26"/>
  <c r="X75" i="26"/>
  <c r="W75" i="26"/>
  <c r="V75" i="26"/>
  <c r="X74" i="26"/>
  <c r="W74" i="26"/>
  <c r="V74" i="26"/>
  <c r="X73" i="26"/>
  <c r="W73" i="26"/>
  <c r="V73" i="26"/>
  <c r="X72" i="26"/>
  <c r="W72" i="26"/>
  <c r="V72" i="26"/>
  <c r="X71" i="26"/>
  <c r="W71" i="26"/>
  <c r="V71" i="26"/>
  <c r="X70" i="26"/>
  <c r="W70" i="26"/>
  <c r="V70" i="26"/>
  <c r="X69" i="26"/>
  <c r="W69" i="26"/>
  <c r="V69" i="26"/>
  <c r="X68" i="26"/>
  <c r="W68" i="26"/>
  <c r="V68" i="26"/>
  <c r="X67" i="26"/>
  <c r="W67" i="26"/>
  <c r="V67" i="26"/>
  <c r="X66" i="26"/>
  <c r="W66" i="26"/>
  <c r="V66" i="26"/>
  <c r="X65" i="26"/>
  <c r="W65" i="26"/>
  <c r="V65" i="26"/>
  <c r="X64" i="26"/>
  <c r="W64" i="26"/>
  <c r="V64" i="26"/>
  <c r="X63" i="26"/>
  <c r="W63" i="26"/>
  <c r="V63" i="26"/>
  <c r="X62" i="26"/>
  <c r="W62" i="26"/>
  <c r="V62" i="26"/>
  <c r="X61" i="26"/>
  <c r="W61" i="26"/>
  <c r="V61" i="26"/>
  <c r="X60" i="26"/>
  <c r="W60" i="26"/>
  <c r="V60" i="26"/>
  <c r="X59" i="26"/>
  <c r="W59" i="26"/>
  <c r="V59" i="26"/>
  <c r="X58" i="26"/>
  <c r="W58" i="26"/>
  <c r="V58" i="26"/>
  <c r="X57" i="26"/>
  <c r="W57" i="26"/>
  <c r="V57" i="26"/>
  <c r="X56" i="26"/>
  <c r="W56" i="26"/>
  <c r="V56" i="26"/>
  <c r="X55" i="26"/>
  <c r="W55" i="26"/>
  <c r="V55" i="26"/>
  <c r="X54" i="26"/>
  <c r="W54" i="26"/>
  <c r="V54" i="26"/>
  <c r="X53" i="26"/>
  <c r="W53" i="26"/>
  <c r="V53" i="26"/>
  <c r="X52" i="26"/>
  <c r="W52" i="26"/>
  <c r="V52" i="26"/>
  <c r="R83" i="26"/>
  <c r="Q83" i="26"/>
  <c r="S82" i="26"/>
  <c r="S81" i="26"/>
  <c r="S80" i="26"/>
  <c r="S79" i="26"/>
  <c r="R78" i="26"/>
  <c r="Q78" i="26"/>
  <c r="S77" i="26"/>
  <c r="S76" i="26"/>
  <c r="S75" i="26"/>
  <c r="R74" i="26"/>
  <c r="Q74" i="26"/>
  <c r="S73" i="26"/>
  <c r="S72" i="26"/>
  <c r="S71" i="26"/>
  <c r="S70" i="26"/>
  <c r="R69" i="26"/>
  <c r="Q69" i="26"/>
  <c r="S68" i="26"/>
  <c r="S67" i="26"/>
  <c r="S66" i="26"/>
  <c r="S65" i="26"/>
  <c r="S64" i="26"/>
  <c r="S63" i="26"/>
  <c r="S62" i="26"/>
  <c r="S61" i="26"/>
  <c r="S60" i="26"/>
  <c r="R59" i="26"/>
  <c r="Q59" i="26"/>
  <c r="S58" i="26"/>
  <c r="S57" i="26"/>
  <c r="S56" i="26"/>
  <c r="S55" i="26"/>
  <c r="S54" i="26"/>
  <c r="S53" i="26"/>
  <c r="S52" i="26"/>
  <c r="O83" i="26"/>
  <c r="N83" i="26"/>
  <c r="P82" i="26"/>
  <c r="P81" i="26"/>
  <c r="P80" i="26"/>
  <c r="P79" i="26"/>
  <c r="O78" i="26"/>
  <c r="N78" i="26"/>
  <c r="P76" i="26"/>
  <c r="P75" i="26"/>
  <c r="O74" i="26"/>
  <c r="N74" i="26"/>
  <c r="P73" i="26"/>
  <c r="P72" i="26"/>
  <c r="P71" i="26"/>
  <c r="P70" i="26"/>
  <c r="O69" i="26"/>
  <c r="N69" i="26"/>
  <c r="P68" i="26"/>
  <c r="P67" i="26"/>
  <c r="P66" i="26"/>
  <c r="P65" i="26"/>
  <c r="P64" i="26"/>
  <c r="P63" i="26"/>
  <c r="P62" i="26"/>
  <c r="P61" i="26"/>
  <c r="P60" i="26"/>
  <c r="O59" i="26"/>
  <c r="N59" i="26"/>
  <c r="P58" i="26"/>
  <c r="P57" i="26"/>
  <c r="P56" i="26"/>
  <c r="P55" i="26"/>
  <c r="P54" i="26"/>
  <c r="P53" i="26"/>
  <c r="P52" i="26"/>
  <c r="L83" i="26"/>
  <c r="K83" i="26"/>
  <c r="M82" i="26"/>
  <c r="M81" i="26"/>
  <c r="M80" i="26"/>
  <c r="M79" i="26"/>
  <c r="L78" i="26"/>
  <c r="K78" i="26"/>
  <c r="M77" i="26"/>
  <c r="M76" i="26"/>
  <c r="M75" i="26"/>
  <c r="L74" i="26"/>
  <c r="K74" i="26"/>
  <c r="M73" i="26"/>
  <c r="M72" i="26"/>
  <c r="M71" i="26"/>
  <c r="M70" i="26"/>
  <c r="L69" i="26"/>
  <c r="K69" i="26"/>
  <c r="M68" i="26"/>
  <c r="M67" i="26"/>
  <c r="M66" i="26"/>
  <c r="M65" i="26"/>
  <c r="M64" i="26"/>
  <c r="M63" i="26"/>
  <c r="M62" i="26"/>
  <c r="M61" i="26"/>
  <c r="M60" i="26"/>
  <c r="L59" i="26"/>
  <c r="K59" i="26"/>
  <c r="M58" i="26"/>
  <c r="M57" i="26"/>
  <c r="M56" i="26"/>
  <c r="M55" i="26"/>
  <c r="M54" i="26"/>
  <c r="M53" i="26"/>
  <c r="M52" i="26"/>
  <c r="G39" i="28" l="1"/>
  <c r="D39" i="28"/>
  <c r="M74" i="26"/>
  <c r="S83" i="26"/>
  <c r="S78" i="26"/>
  <c r="P78" i="26"/>
  <c r="S59" i="26"/>
  <c r="M59" i="26"/>
  <c r="P69" i="26"/>
  <c r="M69" i="26"/>
  <c r="K84" i="26"/>
  <c r="P74" i="26"/>
  <c r="M78" i="26"/>
  <c r="L84" i="26"/>
  <c r="M83" i="26"/>
  <c r="N84" i="26"/>
  <c r="O84" i="26"/>
  <c r="W84" i="26" s="1"/>
  <c r="P83" i="26"/>
  <c r="S74" i="26"/>
  <c r="S69" i="26"/>
  <c r="R84" i="26"/>
  <c r="Q84" i="26"/>
  <c r="S84" i="26" l="1"/>
  <c r="M84" i="26"/>
  <c r="I83" i="26"/>
  <c r="H83" i="26"/>
  <c r="J82" i="26"/>
  <c r="J81" i="26"/>
  <c r="J80" i="26"/>
  <c r="J79" i="26"/>
  <c r="I78" i="26"/>
  <c r="H78" i="26"/>
  <c r="J77" i="26"/>
  <c r="J76" i="26"/>
  <c r="J75" i="26"/>
  <c r="I74" i="26"/>
  <c r="H74" i="26"/>
  <c r="J73" i="26"/>
  <c r="J72" i="26"/>
  <c r="J71" i="26"/>
  <c r="J70" i="26"/>
  <c r="I69" i="26"/>
  <c r="H69" i="26"/>
  <c r="J68" i="26"/>
  <c r="J67" i="26"/>
  <c r="J66" i="26"/>
  <c r="J65" i="26"/>
  <c r="J64" i="26"/>
  <c r="J63" i="26"/>
  <c r="J62" i="26"/>
  <c r="J61" i="26"/>
  <c r="J60" i="26"/>
  <c r="I59" i="26"/>
  <c r="H59" i="26"/>
  <c r="J58" i="26"/>
  <c r="J57" i="26"/>
  <c r="J56" i="26"/>
  <c r="J55" i="26"/>
  <c r="J54" i="26"/>
  <c r="J53" i="26"/>
  <c r="J52" i="26"/>
  <c r="J83" i="26" l="1"/>
  <c r="J78" i="26"/>
  <c r="J74" i="26"/>
  <c r="J69" i="26"/>
  <c r="I84" i="26"/>
  <c r="J59" i="26"/>
  <c r="H84" i="26"/>
  <c r="J84" i="26" l="1"/>
  <c r="F37" i="27"/>
  <c r="I37" i="27" s="1"/>
  <c r="G37" i="27"/>
  <c r="J37" i="27" s="1"/>
  <c r="G36" i="27"/>
  <c r="J36" i="27" s="1"/>
  <c r="G35" i="27"/>
  <c r="J35" i="27" s="1"/>
  <c r="F34" i="27"/>
  <c r="I34" i="27" s="1"/>
  <c r="F33" i="27"/>
  <c r="I33" i="27" s="1"/>
  <c r="G33" i="27"/>
  <c r="J33" i="27" s="1"/>
  <c r="G32" i="27"/>
  <c r="J32" i="27" s="1"/>
  <c r="G31" i="27"/>
  <c r="J31" i="27" s="1"/>
  <c r="F30" i="27"/>
  <c r="I30" i="27" s="1"/>
  <c r="F29" i="27"/>
  <c r="I29" i="27" s="1"/>
  <c r="G29" i="27"/>
  <c r="J29" i="27" s="1"/>
  <c r="G28" i="27"/>
  <c r="J28" i="27" s="1"/>
  <c r="G27" i="27"/>
  <c r="J27" i="27" s="1"/>
  <c r="F26" i="27"/>
  <c r="I26" i="27" s="1"/>
  <c r="F25" i="27"/>
  <c r="I25" i="27" s="1"/>
  <c r="G25" i="27"/>
  <c r="J25" i="27" s="1"/>
  <c r="F24" i="27"/>
  <c r="I24" i="27" s="1"/>
  <c r="G23" i="27"/>
  <c r="J23" i="27" s="1"/>
  <c r="F22" i="27"/>
  <c r="I22" i="27" s="1"/>
  <c r="F21" i="27"/>
  <c r="I21" i="27" s="1"/>
  <c r="G21" i="27"/>
  <c r="J21" i="27" s="1"/>
  <c r="G20" i="27"/>
  <c r="J20" i="27" s="1"/>
  <c r="G19" i="27"/>
  <c r="J19" i="27" s="1"/>
  <c r="F18" i="27"/>
  <c r="I18" i="27" s="1"/>
  <c r="F17" i="27"/>
  <c r="I17" i="27" s="1"/>
  <c r="G17" i="27"/>
  <c r="J17" i="27" s="1"/>
  <c r="G16" i="27"/>
  <c r="J16" i="27" s="1"/>
  <c r="G15" i="27"/>
  <c r="J15" i="27" s="1"/>
  <c r="F13" i="27"/>
  <c r="I13" i="27" s="1"/>
  <c r="G13" i="27"/>
  <c r="J13" i="27" s="1"/>
  <c r="G12" i="27"/>
  <c r="J12" i="27" s="1"/>
  <c r="G11" i="27"/>
  <c r="J11" i="27" s="1"/>
  <c r="F10" i="27"/>
  <c r="I10" i="27" s="1"/>
  <c r="F9" i="27"/>
  <c r="I9" i="27" s="1"/>
  <c r="G8" i="27"/>
  <c r="J8" i="27" s="1"/>
  <c r="F7" i="27"/>
  <c r="E7" i="27"/>
  <c r="W39" i="26"/>
  <c r="V39" i="26"/>
  <c r="W38" i="26"/>
  <c r="V38" i="26"/>
  <c r="W37" i="26"/>
  <c r="X37" i="26" s="1"/>
  <c r="D37" i="27" s="1"/>
  <c r="V37" i="26"/>
  <c r="W36" i="26"/>
  <c r="V36" i="26"/>
  <c r="B36" i="27" s="1"/>
  <c r="W35" i="26"/>
  <c r="C35" i="27" s="1"/>
  <c r="V35" i="26"/>
  <c r="W34" i="26"/>
  <c r="V34" i="26"/>
  <c r="W33" i="26"/>
  <c r="V33" i="26"/>
  <c r="W32" i="26"/>
  <c r="C32" i="27" s="1"/>
  <c r="V32" i="26"/>
  <c r="X32" i="26" s="1"/>
  <c r="D32" i="27" s="1"/>
  <c r="W31" i="26"/>
  <c r="V31" i="26"/>
  <c r="W30" i="26"/>
  <c r="V30" i="26"/>
  <c r="B30" i="27" s="1"/>
  <c r="W29" i="26"/>
  <c r="V29" i="26"/>
  <c r="W28" i="26"/>
  <c r="V28" i="26"/>
  <c r="W27" i="26"/>
  <c r="X27" i="26" s="1"/>
  <c r="D27" i="27" s="1"/>
  <c r="V27" i="26"/>
  <c r="W26" i="26"/>
  <c r="V26" i="26"/>
  <c r="X26" i="26" s="1"/>
  <c r="D26" i="27" s="1"/>
  <c r="W25" i="26"/>
  <c r="C25" i="27" s="1"/>
  <c r="V25" i="26"/>
  <c r="W24" i="26"/>
  <c r="V24" i="26"/>
  <c r="W23" i="26"/>
  <c r="C23" i="27" s="1"/>
  <c r="V23" i="26"/>
  <c r="W22" i="26"/>
  <c r="V22" i="26"/>
  <c r="W21" i="26"/>
  <c r="C21" i="27" s="1"/>
  <c r="V21" i="26"/>
  <c r="W20" i="26"/>
  <c r="V20" i="26"/>
  <c r="W19" i="26"/>
  <c r="X19" i="26" s="1"/>
  <c r="D19" i="27" s="1"/>
  <c r="V19" i="26"/>
  <c r="W18" i="26"/>
  <c r="V18" i="26"/>
  <c r="W17" i="26"/>
  <c r="X17" i="26" s="1"/>
  <c r="D17" i="27" s="1"/>
  <c r="V17" i="26"/>
  <c r="W16" i="26"/>
  <c r="V16" i="26"/>
  <c r="W15" i="26"/>
  <c r="C15" i="27" s="1"/>
  <c r="V15" i="26"/>
  <c r="W14" i="26"/>
  <c r="V14" i="26"/>
  <c r="W13" i="26"/>
  <c r="C13" i="27" s="1"/>
  <c r="V13" i="26"/>
  <c r="W12" i="26"/>
  <c r="C12" i="27" s="1"/>
  <c r="V12" i="26"/>
  <c r="X12" i="26" s="1"/>
  <c r="D12" i="27" s="1"/>
  <c r="W11" i="26"/>
  <c r="C11" i="27" s="1"/>
  <c r="V11" i="26"/>
  <c r="W10" i="26"/>
  <c r="C10" i="27" s="1"/>
  <c r="V10" i="26"/>
  <c r="W9" i="26"/>
  <c r="X9" i="26" s="1"/>
  <c r="D9" i="27" s="1"/>
  <c r="V9" i="26"/>
  <c r="W8" i="26"/>
  <c r="C8" i="27" s="1"/>
  <c r="V8" i="26"/>
  <c r="D8" i="27" s="1"/>
  <c r="W7" i="26"/>
  <c r="V7" i="26"/>
  <c r="B7" i="27" s="1"/>
  <c r="F83" i="26"/>
  <c r="E83" i="26"/>
  <c r="G82" i="26"/>
  <c r="G81" i="26"/>
  <c r="G80" i="26"/>
  <c r="G79" i="26"/>
  <c r="F78" i="26"/>
  <c r="E78" i="26"/>
  <c r="G77" i="26"/>
  <c r="G76" i="26"/>
  <c r="G75" i="26"/>
  <c r="F74" i="26"/>
  <c r="E74" i="26"/>
  <c r="G73" i="26"/>
  <c r="G72" i="26"/>
  <c r="G71" i="26"/>
  <c r="G70" i="26"/>
  <c r="F69" i="26"/>
  <c r="E69" i="26"/>
  <c r="G68" i="26"/>
  <c r="G67" i="26"/>
  <c r="G66" i="26"/>
  <c r="G65" i="26"/>
  <c r="G64" i="26"/>
  <c r="G63" i="26"/>
  <c r="G62" i="26"/>
  <c r="G61" i="26"/>
  <c r="G60" i="26"/>
  <c r="F59" i="26"/>
  <c r="F14" i="27" s="1"/>
  <c r="E59" i="26"/>
  <c r="G58" i="26"/>
  <c r="G57" i="26"/>
  <c r="G56" i="26"/>
  <c r="G55" i="26"/>
  <c r="G54" i="26"/>
  <c r="G53" i="26"/>
  <c r="G52" i="26"/>
  <c r="C83" i="26"/>
  <c r="F38" i="27" s="1"/>
  <c r="I38" i="27" s="1"/>
  <c r="B83" i="26"/>
  <c r="D82" i="26"/>
  <c r="D81" i="26"/>
  <c r="D80" i="26"/>
  <c r="D79" i="26"/>
  <c r="C78" i="26"/>
  <c r="B78" i="26"/>
  <c r="D77" i="26"/>
  <c r="D76" i="26"/>
  <c r="D75" i="26"/>
  <c r="C74" i="26"/>
  <c r="B74" i="26"/>
  <c r="D73" i="26"/>
  <c r="D72" i="26"/>
  <c r="D71" i="26"/>
  <c r="D70" i="26"/>
  <c r="C69" i="26"/>
  <c r="B69" i="26"/>
  <c r="D68" i="26"/>
  <c r="D67" i="26"/>
  <c r="D66" i="26"/>
  <c r="D65" i="26"/>
  <c r="D64" i="26"/>
  <c r="D63" i="26"/>
  <c r="D62" i="26"/>
  <c r="D61" i="26"/>
  <c r="D60" i="26"/>
  <c r="C59" i="26"/>
  <c r="B59" i="26"/>
  <c r="D58" i="26"/>
  <c r="D57" i="26"/>
  <c r="D56" i="26"/>
  <c r="D55" i="26"/>
  <c r="D54" i="26"/>
  <c r="D53" i="26"/>
  <c r="D52" i="26"/>
  <c r="R38" i="26"/>
  <c r="Q38" i="26"/>
  <c r="S37" i="26"/>
  <c r="S36" i="26"/>
  <c r="S35" i="26"/>
  <c r="S34" i="26"/>
  <c r="R33" i="26"/>
  <c r="Q33" i="26"/>
  <c r="S32" i="26"/>
  <c r="S31" i="26"/>
  <c r="S30" i="26"/>
  <c r="R29" i="26"/>
  <c r="Q29" i="26"/>
  <c r="S28" i="26"/>
  <c r="S27" i="26"/>
  <c r="S26" i="26"/>
  <c r="S25" i="26"/>
  <c r="R24" i="26"/>
  <c r="Q24" i="26"/>
  <c r="S23" i="26"/>
  <c r="S22" i="26"/>
  <c r="S21" i="26"/>
  <c r="S20" i="26"/>
  <c r="S19" i="26"/>
  <c r="S18" i="26"/>
  <c r="S17" i="26"/>
  <c r="S16" i="26"/>
  <c r="S15" i="26"/>
  <c r="R14" i="26"/>
  <c r="Q14" i="26"/>
  <c r="S13" i="26"/>
  <c r="S12" i="26"/>
  <c r="S11" i="26"/>
  <c r="S10" i="26"/>
  <c r="S9" i="26"/>
  <c r="S8" i="26"/>
  <c r="S7" i="26"/>
  <c r="O38" i="26"/>
  <c r="N38" i="26"/>
  <c r="P37" i="26"/>
  <c r="P36" i="26"/>
  <c r="P35" i="26"/>
  <c r="P34" i="26"/>
  <c r="O33" i="26"/>
  <c r="N33" i="26"/>
  <c r="P32" i="26"/>
  <c r="P31" i="26"/>
  <c r="P30" i="26"/>
  <c r="O29" i="26"/>
  <c r="N29" i="26"/>
  <c r="P28" i="26"/>
  <c r="P27" i="26"/>
  <c r="P26" i="26"/>
  <c r="P25" i="26"/>
  <c r="O24" i="26"/>
  <c r="N24" i="26"/>
  <c r="P23" i="26"/>
  <c r="P22" i="26"/>
  <c r="P21" i="26"/>
  <c r="P20" i="26"/>
  <c r="P19" i="26"/>
  <c r="P18" i="26"/>
  <c r="P17" i="26"/>
  <c r="P16" i="26"/>
  <c r="P15" i="26"/>
  <c r="O14" i="26"/>
  <c r="N14" i="26"/>
  <c r="P13" i="26"/>
  <c r="P12" i="26"/>
  <c r="P11" i="26"/>
  <c r="P10" i="26"/>
  <c r="P9" i="26"/>
  <c r="P8" i="26"/>
  <c r="P7" i="26"/>
  <c r="C36" i="27"/>
  <c r="C34" i="27"/>
  <c r="C30" i="27"/>
  <c r="C28" i="27"/>
  <c r="X28" i="26"/>
  <c r="D28" i="27" s="1"/>
  <c r="C20" i="27"/>
  <c r="C16" i="27"/>
  <c r="B16" i="27"/>
  <c r="X15" i="26"/>
  <c r="D15" i="27" s="1"/>
  <c r="D10" i="27"/>
  <c r="B9" i="27"/>
  <c r="X35" i="26"/>
  <c r="D35" i="27" s="1"/>
  <c r="X16" i="26"/>
  <c r="D16" i="27" s="1"/>
  <c r="M7" i="26"/>
  <c r="M8" i="26"/>
  <c r="M9" i="26"/>
  <c r="M10" i="26"/>
  <c r="M11" i="26"/>
  <c r="M12" i="26"/>
  <c r="M13" i="26"/>
  <c r="M15" i="26"/>
  <c r="M16" i="26"/>
  <c r="M17" i="26"/>
  <c r="M18" i="26"/>
  <c r="M19" i="26"/>
  <c r="M20" i="26"/>
  <c r="M21" i="26"/>
  <c r="M22" i="26"/>
  <c r="M23" i="26"/>
  <c r="M25" i="26"/>
  <c r="M26" i="26"/>
  <c r="M27" i="26"/>
  <c r="M28" i="26"/>
  <c r="M30" i="26"/>
  <c r="M33" i="26" s="1"/>
  <c r="M31" i="26"/>
  <c r="M32" i="26"/>
  <c r="M34" i="26"/>
  <c r="M35" i="26"/>
  <c r="M38" i="26" s="1"/>
  <c r="M36" i="26"/>
  <c r="M37" i="26"/>
  <c r="L14" i="26"/>
  <c r="L24" i="26"/>
  <c r="L29" i="26"/>
  <c r="L33" i="26"/>
  <c r="L38" i="26"/>
  <c r="K14" i="26"/>
  <c r="K24" i="26"/>
  <c r="K29" i="26"/>
  <c r="K33" i="26"/>
  <c r="K38" i="26"/>
  <c r="J7" i="26"/>
  <c r="J8" i="26"/>
  <c r="J9" i="26"/>
  <c r="J10" i="26"/>
  <c r="J11" i="26"/>
  <c r="J12" i="26"/>
  <c r="J13" i="26"/>
  <c r="J15" i="26"/>
  <c r="J16" i="26"/>
  <c r="J17" i="26"/>
  <c r="J18" i="26"/>
  <c r="J19" i="26"/>
  <c r="J20" i="26"/>
  <c r="J21" i="26"/>
  <c r="J22" i="26"/>
  <c r="J23" i="26"/>
  <c r="J25" i="26"/>
  <c r="J26" i="26"/>
  <c r="J27" i="26"/>
  <c r="J28" i="26"/>
  <c r="J30" i="26"/>
  <c r="J31" i="26"/>
  <c r="J32" i="26"/>
  <c r="J34" i="26"/>
  <c r="J35" i="26"/>
  <c r="J36" i="26"/>
  <c r="J37" i="26"/>
  <c r="J38" i="26"/>
  <c r="I14" i="26"/>
  <c r="I24" i="26"/>
  <c r="I29" i="26"/>
  <c r="I33" i="26"/>
  <c r="I38" i="26"/>
  <c r="H14" i="26"/>
  <c r="H24" i="26"/>
  <c r="H29" i="26"/>
  <c r="H33" i="26"/>
  <c r="H38" i="26"/>
  <c r="C7" i="27"/>
  <c r="B10" i="27"/>
  <c r="B12" i="27"/>
  <c r="B15" i="27"/>
  <c r="B17" i="27"/>
  <c r="C18" i="27"/>
  <c r="B19" i="27"/>
  <c r="C19" i="27"/>
  <c r="B21" i="27"/>
  <c r="C22" i="27"/>
  <c r="B23" i="27"/>
  <c r="B26" i="27"/>
  <c r="C26" i="27"/>
  <c r="B27" i="27"/>
  <c r="B28" i="27"/>
  <c r="B31" i="27"/>
  <c r="B32" i="27"/>
  <c r="B35" i="27"/>
  <c r="B37" i="27"/>
  <c r="C37" i="27"/>
  <c r="G13" i="26"/>
  <c r="G12" i="26"/>
  <c r="G11" i="26"/>
  <c r="G10" i="26"/>
  <c r="G9" i="26"/>
  <c r="G8" i="26"/>
  <c r="G7" i="26"/>
  <c r="G15" i="26"/>
  <c r="G16" i="26"/>
  <c r="G17" i="26"/>
  <c r="G18" i="26"/>
  <c r="G19" i="26"/>
  <c r="G20" i="26"/>
  <c r="G21" i="26"/>
  <c r="G22" i="26"/>
  <c r="G23" i="26"/>
  <c r="G25" i="26"/>
  <c r="G26" i="26"/>
  <c r="G27" i="26"/>
  <c r="G28" i="26"/>
  <c r="G30" i="26"/>
  <c r="G31" i="26"/>
  <c r="G32" i="26"/>
  <c r="G34" i="26"/>
  <c r="G35" i="26"/>
  <c r="G36" i="26"/>
  <c r="G37" i="26"/>
  <c r="F24" i="26"/>
  <c r="F29" i="26"/>
  <c r="F33" i="26"/>
  <c r="F38" i="26"/>
  <c r="E24" i="26"/>
  <c r="E29" i="26"/>
  <c r="E33" i="26"/>
  <c r="E38" i="26"/>
  <c r="E14" i="26"/>
  <c r="F14" i="26"/>
  <c r="E39" i="27"/>
  <c r="H39" i="27" s="1"/>
  <c r="E38" i="27"/>
  <c r="H38" i="27" s="1"/>
  <c r="F36" i="27"/>
  <c r="I36" i="27" s="1"/>
  <c r="E35" i="27"/>
  <c r="H35" i="27" s="1"/>
  <c r="E34" i="27"/>
  <c r="H34" i="27" s="1"/>
  <c r="F32" i="27"/>
  <c r="I32" i="27" s="1"/>
  <c r="F31" i="27"/>
  <c r="I31" i="27" s="1"/>
  <c r="E31" i="27"/>
  <c r="H31" i="27" s="1"/>
  <c r="E30" i="27"/>
  <c r="H30" i="27" s="1"/>
  <c r="F28" i="27"/>
  <c r="I28" i="27" s="1"/>
  <c r="F27" i="27"/>
  <c r="I27" i="27" s="1"/>
  <c r="E27" i="27"/>
  <c r="H27" i="27" s="1"/>
  <c r="E26" i="27"/>
  <c r="H26" i="27" s="1"/>
  <c r="F23" i="27"/>
  <c r="I23" i="27" s="1"/>
  <c r="E23" i="27"/>
  <c r="H23" i="27" s="1"/>
  <c r="E22" i="27"/>
  <c r="H22" i="27" s="1"/>
  <c r="F20" i="27"/>
  <c r="I20" i="27" s="1"/>
  <c r="F19" i="27"/>
  <c r="I19" i="27" s="1"/>
  <c r="E19" i="27"/>
  <c r="H19" i="27" s="1"/>
  <c r="E18" i="27"/>
  <c r="H18" i="27" s="1"/>
  <c r="F16" i="27"/>
  <c r="I16" i="27" s="1"/>
  <c r="F15" i="27"/>
  <c r="I15" i="27" s="1"/>
  <c r="E15" i="27"/>
  <c r="H15" i="27" s="1"/>
  <c r="E14" i="27"/>
  <c r="F12" i="27"/>
  <c r="I12" i="27" s="1"/>
  <c r="F11" i="27"/>
  <c r="I11" i="27" s="1"/>
  <c r="E11" i="27"/>
  <c r="H11" i="27" s="1"/>
  <c r="E10" i="27"/>
  <c r="H10" i="27" s="1"/>
  <c r="G9" i="27"/>
  <c r="J9" i="27" s="1"/>
  <c r="F8" i="27"/>
  <c r="I8" i="27" s="1"/>
  <c r="D7" i="26"/>
  <c r="D8" i="26"/>
  <c r="D9" i="26"/>
  <c r="D10" i="26"/>
  <c r="D11" i="26"/>
  <c r="D12" i="26"/>
  <c r="D13" i="26"/>
  <c r="B14" i="26"/>
  <c r="C14" i="26"/>
  <c r="C14" i="27" s="1"/>
  <c r="D15" i="26"/>
  <c r="D16" i="26"/>
  <c r="D17" i="26"/>
  <c r="D18" i="26"/>
  <c r="D19" i="26"/>
  <c r="D20" i="26"/>
  <c r="D21" i="26"/>
  <c r="D22" i="26"/>
  <c r="D23" i="26"/>
  <c r="B24" i="26"/>
  <c r="C24" i="26"/>
  <c r="D25" i="26"/>
  <c r="D26" i="26"/>
  <c r="D27" i="26"/>
  <c r="D28" i="26"/>
  <c r="B29" i="26"/>
  <c r="C29" i="26"/>
  <c r="D30" i="26"/>
  <c r="D31" i="26"/>
  <c r="D32" i="26"/>
  <c r="B33" i="26"/>
  <c r="C33" i="26"/>
  <c r="D34" i="26"/>
  <c r="D38" i="26" s="1"/>
  <c r="D35" i="26"/>
  <c r="D36" i="26"/>
  <c r="D37" i="26"/>
  <c r="B38" i="26"/>
  <c r="C38" i="26"/>
  <c r="C38" i="27" s="1"/>
  <c r="W82" i="24"/>
  <c r="F37" i="25" s="1"/>
  <c r="V82" i="24"/>
  <c r="W81" i="24"/>
  <c r="F36" i="25" s="1"/>
  <c r="V81" i="24"/>
  <c r="W80" i="24"/>
  <c r="V80" i="24"/>
  <c r="W79" i="24"/>
  <c r="F34" i="25" s="1"/>
  <c r="V79" i="24"/>
  <c r="W77" i="24"/>
  <c r="V77" i="24"/>
  <c r="E32" i="25" s="1"/>
  <c r="W76" i="24"/>
  <c r="F31" i="25" s="1"/>
  <c r="V76" i="24"/>
  <c r="W75" i="24"/>
  <c r="V75" i="24"/>
  <c r="W73" i="24"/>
  <c r="F28" i="25" s="1"/>
  <c r="V73" i="24"/>
  <c r="W72" i="24"/>
  <c r="V72" i="24"/>
  <c r="E27" i="25" s="1"/>
  <c r="W71" i="24"/>
  <c r="F26" i="25" s="1"/>
  <c r="V71" i="24"/>
  <c r="W70" i="24"/>
  <c r="V70" i="24"/>
  <c r="E25" i="25" s="1"/>
  <c r="W68" i="24"/>
  <c r="V68" i="24"/>
  <c r="W67" i="24"/>
  <c r="V67" i="24"/>
  <c r="E22" i="25" s="1"/>
  <c r="W66" i="24"/>
  <c r="F21" i="25" s="1"/>
  <c r="V66" i="24"/>
  <c r="W65" i="24"/>
  <c r="V65" i="24"/>
  <c r="E20" i="25" s="1"/>
  <c r="W64" i="24"/>
  <c r="V64" i="24"/>
  <c r="W63" i="24"/>
  <c r="F18" i="25" s="1"/>
  <c r="V63" i="24"/>
  <c r="W62" i="24"/>
  <c r="V62" i="24"/>
  <c r="E17" i="25" s="1"/>
  <c r="W61" i="24"/>
  <c r="V61" i="24"/>
  <c r="E16" i="25" s="1"/>
  <c r="W60" i="24"/>
  <c r="V60" i="24"/>
  <c r="E15" i="25" s="1"/>
  <c r="W58" i="24"/>
  <c r="V58" i="24"/>
  <c r="E13" i="25" s="1"/>
  <c r="W57" i="24"/>
  <c r="F12" i="25" s="1"/>
  <c r="V57" i="24"/>
  <c r="E12" i="25" s="1"/>
  <c r="W56" i="24"/>
  <c r="V56" i="24"/>
  <c r="W55" i="24"/>
  <c r="F10" i="25" s="1"/>
  <c r="V55" i="24"/>
  <c r="W54" i="24"/>
  <c r="F9" i="25" s="1"/>
  <c r="V54" i="24"/>
  <c r="W53" i="24"/>
  <c r="V53" i="24"/>
  <c r="W52" i="24"/>
  <c r="V52" i="24"/>
  <c r="S52" i="24"/>
  <c r="S53" i="24"/>
  <c r="S54" i="24"/>
  <c r="S55" i="24"/>
  <c r="S56" i="24"/>
  <c r="S57" i="24"/>
  <c r="S58" i="24"/>
  <c r="S60" i="24"/>
  <c r="S61" i="24"/>
  <c r="S62" i="24"/>
  <c r="S63" i="24"/>
  <c r="S64" i="24"/>
  <c r="S65" i="24"/>
  <c r="S66" i="24"/>
  <c r="S67" i="24"/>
  <c r="S68" i="24"/>
  <c r="S69" i="24"/>
  <c r="S70" i="24"/>
  <c r="S71" i="24"/>
  <c r="S72" i="24"/>
  <c r="S73" i="24"/>
  <c r="S75" i="24"/>
  <c r="S76" i="24"/>
  <c r="S77" i="24"/>
  <c r="S79" i="24"/>
  <c r="S80" i="24"/>
  <c r="S81" i="24"/>
  <c r="S82" i="24"/>
  <c r="S83" i="24"/>
  <c r="R59" i="24"/>
  <c r="R69" i="24"/>
  <c r="R74" i="24"/>
  <c r="R78" i="24"/>
  <c r="R83" i="24"/>
  <c r="Q59" i="24"/>
  <c r="Q69" i="24"/>
  <c r="Q74" i="24"/>
  <c r="Q78" i="24"/>
  <c r="Q83" i="24"/>
  <c r="P52" i="24"/>
  <c r="P53" i="24"/>
  <c r="P54" i="24"/>
  <c r="P55" i="24"/>
  <c r="P56" i="24"/>
  <c r="P57" i="24"/>
  <c r="P58" i="24"/>
  <c r="P60" i="24"/>
  <c r="P61" i="24"/>
  <c r="P62" i="24"/>
  <c r="P63" i="24"/>
  <c r="P64" i="24"/>
  <c r="P65" i="24"/>
  <c r="P66" i="24"/>
  <c r="P67" i="24"/>
  <c r="P68" i="24"/>
  <c r="P70" i="24"/>
  <c r="P71" i="24"/>
  <c r="P72" i="24"/>
  <c r="P73" i="24"/>
  <c r="P75" i="24"/>
  <c r="P76" i="24"/>
  <c r="P78" i="24" s="1"/>
  <c r="P77" i="24"/>
  <c r="P79" i="24"/>
  <c r="P80" i="24"/>
  <c r="P81" i="24"/>
  <c r="P82" i="24"/>
  <c r="O59" i="24"/>
  <c r="O69" i="24"/>
  <c r="O74" i="24"/>
  <c r="O78" i="24"/>
  <c r="O83" i="24"/>
  <c r="N59" i="24"/>
  <c r="N69" i="24"/>
  <c r="N74" i="24"/>
  <c r="N78" i="24"/>
  <c r="N83" i="24"/>
  <c r="N84" i="24"/>
  <c r="M52" i="24"/>
  <c r="M53" i="24"/>
  <c r="M54" i="24"/>
  <c r="M55" i="24"/>
  <c r="M56" i="24"/>
  <c r="M57" i="24"/>
  <c r="M58" i="24"/>
  <c r="M60" i="24"/>
  <c r="M61" i="24"/>
  <c r="M62" i="24"/>
  <c r="M63" i="24"/>
  <c r="M64" i="24"/>
  <c r="M65" i="24"/>
  <c r="M66" i="24"/>
  <c r="M67" i="24"/>
  <c r="M68" i="24"/>
  <c r="M70" i="24"/>
  <c r="M71" i="24"/>
  <c r="M72" i="24"/>
  <c r="M73" i="24"/>
  <c r="M75" i="24"/>
  <c r="M76" i="24"/>
  <c r="M77" i="24"/>
  <c r="M79" i="24"/>
  <c r="M83" i="24" s="1"/>
  <c r="M80" i="24"/>
  <c r="M81" i="24"/>
  <c r="M82" i="24"/>
  <c r="L59" i="24"/>
  <c r="L69" i="24"/>
  <c r="L74" i="24"/>
  <c r="L78" i="24"/>
  <c r="L83" i="24"/>
  <c r="K59" i="24"/>
  <c r="K69" i="24"/>
  <c r="K74" i="24"/>
  <c r="K78" i="24"/>
  <c r="K83" i="24"/>
  <c r="J52" i="24"/>
  <c r="J53" i="24"/>
  <c r="J54" i="24"/>
  <c r="X54" i="24" s="1"/>
  <c r="G9" i="25" s="1"/>
  <c r="J55" i="24"/>
  <c r="J56" i="24"/>
  <c r="J57" i="24"/>
  <c r="J58" i="24"/>
  <c r="J60" i="24"/>
  <c r="J61" i="24"/>
  <c r="J62" i="24"/>
  <c r="J63" i="24"/>
  <c r="J64" i="24"/>
  <c r="J65" i="24"/>
  <c r="J66" i="24"/>
  <c r="J67" i="24"/>
  <c r="J68" i="24"/>
  <c r="J70" i="24"/>
  <c r="J71" i="24"/>
  <c r="J72" i="24"/>
  <c r="J73" i="24"/>
  <c r="J75" i="24"/>
  <c r="J76" i="24"/>
  <c r="J77" i="24"/>
  <c r="J79" i="24"/>
  <c r="J80" i="24"/>
  <c r="J81" i="24"/>
  <c r="J82" i="24"/>
  <c r="I59" i="24"/>
  <c r="I69" i="24"/>
  <c r="I74" i="24"/>
  <c r="I84" i="24" s="1"/>
  <c r="I78" i="24"/>
  <c r="I83" i="24"/>
  <c r="H59" i="24"/>
  <c r="H69" i="24"/>
  <c r="H74" i="24"/>
  <c r="H78" i="24"/>
  <c r="H83" i="24"/>
  <c r="G52" i="24"/>
  <c r="G53" i="24"/>
  <c r="G54" i="24"/>
  <c r="G55" i="24"/>
  <c r="G56" i="24"/>
  <c r="G57" i="24"/>
  <c r="G58" i="24"/>
  <c r="G60" i="24"/>
  <c r="G61" i="24"/>
  <c r="G62" i="24"/>
  <c r="G63" i="24"/>
  <c r="G64" i="24"/>
  <c r="G65" i="24"/>
  <c r="G66" i="24"/>
  <c r="G67" i="24"/>
  <c r="G68" i="24"/>
  <c r="G70" i="24"/>
  <c r="G71" i="24"/>
  <c r="G72" i="24"/>
  <c r="G73" i="24"/>
  <c r="G75" i="24"/>
  <c r="G76" i="24"/>
  <c r="G77" i="24"/>
  <c r="G79" i="24"/>
  <c r="G83" i="24" s="1"/>
  <c r="G80" i="24"/>
  <c r="G81" i="24"/>
  <c r="G82" i="24"/>
  <c r="F59" i="24"/>
  <c r="F69" i="24"/>
  <c r="F74" i="24"/>
  <c r="F78" i="24"/>
  <c r="F83" i="24"/>
  <c r="W83" i="24" s="1"/>
  <c r="F38" i="25" s="1"/>
  <c r="E59" i="24"/>
  <c r="E69" i="24"/>
  <c r="E74" i="24"/>
  <c r="E78" i="24"/>
  <c r="E84" i="24" s="1"/>
  <c r="E83" i="24"/>
  <c r="E37" i="25"/>
  <c r="E36" i="25"/>
  <c r="F35" i="25"/>
  <c r="E35" i="25"/>
  <c r="E34" i="25"/>
  <c r="F32" i="25"/>
  <c r="E31" i="25"/>
  <c r="F30" i="25"/>
  <c r="E30" i="25"/>
  <c r="E28" i="25"/>
  <c r="F27" i="25"/>
  <c r="E26" i="25"/>
  <c r="F25" i="25"/>
  <c r="F23" i="25"/>
  <c r="E23" i="25"/>
  <c r="F22" i="25"/>
  <c r="E21" i="25"/>
  <c r="F20" i="25"/>
  <c r="F19" i="25"/>
  <c r="E19" i="25"/>
  <c r="E18" i="25"/>
  <c r="F17" i="25"/>
  <c r="F16" i="25"/>
  <c r="F15" i="25"/>
  <c r="F13" i="25"/>
  <c r="F11" i="25"/>
  <c r="E11" i="25"/>
  <c r="E10" i="25"/>
  <c r="E9" i="25"/>
  <c r="F8" i="25"/>
  <c r="E8" i="25"/>
  <c r="F7" i="25"/>
  <c r="E7" i="25"/>
  <c r="B7" i="25"/>
  <c r="C16" i="25"/>
  <c r="I16" i="25" s="1"/>
  <c r="C23" i="25"/>
  <c r="I23" i="25" s="1"/>
  <c r="C32" i="25"/>
  <c r="I32" i="25" s="1"/>
  <c r="S16" i="24"/>
  <c r="Q24" i="24"/>
  <c r="W37" i="24"/>
  <c r="C37" i="25" s="1"/>
  <c r="V37" i="24"/>
  <c r="B37" i="25" s="1"/>
  <c r="W36" i="24"/>
  <c r="C36" i="25" s="1"/>
  <c r="V36" i="24"/>
  <c r="B36" i="25" s="1"/>
  <c r="W35" i="24"/>
  <c r="C35" i="25" s="1"/>
  <c r="V35" i="24"/>
  <c r="B35" i="25" s="1"/>
  <c r="W34" i="24"/>
  <c r="C34" i="25" s="1"/>
  <c r="V34" i="24"/>
  <c r="B34" i="25" s="1"/>
  <c r="W32" i="24"/>
  <c r="V32" i="24"/>
  <c r="B32" i="25" s="1"/>
  <c r="W31" i="24"/>
  <c r="C31" i="25" s="1"/>
  <c r="V31" i="24"/>
  <c r="B31" i="25" s="1"/>
  <c r="W30" i="24"/>
  <c r="C30" i="25" s="1"/>
  <c r="I30" i="25" s="1"/>
  <c r="V30" i="24"/>
  <c r="B30" i="25" s="1"/>
  <c r="H30" i="25" s="1"/>
  <c r="X28" i="24"/>
  <c r="D28" i="25" s="1"/>
  <c r="W28" i="24"/>
  <c r="C28" i="25" s="1"/>
  <c r="V28" i="24"/>
  <c r="B28" i="25" s="1"/>
  <c r="W27" i="24"/>
  <c r="C27" i="25" s="1"/>
  <c r="V27" i="24"/>
  <c r="B27" i="25" s="1"/>
  <c r="W26" i="24"/>
  <c r="C26" i="25" s="1"/>
  <c r="V26" i="24"/>
  <c r="B26" i="25" s="1"/>
  <c r="H26" i="25" s="1"/>
  <c r="W25" i="24"/>
  <c r="C25" i="25" s="1"/>
  <c r="V25" i="24"/>
  <c r="B25" i="25" s="1"/>
  <c r="W23" i="24"/>
  <c r="V23" i="24"/>
  <c r="B23" i="25" s="1"/>
  <c r="W22" i="24"/>
  <c r="C22" i="25" s="1"/>
  <c r="V22" i="24"/>
  <c r="B22" i="25" s="1"/>
  <c r="W21" i="24"/>
  <c r="C21" i="25" s="1"/>
  <c r="V21" i="24"/>
  <c r="B21" i="25" s="1"/>
  <c r="W20" i="24"/>
  <c r="C20" i="25" s="1"/>
  <c r="V20" i="24"/>
  <c r="B20" i="25" s="1"/>
  <c r="W19" i="24"/>
  <c r="C19" i="25" s="1"/>
  <c r="V19" i="24"/>
  <c r="B19" i="25" s="1"/>
  <c r="W18" i="24"/>
  <c r="C18" i="25" s="1"/>
  <c r="V18" i="24"/>
  <c r="B18" i="25" s="1"/>
  <c r="W17" i="24"/>
  <c r="C17" i="25" s="1"/>
  <c r="V17" i="24"/>
  <c r="B17" i="25" s="1"/>
  <c r="W16" i="24"/>
  <c r="V16" i="24"/>
  <c r="B16" i="25" s="1"/>
  <c r="W15" i="24"/>
  <c r="C15" i="25" s="1"/>
  <c r="V15" i="24"/>
  <c r="B15" i="25" s="1"/>
  <c r="W13" i="24"/>
  <c r="C13" i="25" s="1"/>
  <c r="I13" i="25" s="1"/>
  <c r="V13" i="24"/>
  <c r="B13" i="25" s="1"/>
  <c r="W12" i="24"/>
  <c r="C12" i="25" s="1"/>
  <c r="V12" i="24"/>
  <c r="B12" i="25" s="1"/>
  <c r="W11" i="24"/>
  <c r="C11" i="25" s="1"/>
  <c r="I11" i="25" s="1"/>
  <c r="V11" i="24"/>
  <c r="B11" i="25" s="1"/>
  <c r="W10" i="24"/>
  <c r="C10" i="25" s="1"/>
  <c r="V10" i="24"/>
  <c r="B10" i="25" s="1"/>
  <c r="W9" i="24"/>
  <c r="C9" i="25" s="1"/>
  <c r="I9" i="25" s="1"/>
  <c r="V9" i="24"/>
  <c r="B9" i="25" s="1"/>
  <c r="W8" i="24"/>
  <c r="C8" i="25" s="1"/>
  <c r="V8" i="24"/>
  <c r="B8" i="25" s="1"/>
  <c r="H8" i="25" s="1"/>
  <c r="W7" i="24"/>
  <c r="C7" i="25" s="1"/>
  <c r="I7" i="25" s="1"/>
  <c r="V7" i="24"/>
  <c r="D82" i="24"/>
  <c r="D81" i="24"/>
  <c r="D80" i="24"/>
  <c r="D79" i="24"/>
  <c r="D77" i="24"/>
  <c r="X77" i="24" s="1"/>
  <c r="G32" i="25" s="1"/>
  <c r="D76" i="24"/>
  <c r="D75" i="24"/>
  <c r="X75" i="24" s="1"/>
  <c r="G30" i="25" s="1"/>
  <c r="D73" i="24"/>
  <c r="D72" i="24"/>
  <c r="D71" i="24"/>
  <c r="D70" i="24"/>
  <c r="X70" i="24" s="1"/>
  <c r="G25" i="25" s="1"/>
  <c r="D68" i="24"/>
  <c r="D67" i="24"/>
  <c r="D66" i="24"/>
  <c r="D65" i="24"/>
  <c r="D64" i="24"/>
  <c r="X64" i="24" s="1"/>
  <c r="G19" i="25" s="1"/>
  <c r="D63" i="24"/>
  <c r="D62" i="24"/>
  <c r="D61" i="24"/>
  <c r="D60" i="24"/>
  <c r="D58" i="24"/>
  <c r="X58" i="24" s="1"/>
  <c r="G13" i="25" s="1"/>
  <c r="D57" i="24"/>
  <c r="D56" i="24"/>
  <c r="D55" i="24"/>
  <c r="D54" i="24"/>
  <c r="D53" i="24"/>
  <c r="D59" i="24" s="1"/>
  <c r="D52" i="24"/>
  <c r="S37" i="24"/>
  <c r="S36" i="24"/>
  <c r="S35" i="24"/>
  <c r="S34" i="24"/>
  <c r="S32" i="24"/>
  <c r="S31" i="24"/>
  <c r="S30" i="24"/>
  <c r="S33" i="24" s="1"/>
  <c r="S28" i="24"/>
  <c r="S27" i="24"/>
  <c r="S26" i="24"/>
  <c r="S25" i="24"/>
  <c r="S29" i="24" s="1"/>
  <c r="S23" i="24"/>
  <c r="S22" i="24"/>
  <c r="S21" i="24"/>
  <c r="S20" i="24"/>
  <c r="S19" i="24"/>
  <c r="S18" i="24"/>
  <c r="S17" i="24"/>
  <c r="S15" i="24"/>
  <c r="S13" i="24"/>
  <c r="S12" i="24"/>
  <c r="S11" i="24"/>
  <c r="S10" i="24"/>
  <c r="S9" i="24"/>
  <c r="S8" i="24"/>
  <c r="S7" i="24"/>
  <c r="R24" i="24"/>
  <c r="C59" i="24"/>
  <c r="C69" i="24"/>
  <c r="W69" i="24" s="1"/>
  <c r="F24" i="25" s="1"/>
  <c r="C74" i="24"/>
  <c r="C78" i="24"/>
  <c r="C83" i="24"/>
  <c r="B59" i="24"/>
  <c r="V59" i="24" s="1"/>
  <c r="E14" i="25" s="1"/>
  <c r="B69" i="24"/>
  <c r="B74" i="24"/>
  <c r="B78" i="24"/>
  <c r="B83" i="24"/>
  <c r="V83" i="24" s="1"/>
  <c r="E38" i="25" s="1"/>
  <c r="R14" i="24"/>
  <c r="R29" i="24"/>
  <c r="R33" i="24"/>
  <c r="R38" i="24"/>
  <c r="Q14" i="24"/>
  <c r="Q29" i="24"/>
  <c r="Q33" i="24"/>
  <c r="Q38" i="24"/>
  <c r="J9" i="24"/>
  <c r="J11" i="24"/>
  <c r="J12" i="24"/>
  <c r="J16" i="24"/>
  <c r="J18" i="24"/>
  <c r="J19" i="24"/>
  <c r="J20" i="24"/>
  <c r="J21" i="24"/>
  <c r="J23" i="24"/>
  <c r="J25" i="24"/>
  <c r="J26" i="24"/>
  <c r="J27" i="24"/>
  <c r="J28" i="24"/>
  <c r="J30" i="24"/>
  <c r="J31" i="24"/>
  <c r="J32" i="24"/>
  <c r="J34" i="24"/>
  <c r="J35" i="24"/>
  <c r="J36" i="24"/>
  <c r="J37" i="24"/>
  <c r="M8" i="24"/>
  <c r="M9" i="24"/>
  <c r="M10" i="24"/>
  <c r="M11" i="24"/>
  <c r="M12" i="24"/>
  <c r="M16" i="24"/>
  <c r="M18" i="24"/>
  <c r="M19" i="24"/>
  <c r="M20" i="24"/>
  <c r="M21" i="24"/>
  <c r="M23" i="24"/>
  <c r="M26" i="24"/>
  <c r="M27" i="24"/>
  <c r="M28" i="24"/>
  <c r="M29" i="24"/>
  <c r="M30" i="24"/>
  <c r="M31" i="24"/>
  <c r="M32" i="24"/>
  <c r="M33" i="24"/>
  <c r="M34" i="24"/>
  <c r="M35" i="24"/>
  <c r="M36" i="24"/>
  <c r="M37" i="24"/>
  <c r="P7" i="24"/>
  <c r="P8" i="24"/>
  <c r="P16" i="24"/>
  <c r="P22" i="24"/>
  <c r="P25" i="24"/>
  <c r="P26" i="24"/>
  <c r="P27" i="24"/>
  <c r="P28" i="24"/>
  <c r="P30" i="24"/>
  <c r="P31" i="24"/>
  <c r="P32" i="24"/>
  <c r="P34" i="24"/>
  <c r="P35" i="24"/>
  <c r="P36" i="24"/>
  <c r="P37" i="24"/>
  <c r="H14" i="24"/>
  <c r="H24" i="24"/>
  <c r="H29" i="24"/>
  <c r="H33" i="24"/>
  <c r="H38" i="24"/>
  <c r="K14" i="24"/>
  <c r="K24" i="24"/>
  <c r="K29" i="24"/>
  <c r="K33" i="24"/>
  <c r="K39" i="24" s="1"/>
  <c r="K38" i="24"/>
  <c r="N14" i="24"/>
  <c r="N24" i="24"/>
  <c r="N29" i="24"/>
  <c r="N33" i="24"/>
  <c r="N38" i="24"/>
  <c r="O38" i="24"/>
  <c r="O14" i="24"/>
  <c r="O24" i="24"/>
  <c r="O29" i="24"/>
  <c r="O33" i="24"/>
  <c r="L38" i="24"/>
  <c r="L14" i="24"/>
  <c r="L24" i="24"/>
  <c r="L29" i="24"/>
  <c r="L33" i="24"/>
  <c r="I38" i="24"/>
  <c r="I29" i="24"/>
  <c r="I33" i="24"/>
  <c r="I24" i="24"/>
  <c r="I14" i="24"/>
  <c r="P9" i="24"/>
  <c r="P10" i="24"/>
  <c r="P11" i="24"/>
  <c r="P12" i="24"/>
  <c r="P13" i="24"/>
  <c r="P15" i="24"/>
  <c r="P17" i="24"/>
  <c r="P18" i="24"/>
  <c r="P19" i="24"/>
  <c r="P20" i="24"/>
  <c r="P21" i="24"/>
  <c r="P23" i="24"/>
  <c r="M7" i="24"/>
  <c r="M13" i="24"/>
  <c r="M15" i="24"/>
  <c r="M17" i="24"/>
  <c r="M22" i="24"/>
  <c r="M25" i="24"/>
  <c r="J7" i="24"/>
  <c r="J8" i="24"/>
  <c r="J10" i="24"/>
  <c r="J13" i="24"/>
  <c r="J15" i="24"/>
  <c r="J17" i="24"/>
  <c r="J22" i="24"/>
  <c r="D28" i="24"/>
  <c r="C29" i="24"/>
  <c r="D7" i="24"/>
  <c r="G7" i="24"/>
  <c r="D8" i="24"/>
  <c r="X8" i="24" s="1"/>
  <c r="D8" i="25" s="1"/>
  <c r="G8" i="24"/>
  <c r="D9" i="24"/>
  <c r="G9" i="24"/>
  <c r="D10" i="24"/>
  <c r="G10" i="24"/>
  <c r="D11" i="24"/>
  <c r="G11" i="24"/>
  <c r="X11" i="24" s="1"/>
  <c r="D11" i="25" s="1"/>
  <c r="D12" i="24"/>
  <c r="G12" i="24"/>
  <c r="D13" i="24"/>
  <c r="G13" i="24"/>
  <c r="B14" i="24"/>
  <c r="C14" i="24"/>
  <c r="W14" i="24" s="1"/>
  <c r="C14" i="25" s="1"/>
  <c r="D14" i="24"/>
  <c r="E14" i="24"/>
  <c r="F14" i="24"/>
  <c r="D15" i="24"/>
  <c r="G15" i="24"/>
  <c r="D16" i="24"/>
  <c r="G16" i="24"/>
  <c r="D17" i="24"/>
  <c r="G17" i="24"/>
  <c r="D18" i="24"/>
  <c r="G18" i="24"/>
  <c r="D19" i="24"/>
  <c r="X19" i="24" s="1"/>
  <c r="D19" i="25" s="1"/>
  <c r="G19" i="24"/>
  <c r="D20" i="24"/>
  <c r="G20" i="24"/>
  <c r="D21" i="24"/>
  <c r="X21" i="24" s="1"/>
  <c r="D21" i="25" s="1"/>
  <c r="G21" i="24"/>
  <c r="D22" i="24"/>
  <c r="G22" i="24"/>
  <c r="D23" i="24"/>
  <c r="G23" i="24"/>
  <c r="B24" i="24"/>
  <c r="C24" i="24"/>
  <c r="E24" i="24"/>
  <c r="F24" i="24"/>
  <c r="D25" i="24"/>
  <c r="G25" i="24"/>
  <c r="D26" i="24"/>
  <c r="G26" i="24"/>
  <c r="D27" i="24"/>
  <c r="X27" i="24" s="1"/>
  <c r="D27" i="25" s="1"/>
  <c r="G27" i="24"/>
  <c r="G28" i="24"/>
  <c r="B29" i="24"/>
  <c r="E29" i="24"/>
  <c r="V29" i="24" s="1"/>
  <c r="B29" i="25" s="1"/>
  <c r="F29" i="24"/>
  <c r="D30" i="24"/>
  <c r="G30" i="24"/>
  <c r="D31" i="24"/>
  <c r="D33" i="24" s="1"/>
  <c r="G31" i="24"/>
  <c r="D32" i="24"/>
  <c r="G32" i="24"/>
  <c r="B33" i="24"/>
  <c r="C33" i="24"/>
  <c r="E33" i="24"/>
  <c r="F33" i="24"/>
  <c r="G33" i="24"/>
  <c r="D34" i="24"/>
  <c r="G34" i="24"/>
  <c r="D35" i="24"/>
  <c r="G35" i="24"/>
  <c r="D36" i="24"/>
  <c r="G36" i="24"/>
  <c r="D37" i="24"/>
  <c r="G37" i="24"/>
  <c r="B38" i="24"/>
  <c r="C38" i="24"/>
  <c r="D38" i="24"/>
  <c r="E38" i="24"/>
  <c r="F38" i="24"/>
  <c r="S62" i="22"/>
  <c r="Q69" i="22"/>
  <c r="W82" i="22"/>
  <c r="V82" i="22"/>
  <c r="W81" i="22"/>
  <c r="V81" i="22"/>
  <c r="W80" i="22"/>
  <c r="V80" i="22"/>
  <c r="W79" i="22"/>
  <c r="V79" i="22"/>
  <c r="W77" i="22"/>
  <c r="V77" i="22"/>
  <c r="W76" i="22"/>
  <c r="V76" i="22"/>
  <c r="W75" i="22"/>
  <c r="V75" i="22"/>
  <c r="W73" i="22"/>
  <c r="V73" i="22"/>
  <c r="W72" i="22"/>
  <c r="V72" i="22"/>
  <c r="W71" i="22"/>
  <c r="V71" i="22"/>
  <c r="W70" i="22"/>
  <c r="V70" i="22"/>
  <c r="W68" i="22"/>
  <c r="V68" i="22"/>
  <c r="W67" i="22"/>
  <c r="V67" i="22"/>
  <c r="W66" i="22"/>
  <c r="V66" i="22"/>
  <c r="W65" i="22"/>
  <c r="V65" i="22"/>
  <c r="W64" i="22"/>
  <c r="V64" i="22"/>
  <c r="W63" i="22"/>
  <c r="V63" i="22"/>
  <c r="W62" i="22"/>
  <c r="V62" i="22"/>
  <c r="W61" i="22"/>
  <c r="V61" i="22"/>
  <c r="W60" i="22"/>
  <c r="V60" i="22"/>
  <c r="W58" i="22"/>
  <c r="V58" i="22"/>
  <c r="W57" i="22"/>
  <c r="V57" i="22"/>
  <c r="W56" i="22"/>
  <c r="V56" i="22"/>
  <c r="W55" i="22"/>
  <c r="V55" i="22"/>
  <c r="W54" i="22"/>
  <c r="V54" i="22"/>
  <c r="W53" i="22"/>
  <c r="V53" i="22"/>
  <c r="W52" i="22"/>
  <c r="V52" i="22"/>
  <c r="S52" i="22"/>
  <c r="S59" i="22" s="1"/>
  <c r="S53" i="22"/>
  <c r="S54" i="22"/>
  <c r="S55" i="22"/>
  <c r="S56" i="22"/>
  <c r="S57" i="22"/>
  <c r="S58" i="22"/>
  <c r="S60" i="22"/>
  <c r="S61" i="22"/>
  <c r="S63" i="22"/>
  <c r="S64" i="22"/>
  <c r="S65" i="22"/>
  <c r="S66" i="22"/>
  <c r="S67" i="22"/>
  <c r="S68" i="22"/>
  <c r="S70" i="22"/>
  <c r="S71" i="22"/>
  <c r="S74" i="22" s="1"/>
  <c r="S72" i="22"/>
  <c r="S73" i="22"/>
  <c r="S75" i="22"/>
  <c r="S78" i="22" s="1"/>
  <c r="S76" i="22"/>
  <c r="S77" i="22"/>
  <c r="S79" i="22"/>
  <c r="S80" i="22"/>
  <c r="S81" i="22"/>
  <c r="S82" i="22"/>
  <c r="R83" i="22"/>
  <c r="Q83" i="22"/>
  <c r="Q74" i="22"/>
  <c r="Q78" i="22"/>
  <c r="R78" i="22"/>
  <c r="R74" i="22"/>
  <c r="R69" i="22"/>
  <c r="R59" i="22"/>
  <c r="Q59" i="22"/>
  <c r="P52" i="22"/>
  <c r="P53" i="22"/>
  <c r="P54" i="22"/>
  <c r="P55" i="22"/>
  <c r="P56" i="22"/>
  <c r="P57" i="22"/>
  <c r="P58" i="22"/>
  <c r="P60" i="22"/>
  <c r="P61" i="22"/>
  <c r="P62" i="22"/>
  <c r="P63" i="22"/>
  <c r="P64" i="22"/>
  <c r="P65" i="22"/>
  <c r="P66" i="22"/>
  <c r="P67" i="22"/>
  <c r="P68" i="22"/>
  <c r="P70" i="22"/>
  <c r="P71" i="22"/>
  <c r="P72" i="22"/>
  <c r="P73" i="22"/>
  <c r="P75" i="22"/>
  <c r="P76" i="22"/>
  <c r="P77" i="22"/>
  <c r="P79" i="22"/>
  <c r="P80" i="22"/>
  <c r="P81" i="22"/>
  <c r="P82" i="22"/>
  <c r="M52" i="22"/>
  <c r="M53" i="22"/>
  <c r="M54" i="22"/>
  <c r="M55" i="22"/>
  <c r="M56" i="22"/>
  <c r="M57" i="22"/>
  <c r="M58" i="22"/>
  <c r="M60" i="22"/>
  <c r="M61" i="22"/>
  <c r="M62" i="22"/>
  <c r="M63" i="22"/>
  <c r="M64" i="22"/>
  <c r="M65" i="22"/>
  <c r="M66" i="22"/>
  <c r="M67" i="22"/>
  <c r="M68" i="22"/>
  <c r="M70" i="22"/>
  <c r="M71" i="22"/>
  <c r="M72" i="22"/>
  <c r="M73" i="22"/>
  <c r="M75" i="22"/>
  <c r="M76" i="22"/>
  <c r="M77" i="22"/>
  <c r="M79" i="22"/>
  <c r="M80" i="22"/>
  <c r="M81" i="22"/>
  <c r="M82" i="22"/>
  <c r="O83" i="22"/>
  <c r="N83" i="22"/>
  <c r="N59" i="22"/>
  <c r="N69" i="22"/>
  <c r="N74" i="22"/>
  <c r="N78" i="22"/>
  <c r="L83" i="22"/>
  <c r="L69" i="22"/>
  <c r="K83" i="22"/>
  <c r="K59" i="22"/>
  <c r="K69" i="22"/>
  <c r="K74" i="22"/>
  <c r="K78" i="22"/>
  <c r="O78" i="22"/>
  <c r="L78" i="22"/>
  <c r="O74" i="22"/>
  <c r="L74" i="22"/>
  <c r="O69" i="22"/>
  <c r="O59" i="22"/>
  <c r="L59" i="22"/>
  <c r="J52" i="22"/>
  <c r="J53" i="22"/>
  <c r="J54" i="22"/>
  <c r="J55" i="22"/>
  <c r="J56" i="22"/>
  <c r="J57" i="22"/>
  <c r="J58" i="22"/>
  <c r="J60" i="22"/>
  <c r="J61" i="22"/>
  <c r="J62" i="22"/>
  <c r="J63" i="22"/>
  <c r="J64" i="22"/>
  <c r="J65" i="22"/>
  <c r="J66" i="22"/>
  <c r="J67" i="22"/>
  <c r="J68" i="22"/>
  <c r="J69" i="22"/>
  <c r="J70" i="22"/>
  <c r="J71" i="22"/>
  <c r="J72" i="22"/>
  <c r="J73" i="22"/>
  <c r="J74" i="22" s="1"/>
  <c r="J75" i="22"/>
  <c r="J76" i="22"/>
  <c r="J77" i="22"/>
  <c r="J79" i="22"/>
  <c r="J80" i="22"/>
  <c r="J81" i="22"/>
  <c r="J82" i="22"/>
  <c r="H83" i="22"/>
  <c r="I83" i="22"/>
  <c r="H78" i="22"/>
  <c r="I59" i="22"/>
  <c r="I69" i="22"/>
  <c r="I74" i="22"/>
  <c r="I78" i="22"/>
  <c r="H74" i="22"/>
  <c r="H69" i="22"/>
  <c r="H59" i="22"/>
  <c r="E74" i="22"/>
  <c r="J39" i="23"/>
  <c r="I39" i="23"/>
  <c r="H39" i="23"/>
  <c r="J38" i="23"/>
  <c r="I38" i="23"/>
  <c r="H38" i="23"/>
  <c r="J37" i="23"/>
  <c r="I37" i="23"/>
  <c r="H37" i="23"/>
  <c r="J36" i="23"/>
  <c r="I36" i="23"/>
  <c r="H36" i="23"/>
  <c r="J35" i="23"/>
  <c r="I35" i="23"/>
  <c r="H35" i="23"/>
  <c r="J34" i="23"/>
  <c r="I34" i="23"/>
  <c r="H34" i="23"/>
  <c r="J33" i="23"/>
  <c r="I33" i="23"/>
  <c r="H33" i="23"/>
  <c r="J32" i="23"/>
  <c r="I32" i="23"/>
  <c r="H32" i="23"/>
  <c r="J31" i="23"/>
  <c r="I31" i="23"/>
  <c r="H31" i="23"/>
  <c r="J30" i="23"/>
  <c r="I30" i="23"/>
  <c r="H30" i="23"/>
  <c r="J29" i="23"/>
  <c r="I29" i="23"/>
  <c r="H29" i="23"/>
  <c r="J28" i="23"/>
  <c r="I28" i="23"/>
  <c r="H28" i="23"/>
  <c r="J27" i="23"/>
  <c r="I27" i="23"/>
  <c r="H27" i="23"/>
  <c r="J26" i="23"/>
  <c r="I26" i="23"/>
  <c r="H26" i="23"/>
  <c r="J25" i="23"/>
  <c r="I25" i="23"/>
  <c r="H25" i="23"/>
  <c r="J24" i="23"/>
  <c r="I24" i="23"/>
  <c r="H24" i="23"/>
  <c r="J23" i="23"/>
  <c r="I23" i="23"/>
  <c r="H23" i="23"/>
  <c r="J22" i="23"/>
  <c r="I22" i="23"/>
  <c r="H22" i="23"/>
  <c r="J21" i="23"/>
  <c r="I21" i="23"/>
  <c r="H21" i="23"/>
  <c r="J20" i="23"/>
  <c r="I20" i="23"/>
  <c r="H20" i="23"/>
  <c r="J19" i="23"/>
  <c r="I19" i="23"/>
  <c r="H19" i="23"/>
  <c r="J18" i="23"/>
  <c r="I18" i="23"/>
  <c r="H18" i="23"/>
  <c r="J17" i="23"/>
  <c r="I17" i="23"/>
  <c r="H17" i="23"/>
  <c r="J16" i="23"/>
  <c r="I16" i="23"/>
  <c r="H16" i="23"/>
  <c r="J15" i="23"/>
  <c r="I15" i="23"/>
  <c r="H15" i="23"/>
  <c r="J14" i="23"/>
  <c r="I14" i="23"/>
  <c r="H14" i="23"/>
  <c r="J13" i="23"/>
  <c r="I13" i="23"/>
  <c r="H13" i="23"/>
  <c r="J12" i="23"/>
  <c r="I12" i="23"/>
  <c r="H12" i="23"/>
  <c r="J11" i="23"/>
  <c r="I11" i="23"/>
  <c r="H11" i="23"/>
  <c r="J10" i="23"/>
  <c r="I10" i="23"/>
  <c r="H10" i="23"/>
  <c r="J9" i="23"/>
  <c r="I9" i="23"/>
  <c r="H9" i="23"/>
  <c r="J8" i="23"/>
  <c r="I8" i="23"/>
  <c r="H8" i="23"/>
  <c r="J7" i="23"/>
  <c r="I7" i="23"/>
  <c r="H7" i="23"/>
  <c r="D79" i="22"/>
  <c r="D80" i="22"/>
  <c r="D81" i="22"/>
  <c r="D82" i="22"/>
  <c r="C83" i="22"/>
  <c r="G52" i="22"/>
  <c r="G53" i="22"/>
  <c r="G54" i="22"/>
  <c r="G55" i="22"/>
  <c r="G56" i="22"/>
  <c r="G57" i="22"/>
  <c r="G58" i="22"/>
  <c r="G60" i="22"/>
  <c r="G61" i="22"/>
  <c r="G62" i="22"/>
  <c r="G63" i="22"/>
  <c r="G64" i="22"/>
  <c r="G65" i="22"/>
  <c r="G66" i="22"/>
  <c r="G67" i="22"/>
  <c r="G68" i="22"/>
  <c r="G70" i="22"/>
  <c r="G71" i="22"/>
  <c r="G74" i="22" s="1"/>
  <c r="G72" i="22"/>
  <c r="G73" i="22"/>
  <c r="G75" i="22"/>
  <c r="G76" i="22"/>
  <c r="G77" i="22"/>
  <c r="G79" i="22"/>
  <c r="G80" i="22"/>
  <c r="G81" i="22"/>
  <c r="G83" i="22" s="1"/>
  <c r="G82" i="22"/>
  <c r="D52" i="22"/>
  <c r="D53" i="22"/>
  <c r="D54" i="22"/>
  <c r="D55" i="22"/>
  <c r="D56" i="22"/>
  <c r="D57" i="22"/>
  <c r="D58" i="22"/>
  <c r="D60" i="22"/>
  <c r="D61" i="22"/>
  <c r="D62" i="22"/>
  <c r="D63" i="22"/>
  <c r="D64" i="22"/>
  <c r="D65" i="22"/>
  <c r="D66" i="22"/>
  <c r="D67" i="22"/>
  <c r="D68" i="22"/>
  <c r="D70" i="22"/>
  <c r="X70" i="22" s="1"/>
  <c r="D71" i="22"/>
  <c r="D72" i="22"/>
  <c r="D73" i="22"/>
  <c r="D75" i="22"/>
  <c r="D76" i="22"/>
  <c r="D78" i="22" s="1"/>
  <c r="D77" i="22"/>
  <c r="E59" i="22"/>
  <c r="E69" i="22"/>
  <c r="E84" i="22" s="1"/>
  <c r="E78" i="22"/>
  <c r="E83" i="22"/>
  <c r="F83" i="22"/>
  <c r="F78" i="22"/>
  <c r="F74" i="22"/>
  <c r="F69" i="22"/>
  <c r="F59" i="22"/>
  <c r="B83" i="22"/>
  <c r="B59" i="22"/>
  <c r="B69" i="22"/>
  <c r="B74" i="22"/>
  <c r="B78" i="22"/>
  <c r="C78" i="22"/>
  <c r="C74" i="22"/>
  <c r="C69" i="22"/>
  <c r="C59" i="22"/>
  <c r="W37" i="22"/>
  <c r="V37" i="22"/>
  <c r="W36" i="22"/>
  <c r="V36" i="22"/>
  <c r="W35" i="22"/>
  <c r="V35" i="22"/>
  <c r="W34" i="22"/>
  <c r="V34" i="22"/>
  <c r="W32" i="22"/>
  <c r="V32" i="22"/>
  <c r="W31" i="22"/>
  <c r="V31" i="22"/>
  <c r="W30" i="22"/>
  <c r="V30" i="22"/>
  <c r="W28" i="22"/>
  <c r="V28" i="22"/>
  <c r="W27" i="22"/>
  <c r="V27" i="22"/>
  <c r="W26" i="22"/>
  <c r="V26" i="22"/>
  <c r="W25" i="22"/>
  <c r="V25" i="22"/>
  <c r="W23" i="22"/>
  <c r="V23" i="22"/>
  <c r="W22" i="22"/>
  <c r="V22" i="22"/>
  <c r="W21" i="22"/>
  <c r="V21" i="22"/>
  <c r="W20" i="22"/>
  <c r="V20" i="22"/>
  <c r="W19" i="22"/>
  <c r="V19" i="22"/>
  <c r="W18" i="22"/>
  <c r="V18" i="22"/>
  <c r="W17" i="22"/>
  <c r="V17" i="22"/>
  <c r="W16" i="22"/>
  <c r="V16" i="22"/>
  <c r="W15" i="22"/>
  <c r="V15" i="22"/>
  <c r="W13" i="22"/>
  <c r="V13" i="22"/>
  <c r="W12" i="22"/>
  <c r="V12" i="22"/>
  <c r="W11" i="22"/>
  <c r="V11" i="22"/>
  <c r="W10" i="22"/>
  <c r="V10" i="22"/>
  <c r="W9" i="22"/>
  <c r="V9" i="22"/>
  <c r="W8" i="22"/>
  <c r="V8" i="22"/>
  <c r="W7" i="22"/>
  <c r="V7" i="22"/>
  <c r="R38" i="22"/>
  <c r="Q38" i="22"/>
  <c r="O38" i="22"/>
  <c r="N38" i="22"/>
  <c r="R33" i="22"/>
  <c r="Q33" i="22"/>
  <c r="O33" i="22"/>
  <c r="N33" i="22"/>
  <c r="R29" i="22"/>
  <c r="Q29" i="22"/>
  <c r="O29" i="22"/>
  <c r="N29" i="22"/>
  <c r="R24" i="22"/>
  <c r="Q24" i="22"/>
  <c r="O24" i="22"/>
  <c r="N24" i="22"/>
  <c r="R14" i="22"/>
  <c r="Q14" i="22"/>
  <c r="O14" i="22"/>
  <c r="N14" i="22"/>
  <c r="N39" i="22" s="1"/>
  <c r="S7" i="22"/>
  <c r="S8" i="22"/>
  <c r="S9" i="22"/>
  <c r="S10" i="22"/>
  <c r="S11" i="22"/>
  <c r="S12" i="22"/>
  <c r="S13" i="22"/>
  <c r="S15" i="22"/>
  <c r="S16" i="22"/>
  <c r="S17" i="22"/>
  <c r="S18" i="22"/>
  <c r="S19" i="22"/>
  <c r="S20" i="22"/>
  <c r="S21" i="22"/>
  <c r="S22" i="22"/>
  <c r="S23" i="22"/>
  <c r="S25" i="22"/>
  <c r="S26" i="22"/>
  <c r="S29" i="22" s="1"/>
  <c r="S27" i="22"/>
  <c r="S28" i="22"/>
  <c r="S30" i="22"/>
  <c r="S31" i="22"/>
  <c r="S32" i="22"/>
  <c r="S34" i="22"/>
  <c r="S35" i="22"/>
  <c r="S36" i="22"/>
  <c r="S37" i="22"/>
  <c r="P7" i="22"/>
  <c r="P8" i="22"/>
  <c r="P9" i="22"/>
  <c r="P10" i="22"/>
  <c r="P11" i="22"/>
  <c r="P12" i="22"/>
  <c r="P13" i="22"/>
  <c r="P15" i="22"/>
  <c r="P16" i="22"/>
  <c r="P17" i="22"/>
  <c r="P18" i="22"/>
  <c r="P19" i="22"/>
  <c r="P20" i="22"/>
  <c r="P21" i="22"/>
  <c r="P22" i="22"/>
  <c r="P23" i="22"/>
  <c r="P25" i="22"/>
  <c r="P26" i="22"/>
  <c r="P27" i="22"/>
  <c r="P28" i="22"/>
  <c r="P30" i="22"/>
  <c r="P31" i="22"/>
  <c r="P32" i="22"/>
  <c r="P34" i="22"/>
  <c r="P35" i="22"/>
  <c r="P36" i="22"/>
  <c r="P37" i="22"/>
  <c r="O39" i="22"/>
  <c r="L38" i="22"/>
  <c r="K38" i="22"/>
  <c r="L33" i="22"/>
  <c r="K33" i="22"/>
  <c r="L29" i="22"/>
  <c r="K29" i="22"/>
  <c r="L24" i="22"/>
  <c r="K24" i="22"/>
  <c r="L14" i="22"/>
  <c r="K14" i="22"/>
  <c r="K39" i="22" s="1"/>
  <c r="M7" i="22"/>
  <c r="X7" i="22" s="1"/>
  <c r="M8" i="22"/>
  <c r="M9" i="22"/>
  <c r="M10" i="22"/>
  <c r="M11" i="22"/>
  <c r="M12" i="22"/>
  <c r="M13" i="22"/>
  <c r="M15" i="22"/>
  <c r="M16" i="22"/>
  <c r="M17" i="22"/>
  <c r="M18" i="22"/>
  <c r="M19" i="22"/>
  <c r="M20" i="22"/>
  <c r="M21" i="22"/>
  <c r="M22" i="22"/>
  <c r="M23" i="22"/>
  <c r="M25" i="22"/>
  <c r="M26" i="22"/>
  <c r="M27" i="22"/>
  <c r="M28" i="22"/>
  <c r="M29" i="22"/>
  <c r="M30" i="22"/>
  <c r="M31" i="22"/>
  <c r="M32" i="22"/>
  <c r="M33" i="22"/>
  <c r="M34" i="22"/>
  <c r="M35" i="22"/>
  <c r="M36" i="22"/>
  <c r="M37" i="22"/>
  <c r="M38" i="22" s="1"/>
  <c r="J7" i="22"/>
  <c r="J8" i="22"/>
  <c r="J9" i="22"/>
  <c r="J10" i="22"/>
  <c r="J11" i="22"/>
  <c r="J12" i="22"/>
  <c r="J13" i="22"/>
  <c r="J15" i="22"/>
  <c r="J16" i="22"/>
  <c r="J17" i="22"/>
  <c r="J18" i="22"/>
  <c r="J19" i="22"/>
  <c r="J20" i="22"/>
  <c r="J21" i="22"/>
  <c r="J22" i="22"/>
  <c r="J23" i="22"/>
  <c r="J25" i="22"/>
  <c r="J26" i="22"/>
  <c r="J27" i="22"/>
  <c r="J28" i="22"/>
  <c r="J30" i="22"/>
  <c r="J31" i="22"/>
  <c r="J32" i="22"/>
  <c r="J34" i="22"/>
  <c r="J35" i="22"/>
  <c r="J36" i="22"/>
  <c r="J37" i="22"/>
  <c r="I38" i="22"/>
  <c r="H38" i="22"/>
  <c r="H14" i="22"/>
  <c r="H24" i="22"/>
  <c r="H29" i="22"/>
  <c r="H33" i="22"/>
  <c r="I33" i="22"/>
  <c r="I29" i="22"/>
  <c r="I24" i="22"/>
  <c r="I14" i="22"/>
  <c r="I39" i="22" s="1"/>
  <c r="G7" i="22"/>
  <c r="G8" i="22"/>
  <c r="G9" i="22"/>
  <c r="G10" i="22"/>
  <c r="X10" i="22" s="1"/>
  <c r="G11" i="22"/>
  <c r="G12" i="22"/>
  <c r="G13" i="22"/>
  <c r="G14" i="22"/>
  <c r="G15" i="22"/>
  <c r="G16" i="22"/>
  <c r="G17" i="22"/>
  <c r="G18" i="22"/>
  <c r="X18" i="22" s="1"/>
  <c r="G19" i="22"/>
  <c r="G20" i="22"/>
  <c r="G21" i="22"/>
  <c r="G22" i="22"/>
  <c r="X22" i="22" s="1"/>
  <c r="G23" i="22"/>
  <c r="G25" i="22"/>
  <c r="G26" i="22"/>
  <c r="G27" i="22"/>
  <c r="G28" i="22"/>
  <c r="G30" i="22"/>
  <c r="G31" i="22"/>
  <c r="G32" i="22"/>
  <c r="G34" i="22"/>
  <c r="X34" i="22" s="1"/>
  <c r="G35" i="22"/>
  <c r="G36" i="22"/>
  <c r="G37" i="22"/>
  <c r="D35" i="22"/>
  <c r="D38" i="22" s="1"/>
  <c r="D36" i="22"/>
  <c r="D37" i="22"/>
  <c r="D31" i="22"/>
  <c r="X31" i="22" s="1"/>
  <c r="D32" i="22"/>
  <c r="D34" i="22"/>
  <c r="D30" i="22"/>
  <c r="D26" i="22"/>
  <c r="D27" i="22"/>
  <c r="D28" i="22"/>
  <c r="D25" i="22"/>
  <c r="D16" i="22"/>
  <c r="D17" i="22"/>
  <c r="D18" i="22"/>
  <c r="D19" i="22"/>
  <c r="X19" i="22" s="1"/>
  <c r="D20" i="22"/>
  <c r="D21" i="22"/>
  <c r="D22" i="22"/>
  <c r="D23" i="22"/>
  <c r="D15" i="22"/>
  <c r="X15" i="22" s="1"/>
  <c r="D8" i="22"/>
  <c r="D9" i="22"/>
  <c r="D10" i="22"/>
  <c r="D11" i="22"/>
  <c r="D12" i="22"/>
  <c r="D13" i="22"/>
  <c r="D7" i="22"/>
  <c r="D24" i="22"/>
  <c r="C14" i="22"/>
  <c r="C24" i="22"/>
  <c r="C29" i="22"/>
  <c r="C33" i="22"/>
  <c r="W33" i="22" s="1"/>
  <c r="C38" i="22"/>
  <c r="F14" i="22"/>
  <c r="F24" i="22"/>
  <c r="F29" i="22"/>
  <c r="F33" i="22"/>
  <c r="F38" i="22"/>
  <c r="B14" i="22"/>
  <c r="B24" i="22"/>
  <c r="B29" i="22"/>
  <c r="B33" i="22"/>
  <c r="B38" i="22"/>
  <c r="E14" i="22"/>
  <c r="E24" i="22"/>
  <c r="E29" i="22"/>
  <c r="E33" i="22"/>
  <c r="E38" i="22"/>
  <c r="W52" i="20"/>
  <c r="V52" i="20"/>
  <c r="W53" i="20"/>
  <c r="F8" i="21" s="1"/>
  <c r="I8" i="21" s="1"/>
  <c r="V53" i="20"/>
  <c r="X53" i="20" s="1"/>
  <c r="G8" i="21" s="1"/>
  <c r="J8" i="21" s="1"/>
  <c r="W54" i="20"/>
  <c r="F9" i="21" s="1"/>
  <c r="I9" i="21" s="1"/>
  <c r="V54" i="20"/>
  <c r="W55" i="20"/>
  <c r="F10" i="21" s="1"/>
  <c r="I10" i="21" s="1"/>
  <c r="V55" i="20"/>
  <c r="E10" i="21" s="1"/>
  <c r="H10" i="21" s="1"/>
  <c r="W56" i="20"/>
  <c r="V56" i="20"/>
  <c r="X56" i="20" s="1"/>
  <c r="G11" i="21" s="1"/>
  <c r="J11" i="21" s="1"/>
  <c r="W57" i="20"/>
  <c r="F12" i="21" s="1"/>
  <c r="I12" i="21" s="1"/>
  <c r="V57" i="20"/>
  <c r="W58" i="20"/>
  <c r="V58" i="20"/>
  <c r="X58" i="20" s="1"/>
  <c r="G13" i="21" s="1"/>
  <c r="J13" i="21" s="1"/>
  <c r="W60" i="20"/>
  <c r="F15" i="21" s="1"/>
  <c r="I15" i="21" s="1"/>
  <c r="V60" i="20"/>
  <c r="E15" i="21" s="1"/>
  <c r="H15" i="21" s="1"/>
  <c r="W61" i="20"/>
  <c r="F16" i="21" s="1"/>
  <c r="I16" i="21" s="1"/>
  <c r="V61" i="20"/>
  <c r="E16" i="21" s="1"/>
  <c r="H16" i="21" s="1"/>
  <c r="X61" i="20"/>
  <c r="G16" i="21" s="1"/>
  <c r="J16" i="21" s="1"/>
  <c r="W62" i="20"/>
  <c r="V62" i="20"/>
  <c r="X62" i="20" s="1"/>
  <c r="G17" i="21" s="1"/>
  <c r="J17" i="21" s="1"/>
  <c r="W63" i="20"/>
  <c r="F18" i="21" s="1"/>
  <c r="I18" i="21" s="1"/>
  <c r="V63" i="20"/>
  <c r="W64" i="20"/>
  <c r="V64" i="20"/>
  <c r="X64" i="20" s="1"/>
  <c r="G19" i="21" s="1"/>
  <c r="J19" i="21" s="1"/>
  <c r="W65" i="20"/>
  <c r="F20" i="21" s="1"/>
  <c r="I20" i="21" s="1"/>
  <c r="V65" i="20"/>
  <c r="E20" i="21" s="1"/>
  <c r="H20" i="21" s="1"/>
  <c r="W66" i="20"/>
  <c r="V66" i="20"/>
  <c r="E21" i="21" s="1"/>
  <c r="H21" i="21" s="1"/>
  <c r="X66" i="20"/>
  <c r="G21" i="21" s="1"/>
  <c r="J21" i="21" s="1"/>
  <c r="W67" i="20"/>
  <c r="X67" i="20" s="1"/>
  <c r="G22" i="21" s="1"/>
  <c r="J22" i="21" s="1"/>
  <c r="V67" i="20"/>
  <c r="W68" i="20"/>
  <c r="F23" i="21" s="1"/>
  <c r="I23" i="21" s="1"/>
  <c r="V68" i="20"/>
  <c r="E23" i="21" s="1"/>
  <c r="H23" i="21" s="1"/>
  <c r="W70" i="20"/>
  <c r="V70" i="20"/>
  <c r="X70" i="20" s="1"/>
  <c r="G25" i="21" s="1"/>
  <c r="J25" i="21" s="1"/>
  <c r="W71" i="20"/>
  <c r="F26" i="21" s="1"/>
  <c r="V71" i="20"/>
  <c r="X71" i="20" s="1"/>
  <c r="W72" i="20"/>
  <c r="V72" i="20"/>
  <c r="E27" i="21" s="1"/>
  <c r="X72" i="20"/>
  <c r="G27" i="21" s="1"/>
  <c r="J27" i="21" s="1"/>
  <c r="W73" i="20"/>
  <c r="F28" i="21" s="1"/>
  <c r="I28" i="21" s="1"/>
  <c r="V73" i="20"/>
  <c r="W75" i="20"/>
  <c r="F30" i="21" s="1"/>
  <c r="V75" i="20"/>
  <c r="W76" i="20"/>
  <c r="F31" i="21" s="1"/>
  <c r="I31" i="21" s="1"/>
  <c r="V76" i="20"/>
  <c r="W77" i="20"/>
  <c r="F32" i="21" s="1"/>
  <c r="I32" i="21" s="1"/>
  <c r="V77" i="20"/>
  <c r="E32" i="21" s="1"/>
  <c r="H32" i="21" s="1"/>
  <c r="X77" i="20"/>
  <c r="G32" i="21" s="1"/>
  <c r="J32" i="21" s="1"/>
  <c r="V79" i="20"/>
  <c r="E34" i="21" s="1"/>
  <c r="H34" i="21" s="1"/>
  <c r="V80" i="20"/>
  <c r="E35" i="21" s="1"/>
  <c r="H35" i="21" s="1"/>
  <c r="V81" i="20"/>
  <c r="E36" i="21" s="1"/>
  <c r="H36" i="21" s="1"/>
  <c r="V82" i="20"/>
  <c r="W82" i="20"/>
  <c r="F37" i="21" s="1"/>
  <c r="I37" i="21" s="1"/>
  <c r="X82" i="20"/>
  <c r="G37" i="21" s="1"/>
  <c r="J37" i="21" s="1"/>
  <c r="E37" i="21"/>
  <c r="H37" i="21" s="1"/>
  <c r="W81" i="20"/>
  <c r="F36" i="21" s="1"/>
  <c r="I36" i="21" s="1"/>
  <c r="X81" i="20"/>
  <c r="G36" i="21" s="1"/>
  <c r="J36" i="21" s="1"/>
  <c r="W80" i="20"/>
  <c r="F35" i="21"/>
  <c r="I35" i="21" s="1"/>
  <c r="W79" i="20"/>
  <c r="X79" i="20"/>
  <c r="G34" i="21" s="1"/>
  <c r="J34" i="21" s="1"/>
  <c r="F34" i="21"/>
  <c r="I34" i="21" s="1"/>
  <c r="I30" i="21"/>
  <c r="E30" i="21"/>
  <c r="H30" i="21" s="1"/>
  <c r="E28" i="21"/>
  <c r="H28" i="21" s="1"/>
  <c r="F27" i="21"/>
  <c r="I27" i="21" s="1"/>
  <c r="H27" i="21"/>
  <c r="I26" i="21"/>
  <c r="F25" i="21"/>
  <c r="I25" i="21" s="1"/>
  <c r="F22" i="21"/>
  <c r="I22" i="21" s="1"/>
  <c r="E22" i="21"/>
  <c r="H22" i="21" s="1"/>
  <c r="F21" i="21"/>
  <c r="I21" i="21" s="1"/>
  <c r="F19" i="21"/>
  <c r="I19" i="21" s="1"/>
  <c r="E18" i="21"/>
  <c r="H18" i="21" s="1"/>
  <c r="F17" i="21"/>
  <c r="I17" i="21" s="1"/>
  <c r="F13" i="21"/>
  <c r="I13" i="21" s="1"/>
  <c r="E12" i="21"/>
  <c r="H12" i="21" s="1"/>
  <c r="F11" i="21"/>
  <c r="I11" i="21" s="1"/>
  <c r="E9" i="21"/>
  <c r="H9" i="21" s="1"/>
  <c r="F38" i="21"/>
  <c r="I38" i="21" s="1"/>
  <c r="F7" i="21"/>
  <c r="I7" i="21" s="1"/>
  <c r="E7" i="21"/>
  <c r="H7" i="21" s="1"/>
  <c r="S52" i="20"/>
  <c r="S53" i="20"/>
  <c r="S54" i="20"/>
  <c r="S55" i="20"/>
  <c r="S56" i="20"/>
  <c r="S57" i="20"/>
  <c r="S58" i="20"/>
  <c r="S60" i="20"/>
  <c r="S61" i="20"/>
  <c r="S62" i="20"/>
  <c r="S63" i="20"/>
  <c r="S64" i="20"/>
  <c r="S65" i="20"/>
  <c r="S66" i="20"/>
  <c r="S67" i="20"/>
  <c r="S68" i="20"/>
  <c r="S70" i="20"/>
  <c r="S71" i="20"/>
  <c r="S74" i="20" s="1"/>
  <c r="S72" i="20"/>
  <c r="S73" i="20"/>
  <c r="S75" i="20"/>
  <c r="S78" i="20" s="1"/>
  <c r="S76" i="20"/>
  <c r="S77" i="20"/>
  <c r="S79" i="20"/>
  <c r="S80" i="20"/>
  <c r="S81" i="20"/>
  <c r="S82" i="20"/>
  <c r="P52" i="20"/>
  <c r="P53" i="20"/>
  <c r="P54" i="20"/>
  <c r="P55" i="20"/>
  <c r="P56" i="20"/>
  <c r="P57" i="20"/>
  <c r="P58" i="20"/>
  <c r="P60" i="20"/>
  <c r="P61" i="20"/>
  <c r="P62" i="20"/>
  <c r="P63" i="20"/>
  <c r="P64" i="20"/>
  <c r="P65" i="20"/>
  <c r="P66" i="20"/>
  <c r="P67" i="20"/>
  <c r="P68" i="20"/>
  <c r="P69" i="20"/>
  <c r="P70" i="20"/>
  <c r="P71" i="20"/>
  <c r="P72" i="20"/>
  <c r="P73" i="20"/>
  <c r="P75" i="20"/>
  <c r="P76" i="20"/>
  <c r="P77" i="20"/>
  <c r="P79" i="20"/>
  <c r="P80" i="20"/>
  <c r="P81" i="20"/>
  <c r="P82" i="20"/>
  <c r="M82" i="20"/>
  <c r="M81" i="20"/>
  <c r="M80" i="20"/>
  <c r="M79" i="20"/>
  <c r="M77" i="20"/>
  <c r="M76" i="20"/>
  <c r="M75" i="20"/>
  <c r="M73" i="20"/>
  <c r="M72" i="20"/>
  <c r="M74" i="20" s="1"/>
  <c r="M71" i="20"/>
  <c r="M70" i="20"/>
  <c r="M68" i="20"/>
  <c r="M67" i="20"/>
  <c r="M66" i="20"/>
  <c r="M65" i="20"/>
  <c r="M64" i="20"/>
  <c r="M63" i="20"/>
  <c r="M62" i="20"/>
  <c r="M61" i="20"/>
  <c r="M60" i="20"/>
  <c r="M58" i="20"/>
  <c r="M57" i="20"/>
  <c r="M56" i="20"/>
  <c r="M55" i="20"/>
  <c r="M54" i="20"/>
  <c r="M53" i="20"/>
  <c r="M52" i="20"/>
  <c r="R83" i="20"/>
  <c r="R59" i="20"/>
  <c r="R84" i="20" s="1"/>
  <c r="R69" i="20"/>
  <c r="R74" i="20"/>
  <c r="R78" i="20"/>
  <c r="Q83" i="20"/>
  <c r="Q59" i="20"/>
  <c r="Q69" i="20"/>
  <c r="Q74" i="20"/>
  <c r="Q78" i="20"/>
  <c r="O83" i="20"/>
  <c r="O59" i="20"/>
  <c r="O69" i="20"/>
  <c r="O84" i="20" s="1"/>
  <c r="O74" i="20"/>
  <c r="O78" i="20"/>
  <c r="N83" i="20"/>
  <c r="N59" i="20"/>
  <c r="N69" i="20"/>
  <c r="N74" i="20"/>
  <c r="N78" i="20"/>
  <c r="M59" i="20"/>
  <c r="L83" i="20"/>
  <c r="L59" i="20"/>
  <c r="L69" i="20"/>
  <c r="L74" i="20"/>
  <c r="L78" i="20"/>
  <c r="K83" i="20"/>
  <c r="K59" i="20"/>
  <c r="K69" i="20"/>
  <c r="K74" i="20"/>
  <c r="K78" i="20"/>
  <c r="J82" i="20"/>
  <c r="J81" i="20"/>
  <c r="J80" i="20"/>
  <c r="J79" i="20"/>
  <c r="J77" i="20"/>
  <c r="J76" i="20"/>
  <c r="J78" i="20" s="1"/>
  <c r="J75" i="20"/>
  <c r="J73" i="20"/>
  <c r="J72" i="20"/>
  <c r="J71" i="20"/>
  <c r="J70" i="20"/>
  <c r="J68" i="20"/>
  <c r="J67" i="20"/>
  <c r="J66" i="20"/>
  <c r="J65" i="20"/>
  <c r="J64" i="20"/>
  <c r="J63" i="20"/>
  <c r="J62" i="20"/>
  <c r="J61" i="20"/>
  <c r="J60" i="20"/>
  <c r="J58" i="20"/>
  <c r="J57" i="20"/>
  <c r="J56" i="20"/>
  <c r="J55" i="20"/>
  <c r="J54" i="20"/>
  <c r="J53" i="20"/>
  <c r="J52" i="20"/>
  <c r="G58" i="20"/>
  <c r="G57" i="20"/>
  <c r="G56" i="20"/>
  <c r="G55" i="20"/>
  <c r="G54" i="20"/>
  <c r="G53" i="20"/>
  <c r="G52" i="20"/>
  <c r="G68" i="20"/>
  <c r="G67" i="20"/>
  <c r="G66" i="20"/>
  <c r="G65" i="20"/>
  <c r="G64" i="20"/>
  <c r="G63" i="20"/>
  <c r="G62" i="20"/>
  <c r="G61" i="20"/>
  <c r="G69" i="20" s="1"/>
  <c r="G60" i="20"/>
  <c r="G70" i="20"/>
  <c r="G71" i="20"/>
  <c r="G74" i="20" s="1"/>
  <c r="G72" i="20"/>
  <c r="G73" i="20"/>
  <c r="G75" i="20"/>
  <c r="G76" i="20"/>
  <c r="G77" i="20"/>
  <c r="G79" i="20"/>
  <c r="G80" i="20"/>
  <c r="G81" i="20"/>
  <c r="G82" i="20"/>
  <c r="D82" i="20"/>
  <c r="D81" i="20"/>
  <c r="D80" i="20"/>
  <c r="D79" i="20"/>
  <c r="D77" i="20"/>
  <c r="D76" i="20"/>
  <c r="D75" i="20"/>
  <c r="D73" i="20"/>
  <c r="D72" i="20"/>
  <c r="D71" i="20"/>
  <c r="D70" i="20"/>
  <c r="D74" i="20" s="1"/>
  <c r="D68" i="20"/>
  <c r="D67" i="20"/>
  <c r="D66" i="20"/>
  <c r="D65" i="20"/>
  <c r="D64" i="20"/>
  <c r="D63" i="20"/>
  <c r="D62" i="20"/>
  <c r="D61" i="20"/>
  <c r="D60" i="20"/>
  <c r="D69" i="20" s="1"/>
  <c r="D58" i="20"/>
  <c r="D57" i="20"/>
  <c r="D56" i="20"/>
  <c r="D55" i="20"/>
  <c r="D54" i="20"/>
  <c r="D53" i="20"/>
  <c r="D52" i="20"/>
  <c r="J74" i="20"/>
  <c r="I83" i="20"/>
  <c r="H83" i="20"/>
  <c r="F83" i="20"/>
  <c r="E83" i="20"/>
  <c r="C83" i="20"/>
  <c r="B83" i="20"/>
  <c r="I78" i="20"/>
  <c r="H78" i="20"/>
  <c r="F78" i="20"/>
  <c r="E78" i="20"/>
  <c r="C78" i="20"/>
  <c r="B78" i="20"/>
  <c r="I74" i="20"/>
  <c r="H74" i="20"/>
  <c r="F74" i="20"/>
  <c r="E74" i="20"/>
  <c r="C74" i="20"/>
  <c r="B74" i="20"/>
  <c r="I69" i="20"/>
  <c r="H69" i="20"/>
  <c r="F69" i="20"/>
  <c r="E69" i="20"/>
  <c r="C69" i="20"/>
  <c r="B69" i="20"/>
  <c r="I59" i="20"/>
  <c r="H59" i="20"/>
  <c r="F59" i="20"/>
  <c r="E59" i="20"/>
  <c r="C59" i="20"/>
  <c r="B59" i="20"/>
  <c r="X39" i="20"/>
  <c r="W39" i="20"/>
  <c r="V39" i="20"/>
  <c r="X38" i="20"/>
  <c r="W38" i="20"/>
  <c r="V38" i="20"/>
  <c r="X37" i="20"/>
  <c r="W37" i="20"/>
  <c r="V37" i="20"/>
  <c r="X36" i="20"/>
  <c r="W36" i="20"/>
  <c r="V36" i="20"/>
  <c r="X35" i="20"/>
  <c r="W35" i="20"/>
  <c r="V35" i="20"/>
  <c r="X34" i="20"/>
  <c r="W34" i="20"/>
  <c r="V34" i="20"/>
  <c r="X33" i="20"/>
  <c r="W33" i="20"/>
  <c r="V33" i="20"/>
  <c r="X32" i="20"/>
  <c r="W32" i="20"/>
  <c r="V32" i="20"/>
  <c r="X31" i="20"/>
  <c r="W31" i="20"/>
  <c r="V31" i="20"/>
  <c r="X30" i="20"/>
  <c r="W30" i="20"/>
  <c r="V30" i="20"/>
  <c r="X29" i="20"/>
  <c r="W29" i="20"/>
  <c r="V29" i="20"/>
  <c r="X28" i="20"/>
  <c r="W28" i="20"/>
  <c r="V28" i="20"/>
  <c r="X27" i="20"/>
  <c r="W27" i="20"/>
  <c r="V27" i="20"/>
  <c r="X26" i="20"/>
  <c r="W26" i="20"/>
  <c r="V26" i="20"/>
  <c r="X25" i="20"/>
  <c r="W25" i="20"/>
  <c r="V25" i="20"/>
  <c r="X24" i="20"/>
  <c r="W24" i="20"/>
  <c r="V24" i="20"/>
  <c r="X23" i="20"/>
  <c r="W23" i="20"/>
  <c r="V23" i="20"/>
  <c r="X22" i="20"/>
  <c r="W22" i="20"/>
  <c r="V22" i="20"/>
  <c r="X21" i="20"/>
  <c r="W21" i="20"/>
  <c r="V21" i="20"/>
  <c r="X20" i="20"/>
  <c r="W20" i="20"/>
  <c r="V20" i="20"/>
  <c r="X19" i="20"/>
  <c r="W19" i="20"/>
  <c r="V19" i="20"/>
  <c r="X18" i="20"/>
  <c r="W18" i="20"/>
  <c r="V18" i="20"/>
  <c r="X17" i="20"/>
  <c r="W17" i="20"/>
  <c r="V17" i="20"/>
  <c r="X16" i="20"/>
  <c r="W16" i="20"/>
  <c r="V16" i="20"/>
  <c r="X15" i="20"/>
  <c r="W15" i="20"/>
  <c r="V15" i="20"/>
  <c r="X14" i="20"/>
  <c r="W14" i="20"/>
  <c r="V14" i="20"/>
  <c r="X13" i="20"/>
  <c r="W13" i="20"/>
  <c r="V13" i="20"/>
  <c r="X12" i="20"/>
  <c r="W12" i="20"/>
  <c r="V12" i="20"/>
  <c r="X11" i="20"/>
  <c r="W11" i="20"/>
  <c r="V11" i="20"/>
  <c r="X10" i="20"/>
  <c r="W10" i="20"/>
  <c r="V10" i="20"/>
  <c r="X9" i="20"/>
  <c r="W9" i="20"/>
  <c r="V9" i="20"/>
  <c r="X8" i="20"/>
  <c r="W8" i="20"/>
  <c r="V8" i="20"/>
  <c r="X7" i="20"/>
  <c r="W7" i="20"/>
  <c r="V7" i="20"/>
  <c r="I15" i="25" l="1"/>
  <c r="H34" i="25"/>
  <c r="I25" i="25"/>
  <c r="H21" i="25"/>
  <c r="H9" i="25"/>
  <c r="H18" i="25"/>
  <c r="H20" i="25"/>
  <c r="H25" i="25"/>
  <c r="I34" i="25"/>
  <c r="I36" i="25"/>
  <c r="F35" i="27"/>
  <c r="I35" i="27" s="1"/>
  <c r="G24" i="27"/>
  <c r="J24" i="27" s="1"/>
  <c r="G10" i="27"/>
  <c r="J10" i="27" s="1"/>
  <c r="G14" i="27"/>
  <c r="G18" i="27"/>
  <c r="J18" i="27" s="1"/>
  <c r="G22" i="27"/>
  <c r="J22" i="27" s="1"/>
  <c r="G26" i="27"/>
  <c r="J26" i="27" s="1"/>
  <c r="G30" i="27"/>
  <c r="J30" i="27" s="1"/>
  <c r="G34" i="27"/>
  <c r="J34" i="27" s="1"/>
  <c r="G38" i="27"/>
  <c r="J38" i="27" s="1"/>
  <c r="E9" i="27"/>
  <c r="H9" i="27" s="1"/>
  <c r="E13" i="27"/>
  <c r="H13" i="27" s="1"/>
  <c r="E17" i="27"/>
  <c r="H17" i="27" s="1"/>
  <c r="E21" i="27"/>
  <c r="H21" i="27" s="1"/>
  <c r="E25" i="27"/>
  <c r="H25" i="27" s="1"/>
  <c r="E29" i="27"/>
  <c r="H29" i="27" s="1"/>
  <c r="E33" i="27"/>
  <c r="H33" i="27" s="1"/>
  <c r="E37" i="27"/>
  <c r="H37" i="27" s="1"/>
  <c r="E8" i="27"/>
  <c r="H8" i="27" s="1"/>
  <c r="E12" i="27"/>
  <c r="H12" i="27" s="1"/>
  <c r="E16" i="27"/>
  <c r="H16" i="27" s="1"/>
  <c r="E20" i="27"/>
  <c r="H20" i="27" s="1"/>
  <c r="E24" i="27"/>
  <c r="H24" i="27" s="1"/>
  <c r="E28" i="27"/>
  <c r="H28" i="27" s="1"/>
  <c r="E32" i="27"/>
  <c r="H32" i="27" s="1"/>
  <c r="E36" i="27"/>
  <c r="H36" i="27" s="1"/>
  <c r="C29" i="27"/>
  <c r="C27" i="27"/>
  <c r="C9" i="27"/>
  <c r="X21" i="26"/>
  <c r="D21" i="27" s="1"/>
  <c r="B8" i="27"/>
  <c r="X23" i="26"/>
  <c r="D23" i="27" s="1"/>
  <c r="C17" i="27"/>
  <c r="G74" i="26"/>
  <c r="E84" i="26"/>
  <c r="G59" i="26"/>
  <c r="B84" i="26"/>
  <c r="S38" i="26"/>
  <c r="S14" i="26"/>
  <c r="P38" i="26"/>
  <c r="P33" i="26"/>
  <c r="G83" i="26"/>
  <c r="F84" i="26"/>
  <c r="G78" i="26"/>
  <c r="G69" i="26"/>
  <c r="D83" i="26"/>
  <c r="C84" i="26"/>
  <c r="D59" i="26"/>
  <c r="D78" i="26"/>
  <c r="D74" i="26"/>
  <c r="D69" i="26"/>
  <c r="R39" i="26"/>
  <c r="P24" i="26"/>
  <c r="P14" i="26"/>
  <c r="S33" i="26"/>
  <c r="S29" i="26"/>
  <c r="Q39" i="26"/>
  <c r="S24" i="26"/>
  <c r="O39" i="26"/>
  <c r="P29" i="26"/>
  <c r="N39" i="26"/>
  <c r="H22" i="25"/>
  <c r="K84" i="20"/>
  <c r="S59" i="20"/>
  <c r="X71" i="22"/>
  <c r="X57" i="22"/>
  <c r="K39" i="26"/>
  <c r="M14" i="26"/>
  <c r="B11" i="27"/>
  <c r="X11" i="26"/>
  <c r="D11" i="27" s="1"/>
  <c r="B13" i="27"/>
  <c r="X13" i="26"/>
  <c r="D13" i="27" s="1"/>
  <c r="X18" i="26"/>
  <c r="D18" i="27" s="1"/>
  <c r="B18" i="27"/>
  <c r="X20" i="26"/>
  <c r="D20" i="27" s="1"/>
  <c r="B20" i="27"/>
  <c r="X22" i="26"/>
  <c r="D22" i="27" s="1"/>
  <c r="B22" i="27"/>
  <c r="X25" i="26"/>
  <c r="D25" i="27" s="1"/>
  <c r="B25" i="27"/>
  <c r="X31" i="26"/>
  <c r="D31" i="27" s="1"/>
  <c r="C31" i="27"/>
  <c r="E84" i="20"/>
  <c r="B84" i="20"/>
  <c r="H84" i="20"/>
  <c r="D59" i="20"/>
  <c r="D78" i="20"/>
  <c r="D83" i="20"/>
  <c r="G83" i="20"/>
  <c r="G84" i="20" s="1"/>
  <c r="G78" i="20"/>
  <c r="G59" i="20"/>
  <c r="J59" i="20"/>
  <c r="J69" i="20"/>
  <c r="J83" i="20"/>
  <c r="L84" i="20"/>
  <c r="N84" i="20"/>
  <c r="M69" i="20"/>
  <c r="M84" i="20" s="1"/>
  <c r="M78" i="20"/>
  <c r="M83" i="20"/>
  <c r="P83" i="20"/>
  <c r="P74" i="20"/>
  <c r="P84" i="20" s="1"/>
  <c r="S69" i="20"/>
  <c r="E8" i="21"/>
  <c r="H8" i="21" s="1"/>
  <c r="W74" i="20"/>
  <c r="F29" i="21" s="1"/>
  <c r="I29" i="21" s="1"/>
  <c r="X52" i="20"/>
  <c r="G7" i="21" s="1"/>
  <c r="J7" i="21" s="1"/>
  <c r="V33" i="22"/>
  <c r="W38" i="22"/>
  <c r="W14" i="22"/>
  <c r="W24" i="22"/>
  <c r="J29" i="22"/>
  <c r="X13" i="22"/>
  <c r="X9" i="22"/>
  <c r="P33" i="22"/>
  <c r="P29" i="22"/>
  <c r="P14" i="22"/>
  <c r="V78" i="22"/>
  <c r="S24" i="24"/>
  <c r="X62" i="24"/>
  <c r="G17" i="25" s="1"/>
  <c r="X66" i="24"/>
  <c r="G21" i="25" s="1"/>
  <c r="J21" i="25" s="1"/>
  <c r="X71" i="24"/>
  <c r="G26" i="25" s="1"/>
  <c r="X76" i="24"/>
  <c r="G31" i="25" s="1"/>
  <c r="D78" i="24"/>
  <c r="D29" i="26"/>
  <c r="E39" i="22"/>
  <c r="J59" i="22"/>
  <c r="Q84" i="20"/>
  <c r="X80" i="20"/>
  <c r="G35" i="21" s="1"/>
  <c r="J35" i="21" s="1"/>
  <c r="J24" i="22"/>
  <c r="X25" i="22"/>
  <c r="S14" i="22"/>
  <c r="Q39" i="22"/>
  <c r="X66" i="22"/>
  <c r="X62" i="22"/>
  <c r="X53" i="22"/>
  <c r="F84" i="20"/>
  <c r="C84" i="20"/>
  <c r="I84" i="20"/>
  <c r="P78" i="20"/>
  <c r="P59" i="20"/>
  <c r="S83" i="20"/>
  <c r="W69" i="20"/>
  <c r="F24" i="21" s="1"/>
  <c r="I24" i="21" s="1"/>
  <c r="X57" i="20"/>
  <c r="G12" i="21" s="1"/>
  <c r="J12" i="21" s="1"/>
  <c r="B39" i="22"/>
  <c r="X12" i="22"/>
  <c r="X8" i="22"/>
  <c r="X21" i="22"/>
  <c r="X17" i="22"/>
  <c r="X27" i="22"/>
  <c r="X32" i="22"/>
  <c r="X11" i="22"/>
  <c r="H39" i="22"/>
  <c r="J33" i="22"/>
  <c r="M14" i="22"/>
  <c r="X14" i="22" s="1"/>
  <c r="L39" i="22"/>
  <c r="S38" i="22"/>
  <c r="V24" i="22"/>
  <c r="M59" i="22"/>
  <c r="P69" i="22"/>
  <c r="V38" i="24"/>
  <c r="B38" i="25" s="1"/>
  <c r="H38" i="25" s="1"/>
  <c r="G38" i="24"/>
  <c r="V33" i="24"/>
  <c r="B33" i="25" s="1"/>
  <c r="D29" i="24"/>
  <c r="X20" i="24"/>
  <c r="D20" i="25" s="1"/>
  <c r="X18" i="24"/>
  <c r="D18" i="25" s="1"/>
  <c r="J18" i="25" s="1"/>
  <c r="E39" i="24"/>
  <c r="J69" i="24"/>
  <c r="X55" i="24"/>
  <c r="G10" i="25" s="1"/>
  <c r="B38" i="27"/>
  <c r="X75" i="22"/>
  <c r="X56" i="22"/>
  <c r="X52" i="22"/>
  <c r="X80" i="22"/>
  <c r="V74" i="22"/>
  <c r="J78" i="22"/>
  <c r="X72" i="22"/>
  <c r="X63" i="22"/>
  <c r="S69" i="22"/>
  <c r="X37" i="24"/>
  <c r="D37" i="25" s="1"/>
  <c r="X35" i="24"/>
  <c r="D35" i="25" s="1"/>
  <c r="D9" i="25"/>
  <c r="X7" i="24"/>
  <c r="D7" i="25" s="1"/>
  <c r="M24" i="24"/>
  <c r="M14" i="24"/>
  <c r="X13" i="24"/>
  <c r="D13" i="25" s="1"/>
  <c r="J13" i="25" s="1"/>
  <c r="L39" i="24"/>
  <c r="X16" i="24"/>
  <c r="D16" i="25" s="1"/>
  <c r="J38" i="24"/>
  <c r="J33" i="24"/>
  <c r="B84" i="24"/>
  <c r="V74" i="24"/>
  <c r="E29" i="25" s="1"/>
  <c r="H29" i="25" s="1"/>
  <c r="X63" i="24"/>
  <c r="G18" i="25" s="1"/>
  <c r="X67" i="24"/>
  <c r="G22" i="25" s="1"/>
  <c r="M69" i="24"/>
  <c r="P83" i="24"/>
  <c r="Q84" i="24"/>
  <c r="D14" i="26"/>
  <c r="F39" i="26"/>
  <c r="G38" i="26"/>
  <c r="I39" i="26"/>
  <c r="M24" i="26"/>
  <c r="V69" i="22"/>
  <c r="X55" i="22"/>
  <c r="X79" i="22"/>
  <c r="X68" i="22"/>
  <c r="X64" i="22"/>
  <c r="W78" i="22"/>
  <c r="O84" i="22"/>
  <c r="N84" i="22"/>
  <c r="X76" i="22"/>
  <c r="S83" i="22"/>
  <c r="W38" i="24"/>
  <c r="C38" i="25" s="1"/>
  <c r="X23" i="24"/>
  <c r="D23" i="25" s="1"/>
  <c r="J19" i="25"/>
  <c r="X17" i="24"/>
  <c r="D17" i="25" s="1"/>
  <c r="J17" i="25" s="1"/>
  <c r="X15" i="24"/>
  <c r="D15" i="25" s="1"/>
  <c r="C39" i="24"/>
  <c r="O39" i="24"/>
  <c r="P38" i="24"/>
  <c r="P29" i="24"/>
  <c r="Q39" i="24"/>
  <c r="W78" i="24"/>
  <c r="F33" i="25" s="1"/>
  <c r="X60" i="24"/>
  <c r="G15" i="25" s="1"/>
  <c r="X68" i="24"/>
  <c r="G23" i="25" s="1"/>
  <c r="X79" i="24"/>
  <c r="G34" i="25" s="1"/>
  <c r="I12" i="25"/>
  <c r="H15" i="25"/>
  <c r="V69" i="24"/>
  <c r="E24" i="25" s="1"/>
  <c r="W74" i="24"/>
  <c r="F29" i="25" s="1"/>
  <c r="G59" i="24"/>
  <c r="J74" i="24"/>
  <c r="M74" i="24"/>
  <c r="P59" i="24"/>
  <c r="C33" i="27"/>
  <c r="D33" i="26"/>
  <c r="C24" i="27"/>
  <c r="D24" i="26"/>
  <c r="E39" i="26"/>
  <c r="G24" i="26"/>
  <c r="G14" i="26"/>
  <c r="H39" i="26"/>
  <c r="J29" i="26"/>
  <c r="V78" i="20"/>
  <c r="E33" i="21" s="1"/>
  <c r="H33" i="21" s="1"/>
  <c r="V38" i="22"/>
  <c r="V14" i="22"/>
  <c r="C39" i="22"/>
  <c r="D14" i="22"/>
  <c r="X23" i="22"/>
  <c r="D33" i="22"/>
  <c r="X37" i="22"/>
  <c r="G38" i="22"/>
  <c r="G29" i="22"/>
  <c r="M24" i="22"/>
  <c r="P38" i="22"/>
  <c r="P24" i="22"/>
  <c r="P39" i="22" s="1"/>
  <c r="W59" i="22"/>
  <c r="B84" i="22"/>
  <c r="W74" i="22"/>
  <c r="X67" i="22"/>
  <c r="X58" i="22"/>
  <c r="X54" i="22"/>
  <c r="X82" i="22"/>
  <c r="H84" i="22"/>
  <c r="W83" i="22"/>
  <c r="M83" i="22"/>
  <c r="P83" i="22"/>
  <c r="P78" i="22"/>
  <c r="P59" i="22"/>
  <c r="G29" i="24"/>
  <c r="V14" i="24"/>
  <c r="B14" i="25" s="1"/>
  <c r="H14" i="25" s="1"/>
  <c r="X12" i="24"/>
  <c r="D12" i="25" s="1"/>
  <c r="J24" i="24"/>
  <c r="X32" i="24"/>
  <c r="D32" i="25" s="1"/>
  <c r="J32" i="25" s="1"/>
  <c r="S38" i="24"/>
  <c r="X56" i="24"/>
  <c r="G11" i="25" s="1"/>
  <c r="J11" i="25" s="1"/>
  <c r="D74" i="24"/>
  <c r="D83" i="24"/>
  <c r="I17" i="25"/>
  <c r="I19" i="25"/>
  <c r="I26" i="25"/>
  <c r="H31" i="25"/>
  <c r="H36" i="25"/>
  <c r="G69" i="24"/>
  <c r="H84" i="24"/>
  <c r="X82" i="24"/>
  <c r="G37" i="25" s="1"/>
  <c r="J78" i="24"/>
  <c r="L84" i="24"/>
  <c r="M78" i="24"/>
  <c r="O84" i="24"/>
  <c r="P74" i="24"/>
  <c r="S59" i="24"/>
  <c r="H12" i="25"/>
  <c r="J33" i="26"/>
  <c r="J14" i="26"/>
  <c r="X34" i="26"/>
  <c r="D34" i="27" s="1"/>
  <c r="X36" i="26"/>
  <c r="D36" i="27" s="1"/>
  <c r="H11" i="25"/>
  <c r="H13" i="25"/>
  <c r="I28" i="25"/>
  <c r="I8" i="25"/>
  <c r="I38" i="25"/>
  <c r="I10" i="25"/>
  <c r="H28" i="25"/>
  <c r="I35" i="25"/>
  <c r="H35" i="25"/>
  <c r="H19" i="25"/>
  <c r="I21" i="25"/>
  <c r="J9" i="25"/>
  <c r="I18" i="25"/>
  <c r="I20" i="25"/>
  <c r="I22" i="25"/>
  <c r="I27" i="25"/>
  <c r="H32" i="25"/>
  <c r="H37" i="25"/>
  <c r="I31" i="25"/>
  <c r="H10" i="25"/>
  <c r="H16" i="25"/>
  <c r="I37" i="25"/>
  <c r="S84" i="20"/>
  <c r="V39" i="22"/>
  <c r="B24" i="27"/>
  <c r="G26" i="21"/>
  <c r="J26" i="21" s="1"/>
  <c r="S39" i="22"/>
  <c r="D39" i="26"/>
  <c r="X35" i="22"/>
  <c r="G69" i="22"/>
  <c r="X36" i="24"/>
  <c r="D36" i="25" s="1"/>
  <c r="H17" i="25"/>
  <c r="J14" i="22"/>
  <c r="X30" i="22"/>
  <c r="C84" i="22"/>
  <c r="G74" i="24"/>
  <c r="X72" i="24"/>
  <c r="G27" i="25" s="1"/>
  <c r="J27" i="25" s="1"/>
  <c r="G33" i="26"/>
  <c r="V83" i="20"/>
  <c r="D24" i="24"/>
  <c r="D39" i="24" s="1"/>
  <c r="H39" i="24"/>
  <c r="C84" i="24"/>
  <c r="X25" i="24"/>
  <c r="D25" i="25" s="1"/>
  <c r="J25" i="25" s="1"/>
  <c r="J59" i="24"/>
  <c r="M59" i="24"/>
  <c r="V78" i="24"/>
  <c r="E33" i="25" s="1"/>
  <c r="H33" i="25" s="1"/>
  <c r="X80" i="24"/>
  <c r="G35" i="25" s="1"/>
  <c r="B33" i="27"/>
  <c r="V74" i="20"/>
  <c r="E29" i="21" s="1"/>
  <c r="H29" i="21" s="1"/>
  <c r="W78" i="20"/>
  <c r="F33" i="21" s="1"/>
  <c r="I33" i="21" s="1"/>
  <c r="X63" i="20"/>
  <c r="G18" i="21" s="1"/>
  <c r="J18" i="21" s="1"/>
  <c r="X55" i="20"/>
  <c r="G10" i="21" s="1"/>
  <c r="J10" i="21" s="1"/>
  <c r="D29" i="22"/>
  <c r="X29" i="22" s="1"/>
  <c r="G24" i="22"/>
  <c r="S24" i="22"/>
  <c r="R39" i="22"/>
  <c r="W29" i="22"/>
  <c r="V59" i="22"/>
  <c r="D74" i="22"/>
  <c r="K84" i="22"/>
  <c r="M78" i="22"/>
  <c r="M74" i="22"/>
  <c r="X60" i="22"/>
  <c r="W69" i="22"/>
  <c r="X30" i="24"/>
  <c r="D30" i="25" s="1"/>
  <c r="J30" i="25" s="1"/>
  <c r="V24" i="24"/>
  <c r="B24" i="25" s="1"/>
  <c r="H24" i="25" s="1"/>
  <c r="X22" i="24"/>
  <c r="D22" i="25" s="1"/>
  <c r="G14" i="24"/>
  <c r="J14" i="24"/>
  <c r="P24" i="24"/>
  <c r="P14" i="24"/>
  <c r="M38" i="24"/>
  <c r="X38" i="24" s="1"/>
  <c r="D38" i="25" s="1"/>
  <c r="X61" i="24"/>
  <c r="G16" i="25" s="1"/>
  <c r="X65" i="24"/>
  <c r="G20" i="25" s="1"/>
  <c r="J20" i="25" s="1"/>
  <c r="H27" i="25"/>
  <c r="S74" i="24"/>
  <c r="B34" i="27"/>
  <c r="E11" i="21"/>
  <c r="H11" i="21" s="1"/>
  <c r="E13" i="21"/>
  <c r="H13" i="21" s="1"/>
  <c r="E17" i="21"/>
  <c r="H17" i="21" s="1"/>
  <c r="E19" i="21"/>
  <c r="H19" i="21" s="1"/>
  <c r="E25" i="21"/>
  <c r="H25" i="21" s="1"/>
  <c r="X75" i="20"/>
  <c r="X73" i="20"/>
  <c r="G28" i="21" s="1"/>
  <c r="J28" i="21" s="1"/>
  <c r="X68" i="20"/>
  <c r="G23" i="21" s="1"/>
  <c r="J23" i="21" s="1"/>
  <c r="X65" i="20"/>
  <c r="G20" i="21" s="1"/>
  <c r="J20" i="21" s="1"/>
  <c r="X54" i="20"/>
  <c r="G9" i="21" s="1"/>
  <c r="J9" i="21" s="1"/>
  <c r="W59" i="20"/>
  <c r="F39" i="22"/>
  <c r="X20" i="22"/>
  <c r="X16" i="22"/>
  <c r="G33" i="22"/>
  <c r="X33" i="22" s="1"/>
  <c r="S33" i="22"/>
  <c r="V29" i="22"/>
  <c r="D59" i="22"/>
  <c r="G59" i="22"/>
  <c r="D83" i="22"/>
  <c r="J83" i="22"/>
  <c r="B39" i="24"/>
  <c r="F39" i="24"/>
  <c r="W39" i="24" s="1"/>
  <c r="C39" i="25" s="1"/>
  <c r="X10" i="24"/>
  <c r="D10" i="25" s="1"/>
  <c r="I39" i="24"/>
  <c r="N39" i="24"/>
  <c r="P33" i="24"/>
  <c r="X33" i="24" s="1"/>
  <c r="D33" i="25" s="1"/>
  <c r="D69" i="24"/>
  <c r="S14" i="24"/>
  <c r="X73" i="24"/>
  <c r="G28" i="25" s="1"/>
  <c r="J28" i="25" s="1"/>
  <c r="J83" i="24"/>
  <c r="X83" i="24" s="1"/>
  <c r="G38" i="25" s="1"/>
  <c r="K84" i="24"/>
  <c r="W59" i="24"/>
  <c r="F14" i="25" s="1"/>
  <c r="I14" i="25" s="1"/>
  <c r="B39" i="26"/>
  <c r="G29" i="26"/>
  <c r="G39" i="26" s="1"/>
  <c r="D7" i="27"/>
  <c r="X30" i="26"/>
  <c r="D30" i="27" s="1"/>
  <c r="X76" i="20"/>
  <c r="G31" i="21" s="1"/>
  <c r="J31" i="21" s="1"/>
  <c r="E31" i="21"/>
  <c r="H31" i="21" s="1"/>
  <c r="X60" i="20"/>
  <c r="V69" i="20"/>
  <c r="E24" i="21" s="1"/>
  <c r="H24" i="21" s="1"/>
  <c r="W29" i="24"/>
  <c r="C29" i="25" s="1"/>
  <c r="W24" i="24"/>
  <c r="C24" i="25" s="1"/>
  <c r="I24" i="25" s="1"/>
  <c r="X52" i="24"/>
  <c r="G7" i="25" s="1"/>
  <c r="J7" i="25" s="1"/>
  <c r="J24" i="26"/>
  <c r="J39" i="26" s="1"/>
  <c r="X38" i="26"/>
  <c r="D38" i="27" s="1"/>
  <c r="E26" i="21"/>
  <c r="H26" i="21" s="1"/>
  <c r="V59" i="20"/>
  <c r="X28" i="22"/>
  <c r="X36" i="22"/>
  <c r="J38" i="22"/>
  <c r="X38" i="22" s="1"/>
  <c r="X26" i="22"/>
  <c r="V83" i="22"/>
  <c r="X77" i="22"/>
  <c r="X73" i="22"/>
  <c r="D69" i="22"/>
  <c r="X65" i="22"/>
  <c r="X61" i="22"/>
  <c r="G78" i="22"/>
  <c r="X81" i="22"/>
  <c r="M69" i="22"/>
  <c r="P74" i="22"/>
  <c r="P84" i="22" s="1"/>
  <c r="Q84" i="22"/>
  <c r="X34" i="24"/>
  <c r="D34" i="25" s="1"/>
  <c r="W33" i="24"/>
  <c r="C33" i="25" s="1"/>
  <c r="X26" i="24"/>
  <c r="D26" i="25" s="1"/>
  <c r="G24" i="24"/>
  <c r="J29" i="24"/>
  <c r="X29" i="24" s="1"/>
  <c r="D29" i="25" s="1"/>
  <c r="R39" i="24"/>
  <c r="X53" i="24"/>
  <c r="G8" i="25" s="1"/>
  <c r="J8" i="25" s="1"/>
  <c r="X57" i="24"/>
  <c r="G12" i="25" s="1"/>
  <c r="J12" i="25" s="1"/>
  <c r="X81" i="24"/>
  <c r="G36" i="25" s="1"/>
  <c r="X31" i="24"/>
  <c r="D31" i="25" s="1"/>
  <c r="H23" i="25"/>
  <c r="H7" i="25"/>
  <c r="G78" i="24"/>
  <c r="P69" i="24"/>
  <c r="S78" i="24"/>
  <c r="C39" i="26"/>
  <c r="L39" i="26"/>
  <c r="M29" i="26"/>
  <c r="M39" i="26" s="1"/>
  <c r="J37" i="25" l="1"/>
  <c r="J26" i="25"/>
  <c r="I29" i="25"/>
  <c r="J22" i="25"/>
  <c r="J35" i="25"/>
  <c r="J34" i="25"/>
  <c r="J15" i="25"/>
  <c r="G39" i="27"/>
  <c r="J39" i="27" s="1"/>
  <c r="G84" i="26"/>
  <c r="D84" i="26"/>
  <c r="S39" i="26"/>
  <c r="P39" i="26"/>
  <c r="P84" i="24"/>
  <c r="V39" i="24"/>
  <c r="B39" i="25" s="1"/>
  <c r="H39" i="25" s="1"/>
  <c r="J16" i="25"/>
  <c r="M84" i="24"/>
  <c r="W84" i="22"/>
  <c r="J23" i="25"/>
  <c r="J84" i="20"/>
  <c r="G39" i="22"/>
  <c r="I33" i="25"/>
  <c r="X78" i="24"/>
  <c r="G33" i="25" s="1"/>
  <c r="J33" i="25" s="1"/>
  <c r="J84" i="22"/>
  <c r="J38" i="25"/>
  <c r="M39" i="22"/>
  <c r="J31" i="25"/>
  <c r="M84" i="22"/>
  <c r="X24" i="22"/>
  <c r="X69" i="22"/>
  <c r="V84" i="22"/>
  <c r="J84" i="24"/>
  <c r="C39" i="27"/>
  <c r="X78" i="22"/>
  <c r="V84" i="24"/>
  <c r="E39" i="25" s="1"/>
  <c r="J10" i="25"/>
  <c r="W39" i="22"/>
  <c r="X24" i="26"/>
  <c r="D24" i="27" s="1"/>
  <c r="X33" i="26"/>
  <c r="D33" i="27" s="1"/>
  <c r="D84" i="20"/>
  <c r="X83" i="20"/>
  <c r="G38" i="21" s="1"/>
  <c r="J38" i="21" s="1"/>
  <c r="E38" i="21"/>
  <c r="H38" i="21" s="1"/>
  <c r="X83" i="22"/>
  <c r="P39" i="24"/>
  <c r="X74" i="22"/>
  <c r="J39" i="22"/>
  <c r="X39" i="22"/>
  <c r="X69" i="20"/>
  <c r="G24" i="21" s="1"/>
  <c r="J24" i="21" s="1"/>
  <c r="G15" i="21"/>
  <c r="J15" i="21" s="1"/>
  <c r="X59" i="22"/>
  <c r="D84" i="22"/>
  <c r="X78" i="20"/>
  <c r="G33" i="21" s="1"/>
  <c r="J33" i="21" s="1"/>
  <c r="G30" i="21"/>
  <c r="J30" i="21" s="1"/>
  <c r="G39" i="24"/>
  <c r="X39" i="24" s="1"/>
  <c r="D39" i="25" s="1"/>
  <c r="X24" i="24"/>
  <c r="D24" i="25" s="1"/>
  <c r="X59" i="20"/>
  <c r="X14" i="24"/>
  <c r="D14" i="25" s="1"/>
  <c r="J39" i="24"/>
  <c r="J36" i="25"/>
  <c r="M39" i="24"/>
  <c r="X74" i="24"/>
  <c r="G29" i="25" s="1"/>
  <c r="J29" i="25" s="1"/>
  <c r="X69" i="24"/>
  <c r="G24" i="25" s="1"/>
  <c r="D84" i="24"/>
  <c r="X84" i="24" s="1"/>
  <c r="G39" i="25" s="1"/>
  <c r="V84" i="20"/>
  <c r="E39" i="21" s="1"/>
  <c r="H39" i="21" s="1"/>
  <c r="E14" i="21"/>
  <c r="H14" i="21" s="1"/>
  <c r="B39" i="27"/>
  <c r="X39" i="26"/>
  <c r="D39" i="27" s="1"/>
  <c r="W84" i="20"/>
  <c r="F39" i="21" s="1"/>
  <c r="I39" i="21" s="1"/>
  <c r="F14" i="21"/>
  <c r="I14" i="21" s="1"/>
  <c r="B29" i="27"/>
  <c r="X29" i="26"/>
  <c r="D29" i="27" s="1"/>
  <c r="X14" i="26"/>
  <c r="D14" i="27" s="1"/>
  <c r="B14" i="27"/>
  <c r="X59" i="24"/>
  <c r="G14" i="25" s="1"/>
  <c r="G84" i="22"/>
  <c r="W84" i="24"/>
  <c r="F39" i="25" s="1"/>
  <c r="I39" i="25" s="1"/>
  <c r="X74" i="20"/>
  <c r="G29" i="21" s="1"/>
  <c r="J29" i="21" s="1"/>
  <c r="J24" i="25" l="1"/>
  <c r="F39" i="27"/>
  <c r="I39" i="27" s="1"/>
  <c r="X84" i="22"/>
  <c r="X84" i="20"/>
  <c r="G39" i="21" s="1"/>
  <c r="J39" i="21" s="1"/>
  <c r="G14" i="21"/>
  <c r="J14" i="21" s="1"/>
  <c r="J39" i="25"/>
  <c r="J14" i="25"/>
</calcChain>
</file>

<file path=xl/sharedStrings.xml><?xml version="1.0" encoding="utf-8"?>
<sst xmlns="http://schemas.openxmlformats.org/spreadsheetml/2006/main" count="4758" uniqueCount="131">
  <si>
    <t>FINANCIAMENTOS IMOBILIÁRIOS PARA AQUISIÇÃO (*), CONSTRUÇÃO, MATERIAL DE CONSTRUÇÃO, REFORMA OU AMPLIAÇÃO</t>
  </si>
  <si>
    <t xml:space="preserve">POR UNIDADES DA FEDERAÇÃO </t>
  </si>
  <si>
    <t>RECURSOS DO SBPE - CONCEDIDOS NO PERÍODO</t>
  </si>
  <si>
    <t>(Em R$1)</t>
  </si>
  <si>
    <t>ESTADOS</t>
  </si>
  <si>
    <t>e REGIÕES</t>
  </si>
  <si>
    <t>Const. (**)</t>
  </si>
  <si>
    <t xml:space="preserve">Aquisição </t>
  </si>
  <si>
    <t>Total</t>
  </si>
  <si>
    <t>ACRE</t>
  </si>
  <si>
    <t>AMAPÁ</t>
  </si>
  <si>
    <t>AMAZONAS</t>
  </si>
  <si>
    <t>PARÁ</t>
  </si>
  <si>
    <t>RONDÔNIA</t>
  </si>
  <si>
    <t>RORAIMA</t>
  </si>
  <si>
    <t>TOCANTINS</t>
  </si>
  <si>
    <t>REGIÃO NORTE</t>
  </si>
  <si>
    <t>ALAGOAS</t>
  </si>
  <si>
    <t>BAHIA</t>
  </si>
  <si>
    <t>CEARÁ</t>
  </si>
  <si>
    <t>MARANHÃO</t>
  </si>
  <si>
    <t>PARAÍBA</t>
  </si>
  <si>
    <t>PERNAMBUCO</t>
  </si>
  <si>
    <t>PIAUÍ</t>
  </si>
  <si>
    <t>RIO GRANDE DO NORTE</t>
  </si>
  <si>
    <t>SERGIPE</t>
  </si>
  <si>
    <t>REGIÃO  NORDESTE</t>
  </si>
  <si>
    <t>ESPÍRITO SANTO</t>
  </si>
  <si>
    <t>MINAS GERAIS</t>
  </si>
  <si>
    <t>RIO DE JANEIRO</t>
  </si>
  <si>
    <t>SÃO PAULO</t>
  </si>
  <si>
    <t>REGIÃO SUDESTE</t>
  </si>
  <si>
    <t>PARANÁ</t>
  </si>
  <si>
    <t>RIO GRANDE DO SUL</t>
  </si>
  <si>
    <t>SANTA CATARINA</t>
  </si>
  <si>
    <t>REGIÃO  SUL</t>
  </si>
  <si>
    <t>DISTRITO FEDERAL</t>
  </si>
  <si>
    <t>GOIÁS</t>
  </si>
  <si>
    <t>MATO GROSSO</t>
  </si>
  <si>
    <t>MATO GROSSO DO SUL</t>
  </si>
  <si>
    <t>CENTRO-OESTE</t>
  </si>
  <si>
    <t>TOTAL  BRASIL</t>
  </si>
  <si>
    <t>FONTE: Estatísticas Básicas do BACEN (SFH - SBPE) - DINOR/DECAD/DIHAB.</t>
  </si>
  <si>
    <t>ELABORAÇÃO: BANCO DE DADOS - CBIC.</t>
  </si>
  <si>
    <t>(*) Imóveis residenciais e comerciais.</t>
  </si>
  <si>
    <t>(**) Construção, material de construção, reforma ou ampliação.</t>
  </si>
  <si>
    <t>(**)Construção, material de construção, reforma ou ampliação.</t>
  </si>
  <si>
    <t>1º SEMESTRE DE 2003</t>
  </si>
  <si>
    <t>2º SEMESTRE DE 2003</t>
  </si>
  <si>
    <t>TOTAL 2003</t>
  </si>
  <si>
    <t>1º SEMESTRE DE 2004</t>
  </si>
  <si>
    <t>Construção</t>
  </si>
  <si>
    <t>Aquisição*</t>
  </si>
  <si>
    <t>(-) Dados inexistentes.</t>
  </si>
  <si>
    <t>2º SEMESTRE DE 2004</t>
  </si>
  <si>
    <t xml:space="preserve">Const. </t>
  </si>
  <si>
    <t>TOTAL 2004</t>
  </si>
  <si>
    <t xml:space="preserve">Aquisição* </t>
  </si>
  <si>
    <t>(Em R$)</t>
  </si>
  <si>
    <t>Em R$</t>
  </si>
  <si>
    <t>1º SEMESTRE DE 2005</t>
  </si>
  <si>
    <t>2º SEMESTRE DE 2005</t>
  </si>
  <si>
    <t>TOTAL 2005</t>
  </si>
  <si>
    <t>2º SEMESTRE DE 2006</t>
  </si>
  <si>
    <t>1º SEMESTRE DE 2006</t>
  </si>
  <si>
    <t>TOTAL 2006</t>
  </si>
  <si>
    <t>FINANCIAMENTOS IMOBILIÁRIOS PARA CONSTRUÇÃO E AQUISIÇÃO (*)</t>
  </si>
  <si>
    <t>RECURSOS DO SBPE - UNIDADES</t>
  </si>
  <si>
    <t>1º SEMESTRE DE 2007</t>
  </si>
  <si>
    <t>2º SEMESTRE DE 2007</t>
  </si>
  <si>
    <t>TOTAL 2007</t>
  </si>
  <si>
    <t>(...) Dado não disponível.</t>
  </si>
  <si>
    <t>FINANCIAMENTOS IMOBILIÁRIOS PARA AQUISIÇÃO (*), CONSTRUÇÃO(**), MATERIAL DE CONSTRUÇÃO, REFORMA OU AMPLIAÇÃO</t>
  </si>
  <si>
    <t>Construção**</t>
  </si>
  <si>
    <t>(**) Construção, material de construção e reforma ou ampliação</t>
  </si>
  <si>
    <t>Fonte: Estatísticas Básicas-SBPE-SFH/BACEN.</t>
  </si>
  <si>
    <t>Elaboração: Banco de Dados-CBIC.</t>
  </si>
  <si>
    <t>FINANCIAMENTOS IMOBILIÁRIOS PARA CONSTRUÇÃO** E AQUISIÇÃO*</t>
  </si>
  <si>
    <t>em R$</t>
  </si>
  <si>
    <t>RECURSOS (R$) DO SBPE - CONCEDIDOS NO PERÍODO</t>
  </si>
  <si>
    <t>1º SEMESTRE DE 2008</t>
  </si>
  <si>
    <t>2º SEMESTRE DE 2008</t>
  </si>
  <si>
    <t>TOTAL 2008</t>
  </si>
  <si>
    <t>FINANCIAMENTOS IMOBILIÁRIOS PARA AQUISIÇÃO*, CONSTRUÇÃO**, MATERIAL DE CONSTRUÇÃO, REFORMA OU AMPLIAÇÃO</t>
  </si>
  <si>
    <t>1º SEMESTRE DE 2009</t>
  </si>
  <si>
    <t>2º SEMESTRE DE 2009</t>
  </si>
  <si>
    <t>TOTAL 2009</t>
  </si>
  <si>
    <t>2º SEMESTRE DE 2010</t>
  </si>
  <si>
    <t>1º SEMESTRE DE 2010</t>
  </si>
  <si>
    <t>TOTAL 2010</t>
  </si>
  <si>
    <t xml:space="preserve">1º SEMESTRE DE 2011 </t>
  </si>
  <si>
    <t>1º SEMESTRE DE 2011</t>
  </si>
  <si>
    <t>2º SEMESTRE DE 2011</t>
  </si>
  <si>
    <t>TOTAL 2011</t>
  </si>
  <si>
    <t>1º SEMESTRE DE 2012</t>
  </si>
  <si>
    <t>2º SEMESTRE DE 2012</t>
  </si>
  <si>
    <t>TOTAL 2012</t>
  </si>
  <si>
    <t>2º SEMESTRE DE 2013</t>
  </si>
  <si>
    <t>1º SEMESTRE DE 2013 (JAN-JUN)</t>
  </si>
  <si>
    <t xml:space="preserve">TOTAL 2013 </t>
  </si>
  <si>
    <t xml:space="preserve">1º SEMESTRE DE 2013 </t>
  </si>
  <si>
    <t>1º SEMESTRE DE 2014 (JAN-JUN)</t>
  </si>
  <si>
    <t xml:space="preserve">1º SEMESTRE DE 2014 </t>
  </si>
  <si>
    <t>2º SEMESTRE DE 2014 (JUL-DEZ)</t>
  </si>
  <si>
    <t xml:space="preserve">2º SEMESTRE DE 2014 </t>
  </si>
  <si>
    <t xml:space="preserve">TOTAL 2014 </t>
  </si>
  <si>
    <t>OBS: Dados de acordo com o Banco Central do Brasil.</t>
  </si>
  <si>
    <t>divulgados no site do Banco Central.</t>
  </si>
  <si>
    <t>OBS: Dados atualizados conforme Quadro 2.6.1 (Financiamentos Imobiliários para Aquisição por Unidades da Federação- Recursos do SBPE Concedidos no Período) e Quadro 2.7.2 (Financiamentos Imobiliários Construção, Material de Construção, reforma ou Ampliação por Unidades da Federação- Recursos do SBPE Concedidos no Período)</t>
  </si>
  <si>
    <t>OBS: Dados atualizados conforme Quadro 2.6.1 (Financiamentos Imobiliários para Aquisição por Unidades da Federação- Recursos do SBPE Concedidos no Período) e Quadro 2.7.2 (Financiamentos Imobiliários Construção, Material de Construção, Reforma ou Ampliação por Unidades da Federação- Recursos do SBPE Concedidos no Período)</t>
  </si>
  <si>
    <t>Data de atualização: 10/11/2015.</t>
  </si>
  <si>
    <t>1º SEMESTRE DE 2015 (JAN-JUN)</t>
  </si>
  <si>
    <t>Data de atualização: 07/03/2016.</t>
  </si>
  <si>
    <t>2º SEMESTRE DE 2015 (JUL-DEZ)</t>
  </si>
  <si>
    <t xml:space="preserve">TOTAL 2015 </t>
  </si>
  <si>
    <t>2º SEMESTRE DE 2016 (JUL-DEZ)</t>
  </si>
  <si>
    <t>TOTAL 2016</t>
  </si>
  <si>
    <t>Data de atualização: 07/07/2016.</t>
  </si>
  <si>
    <t>1º SEMESTRE DE 2016 (JAN-JUN)</t>
  </si>
  <si>
    <t>1º SEMESTRE DE 2017 (JAN-JUN)</t>
  </si>
  <si>
    <t>2º SEMESTRE DE 2017 (JUL-DEZ)</t>
  </si>
  <si>
    <t>Data de atualização: 02/03/2017.</t>
  </si>
  <si>
    <t>TOTAL 2017</t>
  </si>
  <si>
    <t>Data de atualização: 04/10/2017.</t>
  </si>
  <si>
    <t>Data de atualização: 02/04/2018.</t>
  </si>
  <si>
    <t>1º SEMESTRE DE 2018 (JAN-JUN)</t>
  </si>
  <si>
    <t>2º SEMESTRE DE 2018 (JUL-DEZ)</t>
  </si>
  <si>
    <t>TOTAL 2018</t>
  </si>
  <si>
    <t>Data de atualização: 15/06/2018.</t>
  </si>
  <si>
    <t>Data de atualização: 03/09/2018.</t>
  </si>
  <si>
    <t>Data de atualização: 28/09/2018.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</si>
</sst>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0"/>
      <name val="Arial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8.5"/>
      <name val="Arial"/>
      <family val="2"/>
    </font>
    <font>
      <b/>
      <sz val="10"/>
      <color indexed="48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b/>
      <sz val="7"/>
      <color indexed="9"/>
      <name val="Arial"/>
      <family val="2"/>
    </font>
    <font>
      <b/>
      <sz val="7"/>
      <color indexed="48"/>
      <name val="Arial"/>
      <family val="2"/>
    </font>
    <font>
      <sz val="7"/>
      <color indexed="48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sz val="8"/>
      <color indexed="48"/>
      <name val="Arial"/>
      <family val="2"/>
    </font>
    <font>
      <b/>
      <sz val="9"/>
      <color indexed="48"/>
      <name val="Arial"/>
      <family val="2"/>
    </font>
    <font>
      <sz val="9"/>
      <color indexed="48"/>
      <name val="Arial"/>
      <family val="2"/>
    </font>
    <font>
      <b/>
      <sz val="11"/>
      <color indexed="48"/>
      <name val="Arial"/>
      <family val="2"/>
    </font>
    <font>
      <b/>
      <sz val="11"/>
      <color indexed="4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8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5">
    <xf numFmtId="0" fontId="0" fillId="0" borderId="0" xfId="0"/>
    <xf numFmtId="3" fontId="0" fillId="0" borderId="0" xfId="0" applyNumberFormat="1" applyAlignment="1">
      <alignment horizontal="center"/>
    </xf>
    <xf numFmtId="3" fontId="2" fillId="0" borderId="0" xfId="0" applyNumberFormat="1" applyFont="1" applyAlignment="1">
      <alignment horizontal="center"/>
    </xf>
    <xf numFmtId="0" fontId="3" fillId="0" borderId="0" xfId="0" applyFont="1"/>
    <xf numFmtId="0" fontId="1" fillId="0" borderId="0" xfId="0" applyFont="1" applyAlignment="1">
      <alignment horizontal="centerContinuous"/>
    </xf>
    <xf numFmtId="17" fontId="1" fillId="0" borderId="1" xfId="0" applyNumberFormat="1" applyFont="1" applyBorder="1" applyAlignment="1">
      <alignment horizontal="centerContinuous"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4" fillId="0" borderId="0" xfId="0" applyFont="1"/>
    <xf numFmtId="0" fontId="5" fillId="0" borderId="4" xfId="0" applyFont="1" applyBorder="1" applyAlignment="1">
      <alignment horizontal="center"/>
    </xf>
    <xf numFmtId="3" fontId="5" fillId="0" borderId="5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Continuous"/>
    </xf>
    <xf numFmtId="0" fontId="3" fillId="0" borderId="7" xfId="0" applyFont="1" applyBorder="1" applyAlignment="1">
      <alignment horizontal="centerContinuous"/>
    </xf>
    <xf numFmtId="0" fontId="6" fillId="0" borderId="5" xfId="0" applyFont="1" applyBorder="1" applyAlignment="1">
      <alignment horizontal="left"/>
    </xf>
    <xf numFmtId="0" fontId="7" fillId="0" borderId="4" xfId="0" applyFont="1" applyBorder="1" applyAlignment="1">
      <alignment horizontal="left" vertical="center"/>
    </xf>
    <xf numFmtId="3" fontId="7" fillId="0" borderId="4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4" xfId="0" applyFont="1" applyBorder="1" applyAlignment="1">
      <alignment vertical="center"/>
    </xf>
    <xf numFmtId="3" fontId="7" fillId="0" borderId="0" xfId="0" applyNumberFormat="1" applyFont="1" applyAlignment="1">
      <alignment vertical="center"/>
    </xf>
    <xf numFmtId="0" fontId="7" fillId="0" borderId="4" xfId="0" quotePrefix="1" applyFont="1" applyBorder="1" applyAlignment="1">
      <alignment horizontal="left" vertical="center"/>
    </xf>
    <xf numFmtId="3" fontId="7" fillId="0" borderId="7" xfId="0" applyNumberFormat="1" applyFont="1" applyBorder="1" applyAlignment="1">
      <alignment horizontal="center" vertical="center"/>
    </xf>
    <xf numFmtId="0" fontId="8" fillId="0" borderId="0" xfId="0" applyFont="1" applyAlignment="1">
      <alignment horizontal="right"/>
    </xf>
    <xf numFmtId="3" fontId="5" fillId="0" borderId="6" xfId="0" applyNumberFormat="1" applyFont="1" applyBorder="1" applyAlignment="1">
      <alignment horizontal="center"/>
    </xf>
    <xf numFmtId="3" fontId="5" fillId="0" borderId="7" xfId="0" applyNumberFormat="1" applyFont="1" applyBorder="1" applyAlignment="1">
      <alignment horizontal="center"/>
    </xf>
    <xf numFmtId="3" fontId="6" fillId="0" borderId="0" xfId="0" applyNumberFormat="1" applyFont="1" applyAlignment="1">
      <alignment horizontal="center"/>
    </xf>
    <xf numFmtId="0" fontId="7" fillId="0" borderId="0" xfId="0" applyFont="1"/>
    <xf numFmtId="3" fontId="9" fillId="0" borderId="7" xfId="0" applyNumberFormat="1" applyFont="1" applyBorder="1" applyAlignment="1">
      <alignment horizontal="center" vertical="center"/>
    </xf>
    <xf numFmtId="3" fontId="10" fillId="0" borderId="5" xfId="0" applyNumberFormat="1" applyFont="1" applyBorder="1" applyAlignment="1">
      <alignment horizontal="center"/>
    </xf>
    <xf numFmtId="3" fontId="0" fillId="0" borderId="0" xfId="0" applyNumberFormat="1"/>
    <xf numFmtId="0" fontId="1" fillId="0" borderId="0" xfId="0" applyFont="1" applyBorder="1" applyAlignment="1">
      <alignment horizontal="centerContinuous"/>
    </xf>
    <xf numFmtId="0" fontId="5" fillId="0" borderId="0" xfId="0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 horizontal="center" vertical="center"/>
    </xf>
    <xf numFmtId="3" fontId="5" fillId="0" borderId="8" xfId="0" applyNumberFormat="1" applyFon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6" fillId="0" borderId="8" xfId="0" applyFont="1" applyBorder="1" applyAlignment="1">
      <alignment horizontal="left"/>
    </xf>
    <xf numFmtId="3" fontId="5" fillId="0" borderId="9" xfId="0" applyNumberFormat="1" applyFont="1" applyBorder="1" applyAlignment="1">
      <alignment horizontal="center"/>
    </xf>
    <xf numFmtId="3" fontId="5" fillId="0" borderId="10" xfId="0" applyNumberFormat="1" applyFont="1" applyBorder="1" applyAlignment="1">
      <alignment horizontal="center"/>
    </xf>
    <xf numFmtId="3" fontId="5" fillId="0" borderId="11" xfId="0" applyNumberFormat="1" applyFont="1" applyBorder="1" applyAlignment="1">
      <alignment horizontal="center"/>
    </xf>
    <xf numFmtId="0" fontId="7" fillId="2" borderId="1" xfId="0" applyFont="1" applyFill="1" applyBorder="1" applyAlignment="1">
      <alignment horizontal="left" vertical="center"/>
    </xf>
    <xf numFmtId="0" fontId="3" fillId="3" borderId="6" xfId="0" applyFont="1" applyFill="1" applyBorder="1" applyAlignment="1">
      <alignment horizontal="centerContinuous"/>
    </xf>
    <xf numFmtId="17" fontId="1" fillId="3" borderId="1" xfId="0" applyNumberFormat="1" applyFont="1" applyFill="1" applyBorder="1" applyAlignment="1">
      <alignment horizontal="centerContinuous"/>
    </xf>
    <xf numFmtId="0" fontId="1" fillId="3" borderId="2" xfId="0" applyFont="1" applyFill="1" applyBorder="1" applyAlignment="1">
      <alignment horizontal="centerContinuous"/>
    </xf>
    <xf numFmtId="0" fontId="1" fillId="3" borderId="3" xfId="0" applyFont="1" applyFill="1" applyBorder="1" applyAlignment="1">
      <alignment horizontal="centerContinuous"/>
    </xf>
    <xf numFmtId="0" fontId="3" fillId="3" borderId="7" xfId="0" applyFont="1" applyFill="1" applyBorder="1" applyAlignment="1">
      <alignment horizontal="centerContinuous"/>
    </xf>
    <xf numFmtId="0" fontId="5" fillId="3" borderId="6" xfId="0" applyFont="1" applyFill="1" applyBorder="1" applyAlignment="1">
      <alignment horizontal="center"/>
    </xf>
    <xf numFmtId="0" fontId="7" fillId="2" borderId="1" xfId="0" applyFont="1" applyFill="1" applyBorder="1" applyAlignment="1">
      <alignment vertical="center"/>
    </xf>
    <xf numFmtId="3" fontId="3" fillId="2" borderId="1" xfId="0" applyNumberFormat="1" applyFont="1" applyFill="1" applyBorder="1" applyAlignment="1">
      <alignment horizontal="center"/>
    </xf>
    <xf numFmtId="3" fontId="3" fillId="2" borderId="4" xfId="0" applyNumberFormat="1" applyFont="1" applyFill="1" applyBorder="1" applyAlignment="1">
      <alignment horizontal="center"/>
    </xf>
    <xf numFmtId="3" fontId="3" fillId="2" borderId="3" xfId="0" applyNumberFormat="1" applyFont="1" applyFill="1" applyBorder="1" applyAlignment="1">
      <alignment horizontal="center"/>
    </xf>
    <xf numFmtId="3" fontId="3" fillId="3" borderId="12" xfId="0" applyNumberFormat="1" applyFont="1" applyFill="1" applyBorder="1" applyAlignment="1">
      <alignment horizontal="center"/>
    </xf>
    <xf numFmtId="3" fontId="3" fillId="3" borderId="7" xfId="0" applyNumberFormat="1" applyFont="1" applyFill="1" applyBorder="1" applyAlignment="1">
      <alignment horizontal="center"/>
    </xf>
    <xf numFmtId="3" fontId="3" fillId="3" borderId="13" xfId="0" applyNumberFormat="1" applyFont="1" applyFill="1" applyBorder="1" applyAlignment="1">
      <alignment horizontal="center"/>
    </xf>
    <xf numFmtId="0" fontId="7" fillId="3" borderId="1" xfId="0" quotePrefix="1" applyFont="1" applyFill="1" applyBorder="1" applyAlignment="1">
      <alignment horizontal="left" vertical="center"/>
    </xf>
    <xf numFmtId="3" fontId="3" fillId="3" borderId="1" xfId="0" applyNumberFormat="1" applyFont="1" applyFill="1" applyBorder="1" applyAlignment="1">
      <alignment horizontal="center"/>
    </xf>
    <xf numFmtId="3" fontId="3" fillId="3" borderId="4" xfId="0" applyNumberFormat="1" applyFont="1" applyFill="1" applyBorder="1" applyAlignment="1">
      <alignment horizontal="center"/>
    </xf>
    <xf numFmtId="3" fontId="3" fillId="3" borderId="3" xfId="0" applyNumberFormat="1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17" fontId="1" fillId="3" borderId="2" xfId="0" applyNumberFormat="1" applyFont="1" applyFill="1" applyBorder="1" applyAlignment="1">
      <alignment horizontal="centerContinuous"/>
    </xf>
    <xf numFmtId="0" fontId="7" fillId="2" borderId="4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vertical="center"/>
    </xf>
    <xf numFmtId="0" fontId="7" fillId="3" borderId="4" xfId="0" quotePrefix="1" applyFont="1" applyFill="1" applyBorder="1" applyAlignment="1">
      <alignment horizontal="left" vertical="center"/>
    </xf>
    <xf numFmtId="3" fontId="5" fillId="0" borderId="14" xfId="0" applyNumberFormat="1" applyFont="1" applyBorder="1" applyAlignment="1">
      <alignment horizontal="center"/>
    </xf>
    <xf numFmtId="3" fontId="3" fillId="2" borderId="13" xfId="0" applyNumberFormat="1" applyFont="1" applyFill="1" applyBorder="1" applyAlignment="1">
      <alignment horizontal="center"/>
    </xf>
    <xf numFmtId="3" fontId="12" fillId="0" borderId="5" xfId="0" applyNumberFormat="1" applyFont="1" applyBorder="1" applyAlignment="1">
      <alignment horizontal="center"/>
    </xf>
    <xf numFmtId="3" fontId="7" fillId="0" borderId="4" xfId="0" applyNumberFormat="1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3" fontId="7" fillId="0" borderId="0" xfId="0" applyNumberFormat="1" applyFont="1" applyAlignment="1">
      <alignment horizontal="center" vertical="center"/>
    </xf>
    <xf numFmtId="3" fontId="5" fillId="0" borderId="12" xfId="0" applyNumberFormat="1" applyFont="1" applyBorder="1" applyAlignment="1">
      <alignment horizontal="center"/>
    </xf>
    <xf numFmtId="3" fontId="5" fillId="0" borderId="15" xfId="0" applyNumberFormat="1" applyFont="1" applyBorder="1" applyAlignment="1">
      <alignment horizontal="center"/>
    </xf>
    <xf numFmtId="3" fontId="5" fillId="0" borderId="13" xfId="0" applyNumberFormat="1" applyFont="1" applyBorder="1" applyAlignment="1">
      <alignment horizontal="center"/>
    </xf>
    <xf numFmtId="3" fontId="3" fillId="2" borderId="12" xfId="0" applyNumberFormat="1" applyFont="1" applyFill="1" applyBorder="1" applyAlignment="1">
      <alignment horizontal="center"/>
    </xf>
    <xf numFmtId="38" fontId="5" fillId="0" borderId="5" xfId="0" applyNumberFormat="1" applyFont="1" applyBorder="1" applyAlignment="1">
      <alignment horizontal="center"/>
    </xf>
    <xf numFmtId="38" fontId="7" fillId="0" borderId="4" xfId="0" applyNumberFormat="1" applyFont="1" applyBorder="1" applyAlignment="1">
      <alignment horizontal="center" vertical="center"/>
    </xf>
    <xf numFmtId="38" fontId="7" fillId="0" borderId="7" xfId="0" applyNumberFormat="1" applyFont="1" applyBorder="1" applyAlignment="1">
      <alignment horizontal="center" vertical="center"/>
    </xf>
    <xf numFmtId="38" fontId="7" fillId="0" borderId="4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7" fillId="0" borderId="4" xfId="0" applyFont="1" applyBorder="1" applyAlignment="1">
      <alignment horizontal="center" vertical="center"/>
    </xf>
    <xf numFmtId="0" fontId="7" fillId="0" borderId="4" xfId="0" quotePrefix="1" applyFont="1" applyBorder="1" applyAlignment="1">
      <alignment horizontal="center" vertical="center"/>
    </xf>
    <xf numFmtId="0" fontId="0" fillId="0" borderId="0" xfId="0" applyAlignment="1">
      <alignment horizontal="center"/>
    </xf>
    <xf numFmtId="3" fontId="3" fillId="2" borderId="7" xfId="0" applyNumberFormat="1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13" fillId="0" borderId="0" xfId="0" applyFont="1" applyAlignment="1">
      <alignment horizontal="right"/>
    </xf>
    <xf numFmtId="3" fontId="3" fillId="3" borderId="15" xfId="0" applyNumberFormat="1" applyFont="1" applyFill="1" applyBorder="1" applyAlignment="1">
      <alignment horizontal="center"/>
    </xf>
    <xf numFmtId="3" fontId="3" fillId="2" borderId="2" xfId="0" applyNumberFormat="1" applyFont="1" applyFill="1" applyBorder="1" applyAlignment="1">
      <alignment horizontal="center"/>
    </xf>
    <xf numFmtId="0" fontId="3" fillId="4" borderId="6" xfId="0" applyFont="1" applyFill="1" applyBorder="1" applyAlignment="1">
      <alignment horizontal="centerContinuous"/>
    </xf>
    <xf numFmtId="0" fontId="3" fillId="4" borderId="7" xfId="0" applyFont="1" applyFill="1" applyBorder="1" applyAlignment="1">
      <alignment horizontal="centerContinuous"/>
    </xf>
    <xf numFmtId="0" fontId="5" fillId="4" borderId="4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7" fillId="4" borderId="4" xfId="0" applyFont="1" applyFill="1" applyBorder="1" applyAlignment="1">
      <alignment horizontal="left" vertical="center"/>
    </xf>
    <xf numFmtId="3" fontId="7" fillId="4" borderId="4" xfId="0" applyNumberFormat="1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center"/>
    </xf>
    <xf numFmtId="3" fontId="5" fillId="4" borderId="9" xfId="0" applyNumberFormat="1" applyFont="1" applyFill="1" applyBorder="1" applyAlignment="1">
      <alignment horizontal="center"/>
    </xf>
    <xf numFmtId="3" fontId="5" fillId="4" borderId="6" xfId="0" applyNumberFormat="1" applyFont="1" applyFill="1" applyBorder="1" applyAlignment="1">
      <alignment horizontal="center"/>
    </xf>
    <xf numFmtId="3" fontId="5" fillId="4" borderId="10" xfId="0" applyNumberFormat="1" applyFont="1" applyFill="1" applyBorder="1" applyAlignment="1">
      <alignment horizontal="center"/>
    </xf>
    <xf numFmtId="0" fontId="7" fillId="4" borderId="4" xfId="0" applyFont="1" applyFill="1" applyBorder="1" applyAlignment="1">
      <alignment vertical="center"/>
    </xf>
    <xf numFmtId="0" fontId="7" fillId="4" borderId="4" xfId="0" quotePrefix="1" applyFont="1" applyFill="1" applyBorder="1" applyAlignment="1">
      <alignment horizontal="left" vertical="center"/>
    </xf>
    <xf numFmtId="0" fontId="7" fillId="4" borderId="1" xfId="0" applyFont="1" applyFill="1" applyBorder="1" applyAlignment="1">
      <alignment vertical="center"/>
    </xf>
    <xf numFmtId="0" fontId="7" fillId="4" borderId="1" xfId="0" quotePrefix="1" applyFont="1" applyFill="1" applyBorder="1" applyAlignment="1">
      <alignment horizontal="left" vertical="center"/>
    </xf>
    <xf numFmtId="3" fontId="5" fillId="4" borderId="1" xfId="0" applyNumberFormat="1" applyFont="1" applyFill="1" applyBorder="1" applyAlignment="1">
      <alignment horizontal="center"/>
    </xf>
    <xf numFmtId="3" fontId="5" fillId="4" borderId="4" xfId="0" applyNumberFormat="1" applyFont="1" applyFill="1" applyBorder="1" applyAlignment="1">
      <alignment horizontal="center"/>
    </xf>
    <xf numFmtId="3" fontId="5" fillId="4" borderId="3" xfId="0" applyNumberFormat="1" applyFont="1" applyFill="1" applyBorder="1" applyAlignment="1">
      <alignment horizontal="center"/>
    </xf>
    <xf numFmtId="0" fontId="3" fillId="4" borderId="12" xfId="0" applyFont="1" applyFill="1" applyBorder="1" applyAlignment="1">
      <alignment horizontal="centerContinuous"/>
    </xf>
    <xf numFmtId="0" fontId="5" fillId="4" borderId="1" xfId="0" applyFont="1" applyFill="1" applyBorder="1" applyAlignment="1">
      <alignment horizontal="center"/>
    </xf>
    <xf numFmtId="3" fontId="7" fillId="4" borderId="1" xfId="0" applyNumberFormat="1" applyFont="1" applyFill="1" applyBorder="1" applyAlignment="1">
      <alignment horizontal="center" vertical="center"/>
    </xf>
    <xf numFmtId="3" fontId="7" fillId="4" borderId="1" xfId="0" quotePrefix="1" applyNumberFormat="1" applyFont="1" applyFill="1" applyBorder="1" applyAlignment="1">
      <alignment horizontal="center" vertical="center"/>
    </xf>
    <xf numFmtId="3" fontId="7" fillId="4" borderId="4" xfId="0" quotePrefix="1" applyNumberFormat="1" applyFont="1" applyFill="1" applyBorder="1" applyAlignment="1">
      <alignment horizontal="center" vertical="center"/>
    </xf>
    <xf numFmtId="3" fontId="5" fillId="0" borderId="5" xfId="0" applyNumberFormat="1" applyFont="1" applyFill="1" applyBorder="1" applyAlignment="1">
      <alignment horizontal="center"/>
    </xf>
    <xf numFmtId="0" fontId="15" fillId="5" borderId="6" xfId="0" applyFont="1" applyFill="1" applyBorder="1" applyAlignment="1">
      <alignment horizontal="centerContinuous"/>
    </xf>
    <xf numFmtId="0" fontId="15" fillId="5" borderId="7" xfId="0" applyFont="1" applyFill="1" applyBorder="1" applyAlignment="1">
      <alignment horizontal="centerContinuous"/>
    </xf>
    <xf numFmtId="0" fontId="17" fillId="5" borderId="4" xfId="0" applyFont="1" applyFill="1" applyBorder="1" applyAlignment="1">
      <alignment horizontal="center"/>
    </xf>
    <xf numFmtId="0" fontId="15" fillId="5" borderId="6" xfId="0" applyFont="1" applyFill="1" applyBorder="1" applyAlignment="1">
      <alignment horizontal="center"/>
    </xf>
    <xf numFmtId="0" fontId="18" fillId="5" borderId="4" xfId="0" applyFont="1" applyFill="1" applyBorder="1" applyAlignment="1">
      <alignment horizontal="left" vertical="center"/>
    </xf>
    <xf numFmtId="3" fontId="18" fillId="5" borderId="4" xfId="0" applyNumberFormat="1" applyFont="1" applyFill="1" applyBorder="1" applyAlignment="1">
      <alignment horizontal="center" vertical="center"/>
    </xf>
    <xf numFmtId="0" fontId="18" fillId="5" borderId="1" xfId="0" applyFont="1" applyFill="1" applyBorder="1" applyAlignment="1">
      <alignment horizontal="left" vertical="center"/>
    </xf>
    <xf numFmtId="3" fontId="17" fillId="5" borderId="9" xfId="0" applyNumberFormat="1" applyFont="1" applyFill="1" applyBorder="1" applyAlignment="1">
      <alignment horizontal="center"/>
    </xf>
    <xf numFmtId="3" fontId="17" fillId="5" borderId="6" xfId="0" applyNumberFormat="1" applyFont="1" applyFill="1" applyBorder="1" applyAlignment="1">
      <alignment horizontal="center"/>
    </xf>
    <xf numFmtId="3" fontId="17" fillId="5" borderId="10" xfId="0" applyNumberFormat="1" applyFont="1" applyFill="1" applyBorder="1" applyAlignment="1">
      <alignment horizontal="center"/>
    </xf>
    <xf numFmtId="0" fontId="18" fillId="5" borderId="4" xfId="0" applyFont="1" applyFill="1" applyBorder="1" applyAlignment="1">
      <alignment vertical="center"/>
    </xf>
    <xf numFmtId="0" fontId="18" fillId="5" borderId="1" xfId="0" applyFont="1" applyFill="1" applyBorder="1" applyAlignment="1">
      <alignment vertical="center"/>
    </xf>
    <xf numFmtId="0" fontId="18" fillId="5" borderId="4" xfId="0" quotePrefix="1" applyFont="1" applyFill="1" applyBorder="1" applyAlignment="1">
      <alignment horizontal="left" vertical="center"/>
    </xf>
    <xf numFmtId="0" fontId="18" fillId="5" borderId="1" xfId="0" quotePrefix="1" applyFont="1" applyFill="1" applyBorder="1" applyAlignment="1">
      <alignment horizontal="left" vertical="center"/>
    </xf>
    <xf numFmtId="3" fontId="17" fillId="5" borderId="1" xfId="0" applyNumberFormat="1" applyFont="1" applyFill="1" applyBorder="1" applyAlignment="1">
      <alignment horizontal="center"/>
    </xf>
    <xf numFmtId="3" fontId="17" fillId="5" borderId="4" xfId="0" applyNumberFormat="1" applyFont="1" applyFill="1" applyBorder="1" applyAlignment="1">
      <alignment horizontal="center"/>
    </xf>
    <xf numFmtId="3" fontId="17" fillId="5" borderId="3" xfId="0" applyNumberFormat="1" applyFont="1" applyFill="1" applyBorder="1" applyAlignment="1">
      <alignment horizontal="center"/>
    </xf>
    <xf numFmtId="0" fontId="19" fillId="0" borderId="0" xfId="0" applyFont="1" applyAlignment="1">
      <alignment horizontal="left" vertical="center"/>
    </xf>
    <xf numFmtId="0" fontId="20" fillId="0" borderId="0" xfId="0" applyFont="1"/>
    <xf numFmtId="0" fontId="23" fillId="0" borderId="0" xfId="0" applyFont="1" applyAlignment="1">
      <alignment horizontal="right"/>
    </xf>
    <xf numFmtId="0" fontId="22" fillId="0" borderId="0" xfId="0" applyFont="1"/>
    <xf numFmtId="0" fontId="15" fillId="5" borderId="12" xfId="0" applyFont="1" applyFill="1" applyBorder="1" applyAlignment="1">
      <alignment horizontal="centerContinuous"/>
    </xf>
    <xf numFmtId="0" fontId="17" fillId="5" borderId="1" xfId="0" applyFont="1" applyFill="1" applyBorder="1" applyAlignment="1">
      <alignment horizontal="center"/>
    </xf>
    <xf numFmtId="3" fontId="18" fillId="5" borderId="1" xfId="0" applyNumberFormat="1" applyFont="1" applyFill="1" applyBorder="1" applyAlignment="1">
      <alignment horizontal="center" vertical="center"/>
    </xf>
    <xf numFmtId="3" fontId="18" fillId="5" borderId="1" xfId="0" quotePrefix="1" applyNumberFormat="1" applyFont="1" applyFill="1" applyBorder="1" applyAlignment="1">
      <alignment horizontal="center" vertical="center"/>
    </xf>
    <xf numFmtId="3" fontId="18" fillId="5" borderId="4" xfId="0" quotePrefix="1" applyNumberFormat="1" applyFont="1" applyFill="1" applyBorder="1" applyAlignment="1">
      <alignment horizontal="center" vertical="center"/>
    </xf>
    <xf numFmtId="3" fontId="15" fillId="5" borderId="4" xfId="0" applyNumberFormat="1" applyFont="1" applyFill="1" applyBorder="1" applyAlignment="1">
      <alignment horizontal="center" vertical="center"/>
    </xf>
    <xf numFmtId="0" fontId="15" fillId="5" borderId="10" xfId="0" applyFont="1" applyFill="1" applyBorder="1" applyAlignment="1">
      <alignment horizontal="centerContinuous"/>
    </xf>
    <xf numFmtId="0" fontId="15" fillId="5" borderId="13" xfId="0" applyFont="1" applyFill="1" applyBorder="1" applyAlignment="1">
      <alignment horizontal="centerContinuous"/>
    </xf>
    <xf numFmtId="0" fontId="6" fillId="0" borderId="11" xfId="0" applyFont="1" applyBorder="1" applyAlignment="1">
      <alignment horizontal="left"/>
    </xf>
    <xf numFmtId="3" fontId="15" fillId="5" borderId="1" xfId="0" applyNumberFormat="1" applyFont="1" applyFill="1" applyBorder="1" applyAlignment="1">
      <alignment horizontal="center" vertical="center"/>
    </xf>
    <xf numFmtId="0" fontId="19" fillId="0" borderId="0" xfId="0" applyFont="1" applyBorder="1" applyAlignment="1">
      <alignment horizontal="left" vertical="center"/>
    </xf>
    <xf numFmtId="3" fontId="2" fillId="0" borderId="0" xfId="0" applyNumberFormat="1" applyFont="1" applyBorder="1" applyAlignment="1">
      <alignment horizontal="center"/>
    </xf>
    <xf numFmtId="0" fontId="0" fillId="0" borderId="0" xfId="0" applyBorder="1"/>
    <xf numFmtId="0" fontId="20" fillId="0" borderId="0" xfId="0" applyFont="1" applyBorder="1"/>
    <xf numFmtId="0" fontId="3" fillId="0" borderId="0" xfId="0" applyFont="1" applyBorder="1"/>
    <xf numFmtId="0" fontId="23" fillId="0" borderId="0" xfId="0" applyFont="1" applyBorder="1" applyAlignment="1">
      <alignment horizontal="right"/>
    </xf>
    <xf numFmtId="0" fontId="15" fillId="5" borderId="9" xfId="0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15" fillId="5" borderId="15" xfId="0" applyFont="1" applyFill="1" applyBorder="1" applyAlignment="1">
      <alignment horizontal="centerContinuous"/>
    </xf>
    <xf numFmtId="3" fontId="15" fillId="5" borderId="9" xfId="0" applyNumberFormat="1" applyFont="1" applyFill="1" applyBorder="1" applyAlignment="1">
      <alignment horizontal="center"/>
    </xf>
    <xf numFmtId="3" fontId="15" fillId="5" borderId="6" xfId="0" applyNumberFormat="1" applyFont="1" applyFill="1" applyBorder="1" applyAlignment="1">
      <alignment horizontal="center"/>
    </xf>
    <xf numFmtId="3" fontId="15" fillId="5" borderId="14" xfId="0" applyNumberFormat="1" applyFont="1" applyFill="1" applyBorder="1" applyAlignment="1">
      <alignment horizontal="center"/>
    </xf>
    <xf numFmtId="3" fontId="15" fillId="5" borderId="1" xfId="0" applyNumberFormat="1" applyFont="1" applyFill="1" applyBorder="1" applyAlignment="1">
      <alignment horizontal="center"/>
    </xf>
    <xf numFmtId="3" fontId="15" fillId="5" borderId="4" xfId="0" applyNumberFormat="1" applyFont="1" applyFill="1" applyBorder="1" applyAlignment="1">
      <alignment horizontal="center"/>
    </xf>
    <xf numFmtId="3" fontId="15" fillId="5" borderId="2" xfId="0" applyNumberFormat="1" applyFont="1" applyFill="1" applyBorder="1" applyAlignment="1">
      <alignment horizontal="center"/>
    </xf>
    <xf numFmtId="0" fontId="15" fillId="5" borderId="3" xfId="0" applyFont="1" applyFill="1" applyBorder="1" applyAlignment="1">
      <alignment horizontal="left" vertical="center"/>
    </xf>
    <xf numFmtId="3" fontId="3" fillId="0" borderId="0" xfId="0" applyNumberFormat="1" applyFont="1" applyAlignment="1">
      <alignment horizontal="center" vertical="center"/>
    </xf>
    <xf numFmtId="0" fontId="15" fillId="5" borderId="2" xfId="0" applyFont="1" applyFill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15" fillId="5" borderId="3" xfId="0" applyFont="1" applyFill="1" applyBorder="1" applyAlignment="1">
      <alignment vertical="center"/>
    </xf>
    <xf numFmtId="0" fontId="15" fillId="5" borderId="2" xfId="0" applyFont="1" applyFill="1" applyBorder="1" applyAlignment="1">
      <alignment vertical="center"/>
    </xf>
    <xf numFmtId="3" fontId="3" fillId="0" borderId="0" xfId="0" applyNumberFormat="1" applyFont="1" applyAlignment="1">
      <alignment vertical="center"/>
    </xf>
    <xf numFmtId="0" fontId="15" fillId="5" borderId="3" xfId="0" quotePrefix="1" applyFont="1" applyFill="1" applyBorder="1" applyAlignment="1">
      <alignment horizontal="left" vertical="center"/>
    </xf>
    <xf numFmtId="0" fontId="15" fillId="5" borderId="2" xfId="0" quotePrefix="1" applyFont="1" applyFill="1" applyBorder="1" applyAlignment="1">
      <alignment horizontal="left" vertical="center"/>
    </xf>
    <xf numFmtId="0" fontId="10" fillId="0" borderId="0" xfId="0" applyFont="1"/>
    <xf numFmtId="3" fontId="15" fillId="5" borderId="2" xfId="0" applyNumberFormat="1" applyFont="1" applyFill="1" applyBorder="1" applyAlignment="1">
      <alignment horizontal="left" vertical="center"/>
    </xf>
    <xf numFmtId="3" fontId="15" fillId="5" borderId="1" xfId="0" quotePrefix="1" applyNumberFormat="1" applyFont="1" applyFill="1" applyBorder="1" applyAlignment="1">
      <alignment horizontal="center" vertical="center"/>
    </xf>
    <xf numFmtId="3" fontId="5" fillId="0" borderId="0" xfId="0" applyNumberFormat="1" applyFont="1"/>
    <xf numFmtId="3" fontId="10" fillId="0" borderId="0" xfId="0" applyNumberFormat="1" applyFont="1"/>
    <xf numFmtId="0" fontId="20" fillId="0" borderId="0" xfId="0" applyFont="1" applyAlignment="1">
      <alignment vertical="center"/>
    </xf>
    <xf numFmtId="17" fontId="1" fillId="0" borderId="1" xfId="0" applyNumberFormat="1" applyFont="1" applyBorder="1" applyAlignment="1">
      <alignment horizontal="center"/>
    </xf>
    <xf numFmtId="17" fontId="1" fillId="0" borderId="2" xfId="0" applyNumberFormat="1" applyFont="1" applyBorder="1" applyAlignment="1">
      <alignment horizontal="center"/>
    </xf>
    <xf numFmtId="17" fontId="1" fillId="0" borderId="3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3" fillId="0" borderId="15" xfId="0" applyFont="1" applyBorder="1" applyAlignment="1">
      <alignment horizontal="right"/>
    </xf>
    <xf numFmtId="17" fontId="1" fillId="4" borderId="1" xfId="0" applyNumberFormat="1" applyFont="1" applyFill="1" applyBorder="1" applyAlignment="1">
      <alignment horizontal="center"/>
    </xf>
    <xf numFmtId="17" fontId="1" fillId="4" borderId="2" xfId="0" applyNumberFormat="1" applyFont="1" applyFill="1" applyBorder="1" applyAlignment="1">
      <alignment horizontal="center"/>
    </xf>
    <xf numFmtId="17" fontId="1" fillId="4" borderId="3" xfId="0" applyNumberFormat="1" applyFont="1" applyFill="1" applyBorder="1" applyAlignment="1">
      <alignment horizont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17" fontId="16" fillId="5" borderId="1" xfId="0" applyNumberFormat="1" applyFont="1" applyFill="1" applyBorder="1" applyAlignment="1">
      <alignment horizontal="center"/>
    </xf>
    <xf numFmtId="17" fontId="16" fillId="5" borderId="2" xfId="0" applyNumberFormat="1" applyFont="1" applyFill="1" applyBorder="1" applyAlignment="1">
      <alignment horizontal="center"/>
    </xf>
    <xf numFmtId="17" fontId="16" fillId="5" borderId="3" xfId="0" applyNumberFormat="1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7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6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4"/>
  </sheetPr>
  <dimension ref="A1:IR85"/>
  <sheetViews>
    <sheetView workbookViewId="0"/>
  </sheetViews>
  <sheetFormatPr defaultColWidth="11.42578125" defaultRowHeight="12.75" x14ac:dyDescent="0.2"/>
  <cols>
    <col min="1" max="1" width="15.7109375" customWidth="1"/>
    <col min="2" max="3" width="10.5703125" bestFit="1" customWidth="1"/>
    <col min="4" max="4" width="11.5703125" bestFit="1" customWidth="1"/>
    <col min="5" max="5" width="9.42578125" customWidth="1"/>
    <col min="6" max="6" width="10.5703125" bestFit="1" customWidth="1"/>
    <col min="7" max="10" width="11.5703125" bestFit="1" customWidth="1"/>
    <col min="11" max="11" width="10.5703125" bestFit="1" customWidth="1"/>
    <col min="12" max="12" width="9" bestFit="1" customWidth="1"/>
    <col min="13" max="14" width="9.5703125" bestFit="1" customWidth="1"/>
    <col min="15" max="15" width="9.28515625" bestFit="1" customWidth="1"/>
    <col min="16" max="16" width="9.5703125" bestFit="1" customWidth="1"/>
    <col min="17" max="18" width="9" bestFit="1" customWidth="1"/>
    <col min="19" max="19" width="9.5703125" bestFit="1" customWidth="1"/>
  </cols>
  <sheetData>
    <row r="1" spans="1:19" x14ac:dyDescent="0.2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1:19" x14ac:dyDescent="0.2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19" x14ac:dyDescent="0.2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19" x14ac:dyDescent="0.2">
      <c r="S4" s="21" t="s">
        <v>3</v>
      </c>
    </row>
    <row r="5" spans="1:19" x14ac:dyDescent="0.2">
      <c r="A5" s="11" t="s">
        <v>4</v>
      </c>
      <c r="B5" s="5">
        <v>35796</v>
      </c>
      <c r="C5" s="6"/>
      <c r="D5" s="7"/>
      <c r="E5" s="5">
        <v>35827</v>
      </c>
      <c r="F5" s="6"/>
      <c r="G5" s="7"/>
      <c r="H5" s="5">
        <v>35855</v>
      </c>
      <c r="I5" s="6"/>
      <c r="J5" s="7"/>
      <c r="K5" s="5">
        <v>35886</v>
      </c>
      <c r="L5" s="6"/>
      <c r="M5" s="7"/>
      <c r="N5" s="5">
        <v>35916</v>
      </c>
      <c r="O5" s="6"/>
      <c r="P5" s="7"/>
      <c r="Q5" s="5">
        <v>35947</v>
      </c>
      <c r="R5" s="6"/>
      <c r="S5" s="7"/>
    </row>
    <row r="6" spans="1:19" x14ac:dyDescent="0.2">
      <c r="A6" s="12" t="s">
        <v>5</v>
      </c>
      <c r="B6" s="9" t="s">
        <v>6</v>
      </c>
      <c r="C6" s="9" t="s">
        <v>7</v>
      </c>
      <c r="D6" s="9" t="s">
        <v>8</v>
      </c>
      <c r="E6" s="9" t="s">
        <v>6</v>
      </c>
      <c r="F6" s="9" t="s">
        <v>7</v>
      </c>
      <c r="G6" s="9" t="s">
        <v>8</v>
      </c>
      <c r="H6" s="9" t="s">
        <v>6</v>
      </c>
      <c r="I6" s="9" t="s">
        <v>7</v>
      </c>
      <c r="J6" s="9" t="s">
        <v>8</v>
      </c>
      <c r="K6" s="9" t="s">
        <v>6</v>
      </c>
      <c r="L6" s="9" t="s">
        <v>7</v>
      </c>
      <c r="M6" s="9" t="s">
        <v>8</v>
      </c>
      <c r="N6" s="9" t="s">
        <v>6</v>
      </c>
      <c r="O6" s="9" t="s">
        <v>7</v>
      </c>
      <c r="P6" s="9" t="s">
        <v>8</v>
      </c>
      <c r="Q6" s="9" t="s">
        <v>6</v>
      </c>
      <c r="R6" s="9" t="s">
        <v>7</v>
      </c>
      <c r="S6" s="9" t="s">
        <v>8</v>
      </c>
    </row>
    <row r="7" spans="1:19" x14ac:dyDescent="0.2">
      <c r="A7" s="13" t="s">
        <v>9</v>
      </c>
      <c r="B7" s="10">
        <v>0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  <c r="N7" s="10">
        <v>0</v>
      </c>
      <c r="O7" s="10">
        <v>0</v>
      </c>
      <c r="P7" s="10">
        <v>0</v>
      </c>
      <c r="Q7" s="10">
        <v>0</v>
      </c>
      <c r="R7" s="10">
        <v>0</v>
      </c>
      <c r="S7" s="10">
        <v>0</v>
      </c>
    </row>
    <row r="8" spans="1:19" x14ac:dyDescent="0.2">
      <c r="A8" s="13" t="s">
        <v>10</v>
      </c>
      <c r="B8" s="10">
        <v>0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  <c r="O8" s="10">
        <v>0</v>
      </c>
      <c r="P8" s="10">
        <v>0</v>
      </c>
      <c r="Q8" s="10">
        <v>0</v>
      </c>
      <c r="R8" s="10">
        <v>0</v>
      </c>
      <c r="S8" s="10">
        <v>0</v>
      </c>
    </row>
    <row r="9" spans="1:19" x14ac:dyDescent="0.2">
      <c r="A9" s="13" t="s">
        <v>11</v>
      </c>
      <c r="B9" s="10">
        <v>0</v>
      </c>
      <c r="C9" s="10">
        <v>47000</v>
      </c>
      <c r="D9" s="10">
        <v>47000</v>
      </c>
      <c r="E9" s="10">
        <v>0</v>
      </c>
      <c r="F9" s="10">
        <v>39031</v>
      </c>
      <c r="G9" s="10">
        <v>39031</v>
      </c>
      <c r="H9" s="10">
        <v>0</v>
      </c>
      <c r="I9" s="10">
        <v>39443</v>
      </c>
      <c r="J9" s="10">
        <v>39443</v>
      </c>
      <c r="K9" s="10">
        <v>0</v>
      </c>
      <c r="L9" s="10">
        <v>158852</v>
      </c>
      <c r="M9" s="10">
        <v>158852</v>
      </c>
      <c r="N9" s="10">
        <v>0</v>
      </c>
      <c r="O9" s="10">
        <v>186272</v>
      </c>
      <c r="P9" s="10">
        <v>186272</v>
      </c>
      <c r="Q9" s="10">
        <v>0</v>
      </c>
      <c r="R9" s="10">
        <v>237273</v>
      </c>
      <c r="S9" s="10">
        <v>237273</v>
      </c>
    </row>
    <row r="10" spans="1:19" x14ac:dyDescent="0.2">
      <c r="A10" s="13" t="s">
        <v>12</v>
      </c>
      <c r="B10" s="10">
        <v>0</v>
      </c>
      <c r="C10" s="10">
        <v>115167</v>
      </c>
      <c r="D10" s="10">
        <v>115167</v>
      </c>
      <c r="E10" s="10">
        <v>1000000</v>
      </c>
      <c r="F10" s="10">
        <v>416300</v>
      </c>
      <c r="G10" s="10">
        <v>1416300</v>
      </c>
      <c r="H10" s="10">
        <v>0</v>
      </c>
      <c r="I10" s="10">
        <v>204384</v>
      </c>
      <c r="J10" s="10">
        <v>204384</v>
      </c>
      <c r="K10" s="10">
        <v>0</v>
      </c>
      <c r="L10" s="10">
        <v>194274</v>
      </c>
      <c r="M10" s="10">
        <v>194274</v>
      </c>
      <c r="N10" s="10">
        <v>0</v>
      </c>
      <c r="O10" s="10">
        <v>146000</v>
      </c>
      <c r="P10" s="10">
        <v>146000</v>
      </c>
      <c r="Q10" s="10">
        <v>1600000</v>
      </c>
      <c r="R10" s="10">
        <v>461407</v>
      </c>
      <c r="S10" s="10">
        <v>2061407</v>
      </c>
    </row>
    <row r="11" spans="1:19" x14ac:dyDescent="0.2">
      <c r="A11" s="13" t="s">
        <v>13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</row>
    <row r="12" spans="1:19" x14ac:dyDescent="0.2">
      <c r="A12" s="13" t="s">
        <v>14</v>
      </c>
      <c r="B12" s="10">
        <v>0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10">
        <v>0</v>
      </c>
      <c r="Q12" s="10">
        <v>0</v>
      </c>
      <c r="R12" s="10">
        <v>90000</v>
      </c>
      <c r="S12" s="10">
        <v>90000</v>
      </c>
    </row>
    <row r="13" spans="1:19" x14ac:dyDescent="0.2">
      <c r="A13" s="13" t="s">
        <v>15</v>
      </c>
      <c r="B13" s="10">
        <v>0</v>
      </c>
      <c r="C13" s="10">
        <v>45257</v>
      </c>
      <c r="D13" s="10">
        <v>45257</v>
      </c>
      <c r="E13" s="10">
        <v>61047</v>
      </c>
      <c r="F13" s="10">
        <v>0</v>
      </c>
      <c r="G13" s="10">
        <v>61047</v>
      </c>
      <c r="H13" s="10">
        <v>44504</v>
      </c>
      <c r="I13" s="10">
        <v>0</v>
      </c>
      <c r="J13" s="10">
        <v>44504</v>
      </c>
      <c r="K13" s="10">
        <v>0</v>
      </c>
      <c r="L13" s="10">
        <v>56000</v>
      </c>
      <c r="M13" s="10">
        <v>56000</v>
      </c>
      <c r="N13" s="10">
        <v>0</v>
      </c>
      <c r="O13" s="10">
        <v>26050</v>
      </c>
      <c r="P13" s="10">
        <v>0</v>
      </c>
      <c r="Q13" s="10">
        <v>0</v>
      </c>
      <c r="R13" s="10">
        <v>0</v>
      </c>
      <c r="S13" s="10">
        <v>0</v>
      </c>
    </row>
    <row r="14" spans="1:19" s="16" customFormat="1" ht="12" customHeight="1" x14ac:dyDescent="0.2">
      <c r="A14" s="14" t="s">
        <v>16</v>
      </c>
      <c r="B14" s="15">
        <v>0</v>
      </c>
      <c r="C14" s="15">
        <v>207424</v>
      </c>
      <c r="D14" s="15">
        <v>207424</v>
      </c>
      <c r="E14" s="15">
        <v>1061047</v>
      </c>
      <c r="F14" s="15">
        <v>455331</v>
      </c>
      <c r="G14" s="15">
        <v>1516378</v>
      </c>
      <c r="H14" s="15">
        <v>44504</v>
      </c>
      <c r="I14" s="15">
        <v>243827</v>
      </c>
      <c r="J14" s="15">
        <v>288331</v>
      </c>
      <c r="K14" s="15">
        <v>0</v>
      </c>
      <c r="L14" s="15">
        <v>409126</v>
      </c>
      <c r="M14" s="15">
        <v>409126</v>
      </c>
      <c r="N14" s="15">
        <v>0</v>
      </c>
      <c r="O14" s="15">
        <v>358322</v>
      </c>
      <c r="P14" s="15">
        <v>358322</v>
      </c>
      <c r="Q14" s="15">
        <v>1600000</v>
      </c>
      <c r="R14" s="15">
        <v>788680</v>
      </c>
      <c r="S14" s="15">
        <v>2388680</v>
      </c>
    </row>
    <row r="15" spans="1:19" x14ac:dyDescent="0.2">
      <c r="A15" s="13" t="s">
        <v>17</v>
      </c>
      <c r="B15" s="10">
        <v>0</v>
      </c>
      <c r="C15" s="10">
        <v>0</v>
      </c>
      <c r="D15" s="10">
        <v>0</v>
      </c>
      <c r="E15" s="10">
        <v>0</v>
      </c>
      <c r="F15" s="10">
        <v>90000</v>
      </c>
      <c r="G15" s="10">
        <v>90000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v>25000</v>
      </c>
      <c r="P15" s="10">
        <v>25000</v>
      </c>
      <c r="Q15" s="10">
        <v>0</v>
      </c>
      <c r="R15" s="10">
        <v>28000</v>
      </c>
      <c r="S15" s="10">
        <v>28000</v>
      </c>
    </row>
    <row r="16" spans="1:19" x14ac:dyDescent="0.2">
      <c r="A16" s="13" t="s">
        <v>18</v>
      </c>
      <c r="B16" s="10">
        <v>0</v>
      </c>
      <c r="C16" s="10">
        <v>643931</v>
      </c>
      <c r="D16" s="10">
        <v>643931</v>
      </c>
      <c r="E16" s="10">
        <v>3578617</v>
      </c>
      <c r="F16" s="10">
        <v>509071</v>
      </c>
      <c r="G16" s="10">
        <v>4087688</v>
      </c>
      <c r="H16" s="10">
        <v>0</v>
      </c>
      <c r="I16" s="10">
        <v>602579</v>
      </c>
      <c r="J16" s="10">
        <v>602579</v>
      </c>
      <c r="K16" s="10">
        <v>0</v>
      </c>
      <c r="L16" s="10">
        <v>562785</v>
      </c>
      <c r="M16" s="10">
        <v>562785</v>
      </c>
      <c r="N16" s="10">
        <v>4900000</v>
      </c>
      <c r="O16" s="10">
        <v>107500</v>
      </c>
      <c r="P16" s="10">
        <v>5007500</v>
      </c>
      <c r="Q16" s="10">
        <v>0</v>
      </c>
      <c r="R16" s="10">
        <v>849395</v>
      </c>
      <c r="S16" s="10">
        <v>849395</v>
      </c>
    </row>
    <row r="17" spans="1:19" x14ac:dyDescent="0.2">
      <c r="A17" s="13" t="s">
        <v>19</v>
      </c>
      <c r="B17" s="10">
        <v>0</v>
      </c>
      <c r="C17" s="10">
        <v>99800</v>
      </c>
      <c r="D17" s="10">
        <v>99800</v>
      </c>
      <c r="E17" s="10">
        <v>0</v>
      </c>
      <c r="F17" s="10">
        <v>152566</v>
      </c>
      <c r="G17" s="10">
        <v>152566</v>
      </c>
      <c r="H17" s="10">
        <v>0</v>
      </c>
      <c r="I17" s="10">
        <v>142500</v>
      </c>
      <c r="J17" s="10">
        <v>142500</v>
      </c>
      <c r="K17" s="10">
        <v>2400000</v>
      </c>
      <c r="L17" s="10">
        <v>101500</v>
      </c>
      <c r="M17" s="10">
        <v>2501500</v>
      </c>
      <c r="N17" s="10">
        <v>0</v>
      </c>
      <c r="O17" s="10">
        <v>409056</v>
      </c>
      <c r="P17" s="10">
        <v>409056</v>
      </c>
      <c r="Q17" s="10">
        <v>0</v>
      </c>
      <c r="R17" s="10">
        <v>0</v>
      </c>
      <c r="S17" s="10">
        <v>0</v>
      </c>
    </row>
    <row r="18" spans="1:19" x14ac:dyDescent="0.2">
      <c r="A18" s="13" t="s">
        <v>20</v>
      </c>
      <c r="B18" s="10">
        <v>0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140000</v>
      </c>
      <c r="M18" s="10">
        <v>140000</v>
      </c>
      <c r="N18" s="10">
        <v>0</v>
      </c>
      <c r="O18" s="10">
        <v>0</v>
      </c>
      <c r="P18" s="10">
        <v>0</v>
      </c>
      <c r="Q18" s="10">
        <v>0</v>
      </c>
      <c r="R18" s="10">
        <v>40000</v>
      </c>
      <c r="S18" s="10">
        <v>40000</v>
      </c>
    </row>
    <row r="19" spans="1:19" x14ac:dyDescent="0.2">
      <c r="A19" s="13" t="s">
        <v>21</v>
      </c>
      <c r="B19" s="10">
        <v>0</v>
      </c>
      <c r="C19" s="10">
        <v>20514</v>
      </c>
      <c r="D19" s="10">
        <v>20514</v>
      </c>
      <c r="E19" s="10">
        <v>0</v>
      </c>
      <c r="F19" s="10">
        <v>94500</v>
      </c>
      <c r="G19" s="10">
        <v>94500</v>
      </c>
      <c r="H19" s="10">
        <v>0</v>
      </c>
      <c r="I19" s="10">
        <v>0</v>
      </c>
      <c r="J19" s="10">
        <v>0</v>
      </c>
      <c r="K19" s="10">
        <v>0</v>
      </c>
      <c r="L19" s="10">
        <v>17500</v>
      </c>
      <c r="M19" s="10">
        <v>17500</v>
      </c>
      <c r="N19" s="10">
        <v>0</v>
      </c>
      <c r="O19" s="10">
        <v>0</v>
      </c>
      <c r="P19" s="10">
        <v>0</v>
      </c>
      <c r="Q19" s="10">
        <v>0</v>
      </c>
      <c r="R19" s="10">
        <v>0</v>
      </c>
      <c r="S19" s="10">
        <v>0</v>
      </c>
    </row>
    <row r="20" spans="1:19" x14ac:dyDescent="0.2">
      <c r="A20" s="13" t="s">
        <v>22</v>
      </c>
      <c r="B20" s="10">
        <v>1050000</v>
      </c>
      <c r="C20" s="10">
        <v>125000</v>
      </c>
      <c r="D20" s="10">
        <v>1175000</v>
      </c>
      <c r="E20" s="10">
        <v>4380033</v>
      </c>
      <c r="F20" s="10">
        <v>235500</v>
      </c>
      <c r="G20" s="10">
        <v>4615533</v>
      </c>
      <c r="H20" s="10">
        <v>1000000</v>
      </c>
      <c r="I20" s="10">
        <v>529150</v>
      </c>
      <c r="J20" s="10">
        <v>1529150</v>
      </c>
      <c r="K20" s="10">
        <v>1000000</v>
      </c>
      <c r="L20" s="10">
        <v>593222</v>
      </c>
      <c r="M20" s="10">
        <v>1593222</v>
      </c>
      <c r="N20" s="10">
        <v>0</v>
      </c>
      <c r="O20" s="10">
        <v>73000</v>
      </c>
      <c r="P20" s="10">
        <v>73000</v>
      </c>
      <c r="Q20" s="10">
        <v>900000</v>
      </c>
      <c r="R20" s="10">
        <v>388797</v>
      </c>
      <c r="S20" s="10">
        <v>1288797</v>
      </c>
    </row>
    <row r="21" spans="1:19" x14ac:dyDescent="0.2">
      <c r="A21" s="13" t="s">
        <v>23</v>
      </c>
      <c r="B21" s="10">
        <v>40000</v>
      </c>
      <c r="C21" s="10">
        <v>0</v>
      </c>
      <c r="D21" s="10">
        <v>40000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10">
        <v>0</v>
      </c>
      <c r="R21" s="10">
        <v>0</v>
      </c>
      <c r="S21" s="10">
        <v>0</v>
      </c>
    </row>
    <row r="22" spans="1:19" x14ac:dyDescent="0.2">
      <c r="A22" s="13" t="s">
        <v>24</v>
      </c>
      <c r="B22" s="10">
        <v>0</v>
      </c>
      <c r="C22" s="10">
        <v>56800</v>
      </c>
      <c r="D22" s="10">
        <v>56800</v>
      </c>
      <c r="E22" s="10">
        <v>0</v>
      </c>
      <c r="F22" s="10">
        <v>100000</v>
      </c>
      <c r="G22" s="10">
        <v>100000</v>
      </c>
      <c r="H22" s="10">
        <v>0</v>
      </c>
      <c r="I22" s="10">
        <v>24000</v>
      </c>
      <c r="J22" s="10">
        <v>24000</v>
      </c>
      <c r="K22" s="10">
        <v>0</v>
      </c>
      <c r="L22" s="10">
        <v>0</v>
      </c>
      <c r="M22" s="10">
        <v>0</v>
      </c>
      <c r="N22" s="10">
        <v>0</v>
      </c>
      <c r="O22" s="10">
        <v>70042</v>
      </c>
      <c r="P22" s="10">
        <v>70042</v>
      </c>
      <c r="Q22" s="10">
        <v>0</v>
      </c>
      <c r="R22" s="10">
        <v>50000</v>
      </c>
      <c r="S22" s="10">
        <v>50000</v>
      </c>
    </row>
    <row r="23" spans="1:19" x14ac:dyDescent="0.2">
      <c r="A23" s="13" t="s">
        <v>25</v>
      </c>
      <c r="B23" s="10">
        <v>0</v>
      </c>
      <c r="C23" s="10">
        <v>229100</v>
      </c>
      <c r="D23" s="10">
        <v>229100</v>
      </c>
      <c r="E23" s="10">
        <v>2000000</v>
      </c>
      <c r="F23" s="10">
        <v>775530</v>
      </c>
      <c r="G23" s="10">
        <v>2775530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10">
        <v>0</v>
      </c>
      <c r="R23" s="10">
        <v>52500</v>
      </c>
      <c r="S23" s="10">
        <v>52500</v>
      </c>
    </row>
    <row r="24" spans="1:19" s="16" customFormat="1" ht="12" customHeight="1" x14ac:dyDescent="0.2">
      <c r="A24" s="17" t="s">
        <v>26</v>
      </c>
      <c r="B24" s="15">
        <v>1090000</v>
      </c>
      <c r="C24" s="15">
        <v>1175145</v>
      </c>
      <c r="D24" s="15">
        <v>2265145</v>
      </c>
      <c r="E24" s="15">
        <v>9958650</v>
      </c>
      <c r="F24" s="15">
        <v>1957167</v>
      </c>
      <c r="G24" s="15">
        <v>11915817</v>
      </c>
      <c r="H24" s="15">
        <v>1000000</v>
      </c>
      <c r="I24" s="15">
        <v>1298229</v>
      </c>
      <c r="J24" s="15">
        <v>2298229</v>
      </c>
      <c r="K24" s="15">
        <v>3400000</v>
      </c>
      <c r="L24" s="15">
        <v>1415007</v>
      </c>
      <c r="M24" s="15">
        <v>4815007</v>
      </c>
      <c r="N24" s="15">
        <v>4900000</v>
      </c>
      <c r="O24" s="15">
        <v>684598</v>
      </c>
      <c r="P24" s="15">
        <v>5584598</v>
      </c>
      <c r="Q24" s="15">
        <v>900000</v>
      </c>
      <c r="R24" s="15">
        <v>1408692</v>
      </c>
      <c r="S24" s="15">
        <v>2308692</v>
      </c>
    </row>
    <row r="25" spans="1:19" x14ac:dyDescent="0.2">
      <c r="A25" s="13" t="s">
        <v>27</v>
      </c>
      <c r="B25" s="10">
        <v>2450000</v>
      </c>
      <c r="C25" s="10">
        <v>723000</v>
      </c>
      <c r="D25" s="10">
        <v>3173000</v>
      </c>
      <c r="E25" s="10">
        <v>0</v>
      </c>
      <c r="F25" s="10">
        <v>793525</v>
      </c>
      <c r="G25" s="10">
        <v>793525</v>
      </c>
      <c r="H25" s="10">
        <v>0</v>
      </c>
      <c r="I25" s="10">
        <v>426165</v>
      </c>
      <c r="J25" s="10">
        <v>426165</v>
      </c>
      <c r="K25" s="10">
        <v>0</v>
      </c>
      <c r="L25" s="10">
        <v>395162</v>
      </c>
      <c r="M25" s="10">
        <v>395162</v>
      </c>
      <c r="N25" s="10">
        <v>2273695</v>
      </c>
      <c r="O25" s="10">
        <v>320459</v>
      </c>
      <c r="P25" s="10">
        <v>2594154</v>
      </c>
      <c r="Q25" s="10">
        <v>200000</v>
      </c>
      <c r="R25" s="10">
        <v>678315</v>
      </c>
      <c r="S25" s="10">
        <v>878315</v>
      </c>
    </row>
    <row r="26" spans="1:19" x14ac:dyDescent="0.2">
      <c r="A26" s="13" t="s">
        <v>28</v>
      </c>
      <c r="B26" s="10">
        <v>2315000</v>
      </c>
      <c r="C26" s="10">
        <v>2367620</v>
      </c>
      <c r="D26" s="10">
        <v>4682620</v>
      </c>
      <c r="E26" s="10">
        <v>3300000</v>
      </c>
      <c r="F26" s="10">
        <v>2599742</v>
      </c>
      <c r="G26" s="10">
        <v>5899742</v>
      </c>
      <c r="H26" s="10">
        <v>4121000</v>
      </c>
      <c r="I26" s="10">
        <v>2886883</v>
      </c>
      <c r="J26" s="10">
        <v>7007883</v>
      </c>
      <c r="K26" s="10">
        <v>3000000</v>
      </c>
      <c r="L26" s="10">
        <v>3063634</v>
      </c>
      <c r="M26" s="10">
        <v>6063634</v>
      </c>
      <c r="N26" s="10">
        <v>4796200</v>
      </c>
      <c r="O26" s="10">
        <v>3452726</v>
      </c>
      <c r="P26" s="10">
        <v>8248926</v>
      </c>
      <c r="Q26" s="10">
        <v>4206727</v>
      </c>
      <c r="R26" s="10">
        <v>2799044</v>
      </c>
      <c r="S26" s="10">
        <v>7005771</v>
      </c>
    </row>
    <row r="27" spans="1:19" x14ac:dyDescent="0.2">
      <c r="A27" s="13" t="s">
        <v>29</v>
      </c>
      <c r="B27" s="10">
        <v>3474089</v>
      </c>
      <c r="C27" s="10">
        <v>5820944</v>
      </c>
      <c r="D27" s="10">
        <v>9295033</v>
      </c>
      <c r="E27" s="10">
        <v>6480000</v>
      </c>
      <c r="F27" s="10">
        <v>4095124</v>
      </c>
      <c r="G27" s="10">
        <v>10575124</v>
      </c>
      <c r="H27" s="10">
        <v>10372456</v>
      </c>
      <c r="I27" s="10">
        <v>4797065</v>
      </c>
      <c r="J27" s="10">
        <v>15169521</v>
      </c>
      <c r="K27" s="10">
        <v>10205000</v>
      </c>
      <c r="L27" s="10">
        <v>3923314</v>
      </c>
      <c r="M27" s="10">
        <v>14128314</v>
      </c>
      <c r="N27" s="10">
        <v>3149599</v>
      </c>
      <c r="O27" s="10">
        <v>5477109</v>
      </c>
      <c r="P27" s="10">
        <v>8626708</v>
      </c>
      <c r="Q27" s="10">
        <v>15050000</v>
      </c>
      <c r="R27" s="10">
        <v>5778709</v>
      </c>
      <c r="S27" s="10">
        <v>20828709</v>
      </c>
    </row>
    <row r="28" spans="1:19" x14ac:dyDescent="0.2">
      <c r="A28" s="13" t="s">
        <v>30</v>
      </c>
      <c r="B28" s="10">
        <v>49091230</v>
      </c>
      <c r="C28" s="10">
        <v>47891130</v>
      </c>
      <c r="D28" s="10">
        <v>96982360</v>
      </c>
      <c r="E28" s="10">
        <v>33141867</v>
      </c>
      <c r="F28" s="10">
        <v>40127871</v>
      </c>
      <c r="G28" s="10">
        <v>73269738</v>
      </c>
      <c r="H28" s="10">
        <v>30585237</v>
      </c>
      <c r="I28" s="10">
        <v>43829349</v>
      </c>
      <c r="J28" s="10">
        <v>74414586</v>
      </c>
      <c r="K28" s="10">
        <v>59600725</v>
      </c>
      <c r="L28" s="10">
        <v>38188437</v>
      </c>
      <c r="M28" s="10">
        <v>97789162</v>
      </c>
      <c r="N28" s="10">
        <v>60954000</v>
      </c>
      <c r="O28" s="10">
        <v>46591722</v>
      </c>
      <c r="P28" s="10">
        <v>107545722</v>
      </c>
      <c r="Q28" s="10">
        <v>49550625</v>
      </c>
      <c r="R28" s="10">
        <v>44585855</v>
      </c>
      <c r="S28" s="10">
        <v>94136480</v>
      </c>
    </row>
    <row r="29" spans="1:19" s="16" customFormat="1" ht="12" customHeight="1" x14ac:dyDescent="0.2">
      <c r="A29" s="17" t="s">
        <v>31</v>
      </c>
      <c r="B29" s="15">
        <v>57330319</v>
      </c>
      <c r="C29" s="15">
        <v>56802694</v>
      </c>
      <c r="D29" s="15">
        <v>114133013</v>
      </c>
      <c r="E29" s="15">
        <v>42921867</v>
      </c>
      <c r="F29" s="15">
        <v>47616262</v>
      </c>
      <c r="G29" s="15">
        <v>90538129</v>
      </c>
      <c r="H29" s="15">
        <v>45078693</v>
      </c>
      <c r="I29" s="15">
        <v>51939462</v>
      </c>
      <c r="J29" s="15">
        <v>97018155</v>
      </c>
      <c r="K29" s="15">
        <v>72805725</v>
      </c>
      <c r="L29" s="15">
        <v>45570547</v>
      </c>
      <c r="M29" s="15">
        <v>118376272</v>
      </c>
      <c r="N29" s="15">
        <v>71173494</v>
      </c>
      <c r="O29" s="15">
        <v>55842016</v>
      </c>
      <c r="P29" s="15">
        <v>127015510</v>
      </c>
      <c r="Q29" s="15">
        <v>69007352</v>
      </c>
      <c r="R29" s="15">
        <v>53841923</v>
      </c>
      <c r="S29" s="15">
        <v>122849275</v>
      </c>
    </row>
    <row r="30" spans="1:19" x14ac:dyDescent="0.2">
      <c r="A30" s="13" t="s">
        <v>32</v>
      </c>
      <c r="B30" s="10">
        <v>7159639</v>
      </c>
      <c r="C30" s="10">
        <v>5570281</v>
      </c>
      <c r="D30" s="10">
        <v>12729920</v>
      </c>
      <c r="E30" s="10">
        <v>4939929</v>
      </c>
      <c r="F30" s="10">
        <v>5128041</v>
      </c>
      <c r="G30" s="10">
        <v>10067970</v>
      </c>
      <c r="H30" s="10">
        <v>12708108</v>
      </c>
      <c r="I30" s="10">
        <v>6577982</v>
      </c>
      <c r="J30" s="10">
        <v>19286090</v>
      </c>
      <c r="K30" s="10">
        <v>300919</v>
      </c>
      <c r="L30" s="10">
        <v>8531772</v>
      </c>
      <c r="M30" s="10">
        <v>8832691</v>
      </c>
      <c r="N30" s="10">
        <v>13295409</v>
      </c>
      <c r="O30" s="10">
        <v>6981773</v>
      </c>
      <c r="P30" s="10">
        <v>20277182</v>
      </c>
      <c r="Q30" s="10">
        <v>1950000</v>
      </c>
      <c r="R30" s="10">
        <v>8693584</v>
      </c>
      <c r="S30" s="10">
        <v>10643584</v>
      </c>
    </row>
    <row r="31" spans="1:19" x14ac:dyDescent="0.2">
      <c r="A31" s="13" t="s">
        <v>33</v>
      </c>
      <c r="B31" s="10">
        <v>4022622</v>
      </c>
      <c r="C31" s="10">
        <v>4481890</v>
      </c>
      <c r="D31" s="10">
        <v>8504512</v>
      </c>
      <c r="E31" s="10">
        <v>2823934</v>
      </c>
      <c r="F31" s="10">
        <v>4318703</v>
      </c>
      <c r="G31" s="10">
        <v>7142637</v>
      </c>
      <c r="H31" s="10">
        <v>6688089</v>
      </c>
      <c r="I31" s="10">
        <v>3894175</v>
      </c>
      <c r="J31" s="10">
        <v>10582264</v>
      </c>
      <c r="K31" s="10">
        <v>3699964</v>
      </c>
      <c r="L31" s="10">
        <v>3942714</v>
      </c>
      <c r="M31" s="10">
        <v>7642678</v>
      </c>
      <c r="N31" s="10">
        <v>12025571</v>
      </c>
      <c r="O31" s="10">
        <v>4487722</v>
      </c>
      <c r="P31" s="10">
        <v>16513293</v>
      </c>
      <c r="Q31" s="10">
        <v>9583042</v>
      </c>
      <c r="R31" s="10">
        <v>4579083</v>
      </c>
      <c r="S31" s="10">
        <v>14162125</v>
      </c>
    </row>
    <row r="32" spans="1:19" x14ac:dyDescent="0.2">
      <c r="A32" s="13" t="s">
        <v>34</v>
      </c>
      <c r="B32" s="10">
        <v>2312041</v>
      </c>
      <c r="C32" s="10">
        <v>1146046</v>
      </c>
      <c r="D32" s="10">
        <v>3458087</v>
      </c>
      <c r="E32" s="10">
        <v>2360000</v>
      </c>
      <c r="F32" s="10">
        <v>725400</v>
      </c>
      <c r="G32" s="10">
        <v>3085400</v>
      </c>
      <c r="H32" s="10">
        <v>1446000</v>
      </c>
      <c r="I32" s="10">
        <v>761886</v>
      </c>
      <c r="J32" s="10">
        <v>2207886</v>
      </c>
      <c r="K32" s="10">
        <v>1479000</v>
      </c>
      <c r="L32" s="10">
        <v>1126248</v>
      </c>
      <c r="M32" s="10">
        <v>2605248</v>
      </c>
      <c r="N32" s="10">
        <v>6452025</v>
      </c>
      <c r="O32" s="10">
        <v>2396157</v>
      </c>
      <c r="P32" s="10">
        <v>8848182</v>
      </c>
      <c r="Q32" s="10">
        <v>7817025</v>
      </c>
      <c r="R32" s="10">
        <v>2365495</v>
      </c>
      <c r="S32" s="10">
        <v>10182520</v>
      </c>
    </row>
    <row r="33" spans="1:252" s="16" customFormat="1" ht="12" customHeight="1" x14ac:dyDescent="0.2">
      <c r="A33" s="14" t="s">
        <v>35</v>
      </c>
      <c r="B33" s="15">
        <v>13494302</v>
      </c>
      <c r="C33" s="15">
        <v>11198217</v>
      </c>
      <c r="D33" s="15">
        <v>24692519</v>
      </c>
      <c r="E33" s="15">
        <v>10123863</v>
      </c>
      <c r="F33" s="15">
        <v>10172144</v>
      </c>
      <c r="G33" s="15">
        <v>20296007</v>
      </c>
      <c r="H33" s="15">
        <v>20842197</v>
      </c>
      <c r="I33" s="15">
        <v>11234043</v>
      </c>
      <c r="J33" s="15">
        <v>32076240</v>
      </c>
      <c r="K33" s="15">
        <v>5479883</v>
      </c>
      <c r="L33" s="15">
        <v>13600734</v>
      </c>
      <c r="M33" s="15">
        <v>19080617</v>
      </c>
      <c r="N33" s="15">
        <v>31773005</v>
      </c>
      <c r="O33" s="15">
        <v>13865652</v>
      </c>
      <c r="P33" s="15">
        <v>45638657</v>
      </c>
      <c r="Q33" s="15">
        <v>19350067</v>
      </c>
      <c r="R33" s="15">
        <v>15638162</v>
      </c>
      <c r="S33" s="15">
        <v>34988229</v>
      </c>
      <c r="IR33" s="18">
        <v>353544538</v>
      </c>
    </row>
    <row r="34" spans="1:252" x14ac:dyDescent="0.2">
      <c r="A34" s="13" t="s">
        <v>36</v>
      </c>
      <c r="B34" s="10">
        <v>2660000</v>
      </c>
      <c r="C34" s="10">
        <v>1787546</v>
      </c>
      <c r="D34" s="10">
        <v>4447546</v>
      </c>
      <c r="E34" s="10">
        <v>0</v>
      </c>
      <c r="F34" s="10">
        <v>2883765</v>
      </c>
      <c r="G34" s="10">
        <v>2883765</v>
      </c>
      <c r="H34" s="10">
        <v>3000000</v>
      </c>
      <c r="I34" s="10">
        <v>4184986</v>
      </c>
      <c r="J34" s="10">
        <v>7184986</v>
      </c>
      <c r="K34" s="10">
        <v>173001</v>
      </c>
      <c r="L34" s="10">
        <v>1181340</v>
      </c>
      <c r="M34" s="10">
        <v>1354341</v>
      </c>
      <c r="N34" s="10">
        <v>0</v>
      </c>
      <c r="O34" s="10">
        <v>3253090</v>
      </c>
      <c r="P34" s="10">
        <v>3253090</v>
      </c>
      <c r="Q34" s="10">
        <v>0</v>
      </c>
      <c r="R34" s="10">
        <v>2607238</v>
      </c>
      <c r="S34" s="10">
        <v>2607238</v>
      </c>
    </row>
    <row r="35" spans="1:252" x14ac:dyDescent="0.2">
      <c r="A35" s="13" t="s">
        <v>37</v>
      </c>
      <c r="B35" s="10">
        <v>0</v>
      </c>
      <c r="C35" s="10">
        <v>1936759</v>
      </c>
      <c r="D35" s="10">
        <v>1936759</v>
      </c>
      <c r="E35" s="10">
        <v>0</v>
      </c>
      <c r="F35" s="10">
        <v>904040</v>
      </c>
      <c r="G35" s="10">
        <v>904040</v>
      </c>
      <c r="H35" s="10">
        <v>0</v>
      </c>
      <c r="I35" s="10">
        <v>968837</v>
      </c>
      <c r="J35" s="10">
        <v>968837</v>
      </c>
      <c r="K35" s="10">
        <v>16000</v>
      </c>
      <c r="L35" s="10">
        <v>802972</v>
      </c>
      <c r="M35" s="10">
        <v>818972</v>
      </c>
      <c r="N35" s="10">
        <v>16000</v>
      </c>
      <c r="O35" s="10">
        <v>937598</v>
      </c>
      <c r="P35" s="10">
        <v>953598</v>
      </c>
      <c r="Q35" s="10">
        <v>0</v>
      </c>
      <c r="R35" s="10">
        <v>611864</v>
      </c>
      <c r="S35" s="10">
        <v>611864</v>
      </c>
    </row>
    <row r="36" spans="1:252" x14ac:dyDescent="0.2">
      <c r="A36" s="13" t="s">
        <v>38</v>
      </c>
      <c r="B36" s="10">
        <v>0</v>
      </c>
      <c r="C36" s="10">
        <v>275000</v>
      </c>
      <c r="D36" s="10">
        <v>275000</v>
      </c>
      <c r="E36" s="10">
        <v>0</v>
      </c>
      <c r="F36" s="10">
        <v>125000</v>
      </c>
      <c r="G36" s="10">
        <v>125000</v>
      </c>
      <c r="H36" s="10">
        <v>0</v>
      </c>
      <c r="I36" s="10">
        <v>474000</v>
      </c>
      <c r="J36" s="10">
        <v>474000</v>
      </c>
      <c r="K36" s="10">
        <v>2600000</v>
      </c>
      <c r="L36" s="10">
        <v>159900</v>
      </c>
      <c r="M36" s="10">
        <v>2759900</v>
      </c>
      <c r="N36" s="10">
        <v>0</v>
      </c>
      <c r="O36" s="10">
        <v>224400</v>
      </c>
      <c r="P36" s="10">
        <v>224400</v>
      </c>
      <c r="Q36" s="10">
        <v>0</v>
      </c>
      <c r="R36" s="10">
        <v>403700</v>
      </c>
      <c r="S36" s="10">
        <v>403700</v>
      </c>
    </row>
    <row r="37" spans="1:252" x14ac:dyDescent="0.2">
      <c r="A37" s="13" t="s">
        <v>39</v>
      </c>
      <c r="B37" s="10">
        <v>0</v>
      </c>
      <c r="C37" s="10">
        <v>277400</v>
      </c>
      <c r="D37" s="10">
        <v>277400</v>
      </c>
      <c r="E37" s="10">
        <v>13796</v>
      </c>
      <c r="F37" s="10">
        <v>289500</v>
      </c>
      <c r="G37" s="10">
        <v>303296</v>
      </c>
      <c r="H37" s="10">
        <v>0</v>
      </c>
      <c r="I37" s="10">
        <v>34800</v>
      </c>
      <c r="J37" s="10">
        <v>34800</v>
      </c>
      <c r="K37" s="10">
        <v>0</v>
      </c>
      <c r="L37" s="10">
        <v>168547</v>
      </c>
      <c r="M37" s="10">
        <v>168547</v>
      </c>
      <c r="N37" s="10">
        <v>0</v>
      </c>
      <c r="O37" s="10">
        <v>175162</v>
      </c>
      <c r="P37" s="10">
        <v>175162</v>
      </c>
      <c r="Q37" s="10">
        <v>0</v>
      </c>
      <c r="R37" s="10">
        <v>398366</v>
      </c>
      <c r="S37" s="10">
        <v>398366</v>
      </c>
    </row>
    <row r="38" spans="1:252" s="16" customFormat="1" ht="12" customHeight="1" x14ac:dyDescent="0.2">
      <c r="A38" s="14" t="s">
        <v>40</v>
      </c>
      <c r="B38" s="15">
        <v>2660000</v>
      </c>
      <c r="C38" s="15">
        <v>4276705</v>
      </c>
      <c r="D38" s="15">
        <v>6936705</v>
      </c>
      <c r="E38" s="15">
        <v>13796</v>
      </c>
      <c r="F38" s="15">
        <v>4202305</v>
      </c>
      <c r="G38" s="15">
        <v>4216101</v>
      </c>
      <c r="H38" s="15">
        <v>3000000</v>
      </c>
      <c r="I38" s="15">
        <v>5662623</v>
      </c>
      <c r="J38" s="15">
        <v>8662623</v>
      </c>
      <c r="K38" s="15">
        <v>2789001</v>
      </c>
      <c r="L38" s="15">
        <v>2312759</v>
      </c>
      <c r="M38" s="15">
        <v>5101760</v>
      </c>
      <c r="N38" s="15">
        <v>16000</v>
      </c>
      <c r="O38" s="15">
        <v>4590250</v>
      </c>
      <c r="P38" s="15">
        <v>4606250</v>
      </c>
      <c r="Q38" s="15">
        <v>0</v>
      </c>
      <c r="R38" s="15">
        <v>4021168</v>
      </c>
      <c r="S38" s="15">
        <v>4021168</v>
      </c>
    </row>
    <row r="39" spans="1:252" s="16" customFormat="1" ht="12" customHeight="1" x14ac:dyDescent="0.2">
      <c r="A39" s="19" t="s">
        <v>41</v>
      </c>
      <c r="B39" s="20">
        <v>74574621</v>
      </c>
      <c r="C39" s="20">
        <v>73660185</v>
      </c>
      <c r="D39" s="20">
        <v>148234806</v>
      </c>
      <c r="E39" s="20">
        <v>64079223</v>
      </c>
      <c r="F39" s="20">
        <v>64403209</v>
      </c>
      <c r="G39" s="20">
        <v>128482432</v>
      </c>
      <c r="H39" s="20">
        <v>69965394</v>
      </c>
      <c r="I39" s="20">
        <v>70378184</v>
      </c>
      <c r="J39" s="20">
        <v>140343578</v>
      </c>
      <c r="K39" s="20">
        <v>84474609</v>
      </c>
      <c r="L39" s="20">
        <v>63308173</v>
      </c>
      <c r="M39" s="20">
        <v>147782782</v>
      </c>
      <c r="N39" s="20">
        <v>107862499</v>
      </c>
      <c r="O39" s="20">
        <v>75340838</v>
      </c>
      <c r="P39" s="20">
        <v>183203337</v>
      </c>
      <c r="Q39" s="20">
        <v>90857419</v>
      </c>
      <c r="R39" s="20">
        <v>75698625</v>
      </c>
      <c r="S39" s="20">
        <v>166556044</v>
      </c>
    </row>
    <row r="40" spans="1:252" x14ac:dyDescent="0.2">
      <c r="A40" s="3" t="s">
        <v>42</v>
      </c>
      <c r="B40" s="2"/>
      <c r="C40" s="2"/>
      <c r="D40" s="2"/>
      <c r="E40" s="2"/>
      <c r="F40" s="2"/>
      <c r="G40" s="2"/>
      <c r="H40" s="2"/>
      <c r="I40" s="2"/>
      <c r="J40" s="2"/>
      <c r="K40" s="1"/>
      <c r="L40" s="1"/>
      <c r="M40" s="1"/>
      <c r="N40" s="1"/>
      <c r="O40" s="1"/>
      <c r="P40" s="1"/>
      <c r="Q40" s="1"/>
      <c r="R40" s="1"/>
      <c r="S40" s="1"/>
    </row>
    <row r="41" spans="1:252" x14ac:dyDescent="0.2">
      <c r="A41" s="3" t="s">
        <v>43</v>
      </c>
      <c r="K41" s="1"/>
      <c r="L41" s="1"/>
      <c r="M41" s="1"/>
      <c r="N41" s="1"/>
      <c r="O41" s="1"/>
      <c r="P41" s="1"/>
      <c r="Q41" s="1"/>
      <c r="R41" s="1"/>
      <c r="S41" s="1"/>
    </row>
    <row r="42" spans="1:252" x14ac:dyDescent="0.2">
      <c r="A42" s="3" t="s">
        <v>44</v>
      </c>
      <c r="E42" s="3" t="s">
        <v>45</v>
      </c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252" x14ac:dyDescent="0.2"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252" x14ac:dyDescent="0.2">
      <c r="A44" s="4" t="s">
        <v>0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</row>
    <row r="45" spans="1:252" x14ac:dyDescent="0.2">
      <c r="A45" s="4" t="s">
        <v>1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</row>
    <row r="46" spans="1:252" x14ac:dyDescent="0.2">
      <c r="A46" s="4" t="s">
        <v>2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</row>
    <row r="47" spans="1:252" x14ac:dyDescent="0.2">
      <c r="S47" s="21" t="s">
        <v>3</v>
      </c>
    </row>
    <row r="48" spans="1:252" x14ac:dyDescent="0.2">
      <c r="A48" s="11" t="s">
        <v>4</v>
      </c>
      <c r="B48" s="5">
        <v>35977</v>
      </c>
      <c r="C48" s="6"/>
      <c r="D48" s="7"/>
      <c r="E48" s="5">
        <v>36008</v>
      </c>
      <c r="F48" s="6"/>
      <c r="G48" s="7"/>
      <c r="H48" s="5">
        <v>36039</v>
      </c>
      <c r="I48" s="6"/>
      <c r="J48" s="7"/>
      <c r="K48" s="5">
        <v>36069</v>
      </c>
      <c r="L48" s="6"/>
      <c r="M48" s="7"/>
      <c r="N48" s="5">
        <v>36100</v>
      </c>
      <c r="O48" s="6"/>
      <c r="P48" s="7"/>
      <c r="Q48" s="5">
        <v>36130</v>
      </c>
      <c r="R48" s="6"/>
      <c r="S48" s="7"/>
    </row>
    <row r="49" spans="1:19" x14ac:dyDescent="0.2">
      <c r="A49" s="12" t="s">
        <v>5</v>
      </c>
      <c r="B49" s="9" t="s">
        <v>6</v>
      </c>
      <c r="C49" s="9" t="s">
        <v>7</v>
      </c>
      <c r="D49" s="9" t="s">
        <v>8</v>
      </c>
      <c r="E49" s="9" t="s">
        <v>6</v>
      </c>
      <c r="F49" s="9" t="s">
        <v>7</v>
      </c>
      <c r="G49" s="9" t="s">
        <v>8</v>
      </c>
      <c r="H49" s="9" t="s">
        <v>6</v>
      </c>
      <c r="I49" s="9" t="s">
        <v>7</v>
      </c>
      <c r="J49" s="9" t="s">
        <v>8</v>
      </c>
      <c r="K49" s="9" t="s">
        <v>6</v>
      </c>
      <c r="L49" s="9" t="s">
        <v>7</v>
      </c>
      <c r="M49" s="9" t="s">
        <v>8</v>
      </c>
      <c r="N49" s="9" t="s">
        <v>6</v>
      </c>
      <c r="O49" s="9" t="s">
        <v>7</v>
      </c>
      <c r="P49" s="9" t="s">
        <v>8</v>
      </c>
      <c r="Q49" s="9" t="s">
        <v>6</v>
      </c>
      <c r="R49" s="9" t="s">
        <v>7</v>
      </c>
      <c r="S49" s="9" t="s">
        <v>8</v>
      </c>
    </row>
    <row r="50" spans="1:19" x14ac:dyDescent="0.2">
      <c r="A50" s="13" t="s">
        <v>9</v>
      </c>
      <c r="B50" s="10">
        <v>0</v>
      </c>
      <c r="C50" s="10">
        <v>0</v>
      </c>
      <c r="D50" s="10">
        <v>0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10">
        <v>0</v>
      </c>
      <c r="M50" s="10">
        <v>0</v>
      </c>
      <c r="N50" s="10">
        <v>0</v>
      </c>
      <c r="O50" s="10">
        <v>0</v>
      </c>
      <c r="P50" s="10">
        <v>0</v>
      </c>
      <c r="Q50" s="10">
        <v>0</v>
      </c>
      <c r="R50" s="10">
        <v>0</v>
      </c>
      <c r="S50" s="10">
        <v>0</v>
      </c>
    </row>
    <row r="51" spans="1:19" x14ac:dyDescent="0.2">
      <c r="A51" s="13" t="s">
        <v>10</v>
      </c>
      <c r="B51" s="10">
        <v>0</v>
      </c>
      <c r="C51" s="10">
        <v>0</v>
      </c>
      <c r="D51" s="10">
        <v>0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v>0</v>
      </c>
      <c r="O51" s="10">
        <v>0</v>
      </c>
      <c r="P51" s="10">
        <v>0</v>
      </c>
      <c r="Q51" s="10">
        <v>0</v>
      </c>
      <c r="R51" s="10">
        <v>0</v>
      </c>
      <c r="S51" s="10">
        <v>0</v>
      </c>
    </row>
    <row r="52" spans="1:19" x14ac:dyDescent="0.2">
      <c r="A52" s="13" t="s">
        <v>11</v>
      </c>
      <c r="B52" s="10">
        <v>0</v>
      </c>
      <c r="C52" s="10">
        <v>0</v>
      </c>
      <c r="D52" s="10">
        <v>0</v>
      </c>
      <c r="E52" s="10">
        <v>0</v>
      </c>
      <c r="F52" s="10">
        <v>78211</v>
      </c>
      <c r="G52" s="10">
        <v>78211</v>
      </c>
      <c r="H52" s="10">
        <v>0</v>
      </c>
      <c r="I52" s="10">
        <v>120000</v>
      </c>
      <c r="J52" s="10">
        <v>120000</v>
      </c>
      <c r="K52" s="10">
        <v>0</v>
      </c>
      <c r="L52" s="10">
        <v>145000</v>
      </c>
      <c r="M52" s="10">
        <v>145000</v>
      </c>
      <c r="N52" s="10">
        <v>0</v>
      </c>
      <c r="O52" s="10">
        <v>100000</v>
      </c>
      <c r="P52" s="10">
        <v>100000</v>
      </c>
      <c r="Q52" s="10">
        <v>0</v>
      </c>
      <c r="R52" s="10">
        <v>0</v>
      </c>
      <c r="S52" s="10">
        <v>0</v>
      </c>
    </row>
    <row r="53" spans="1:19" x14ac:dyDescent="0.2">
      <c r="A53" s="13" t="s">
        <v>12</v>
      </c>
      <c r="B53" s="10">
        <v>0</v>
      </c>
      <c r="C53" s="10">
        <v>429157</v>
      </c>
      <c r="D53" s="10">
        <v>429157</v>
      </c>
      <c r="E53" s="10">
        <v>40000</v>
      </c>
      <c r="F53" s="10">
        <v>268500</v>
      </c>
      <c r="G53" s="10">
        <v>308500</v>
      </c>
      <c r="H53" s="10">
        <v>0</v>
      </c>
      <c r="I53" s="10">
        <v>336000</v>
      </c>
      <c r="J53" s="10">
        <v>336000</v>
      </c>
      <c r="K53" s="10">
        <v>0</v>
      </c>
      <c r="L53" s="10">
        <v>128750</v>
      </c>
      <c r="M53" s="10">
        <v>128750</v>
      </c>
      <c r="N53" s="10">
        <v>0</v>
      </c>
      <c r="O53" s="10">
        <v>221000</v>
      </c>
      <c r="P53" s="10">
        <v>221000</v>
      </c>
      <c r="Q53" s="10">
        <v>59800</v>
      </c>
      <c r="R53" s="10">
        <v>492675</v>
      </c>
      <c r="S53" s="10">
        <v>552475</v>
      </c>
    </row>
    <row r="54" spans="1:19" x14ac:dyDescent="0.2">
      <c r="A54" s="13" t="s">
        <v>13</v>
      </c>
      <c r="B54" s="10">
        <v>0</v>
      </c>
      <c r="C54" s="10">
        <v>0</v>
      </c>
      <c r="D54" s="10">
        <v>0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20000</v>
      </c>
      <c r="M54" s="10">
        <v>20000</v>
      </c>
      <c r="N54" s="10">
        <v>0</v>
      </c>
      <c r="O54" s="10">
        <v>0</v>
      </c>
      <c r="P54" s="10">
        <v>0</v>
      </c>
      <c r="Q54" s="10">
        <v>0</v>
      </c>
      <c r="R54" s="10">
        <v>0</v>
      </c>
      <c r="S54" s="10">
        <v>0</v>
      </c>
    </row>
    <row r="55" spans="1:19" x14ac:dyDescent="0.2">
      <c r="A55" s="13" t="s">
        <v>14</v>
      </c>
      <c r="B55" s="10">
        <v>0</v>
      </c>
      <c r="C55" s="10">
        <v>90000</v>
      </c>
      <c r="D55" s="10">
        <v>90000</v>
      </c>
      <c r="E55" s="10">
        <v>95000</v>
      </c>
      <c r="F55" s="10">
        <v>0</v>
      </c>
      <c r="G55" s="10">
        <v>95000</v>
      </c>
      <c r="H55" s="10">
        <v>0</v>
      </c>
      <c r="I55" s="10">
        <v>0</v>
      </c>
      <c r="J55" s="10">
        <v>0</v>
      </c>
      <c r="K55" s="10">
        <v>0</v>
      </c>
      <c r="L55" s="10">
        <v>0</v>
      </c>
      <c r="M55" s="10">
        <v>0</v>
      </c>
      <c r="N55" s="10">
        <v>0</v>
      </c>
      <c r="O55" s="10">
        <v>0</v>
      </c>
      <c r="P55" s="10">
        <v>0</v>
      </c>
      <c r="Q55" s="10">
        <v>0</v>
      </c>
      <c r="R55" s="10">
        <v>0</v>
      </c>
      <c r="S55" s="10">
        <v>0</v>
      </c>
    </row>
    <row r="56" spans="1:19" x14ac:dyDescent="0.2">
      <c r="A56" s="13" t="s">
        <v>15</v>
      </c>
      <c r="B56" s="10">
        <v>0</v>
      </c>
      <c r="C56" s="10">
        <v>63000</v>
      </c>
      <c r="D56" s="10">
        <v>63000</v>
      </c>
      <c r="E56" s="10">
        <v>0</v>
      </c>
      <c r="F56" s="10">
        <v>30000</v>
      </c>
      <c r="G56" s="10">
        <v>30000</v>
      </c>
      <c r="H56" s="10">
        <v>0</v>
      </c>
      <c r="I56" s="10">
        <v>0</v>
      </c>
      <c r="J56" s="10">
        <v>0</v>
      </c>
      <c r="K56" s="10">
        <v>0</v>
      </c>
      <c r="L56" s="10">
        <v>29661</v>
      </c>
      <c r="M56" s="10">
        <v>29661</v>
      </c>
      <c r="N56" s="10">
        <v>0</v>
      </c>
      <c r="O56" s="10">
        <v>92000</v>
      </c>
      <c r="P56" s="10">
        <v>92000</v>
      </c>
      <c r="Q56" s="10">
        <v>0</v>
      </c>
      <c r="R56" s="10">
        <v>92000</v>
      </c>
      <c r="S56" s="10">
        <v>92000</v>
      </c>
    </row>
    <row r="57" spans="1:19" x14ac:dyDescent="0.2">
      <c r="A57" s="14" t="s">
        <v>16</v>
      </c>
      <c r="B57" s="15">
        <v>0</v>
      </c>
      <c r="C57" s="15">
        <v>582157</v>
      </c>
      <c r="D57" s="15">
        <v>582157</v>
      </c>
      <c r="E57" s="15">
        <v>135000</v>
      </c>
      <c r="F57" s="15">
        <v>376711</v>
      </c>
      <c r="G57" s="15">
        <v>511711</v>
      </c>
      <c r="H57" s="15">
        <v>0</v>
      </c>
      <c r="I57" s="15">
        <v>456000</v>
      </c>
      <c r="J57" s="15">
        <v>456000</v>
      </c>
      <c r="K57" s="15">
        <v>0</v>
      </c>
      <c r="L57" s="15">
        <v>323411</v>
      </c>
      <c r="M57" s="15">
        <v>323411</v>
      </c>
      <c r="N57" s="15">
        <v>0</v>
      </c>
      <c r="O57" s="15">
        <v>413000</v>
      </c>
      <c r="P57" s="15">
        <v>413000</v>
      </c>
      <c r="Q57" s="15">
        <v>59800</v>
      </c>
      <c r="R57" s="15">
        <v>584675</v>
      </c>
      <c r="S57" s="15">
        <v>644475</v>
      </c>
    </row>
    <row r="58" spans="1:19" x14ac:dyDescent="0.2">
      <c r="A58" s="13" t="s">
        <v>17</v>
      </c>
      <c r="B58" s="10">
        <v>0</v>
      </c>
      <c r="C58" s="10">
        <v>0</v>
      </c>
      <c r="D58" s="10">
        <v>0</v>
      </c>
      <c r="E58" s="10">
        <v>0</v>
      </c>
      <c r="F58" s="10">
        <v>0</v>
      </c>
      <c r="G58" s="10">
        <v>0</v>
      </c>
      <c r="H58" s="10">
        <v>0</v>
      </c>
      <c r="I58" s="10">
        <v>30000</v>
      </c>
      <c r="J58" s="10">
        <v>30000</v>
      </c>
      <c r="K58" s="10">
        <v>0</v>
      </c>
      <c r="L58" s="10">
        <v>60000</v>
      </c>
      <c r="M58" s="10">
        <v>60000</v>
      </c>
      <c r="N58" s="10">
        <v>0</v>
      </c>
      <c r="O58" s="10">
        <v>0</v>
      </c>
      <c r="P58" s="10">
        <v>0</v>
      </c>
      <c r="Q58" s="10">
        <v>0</v>
      </c>
      <c r="R58" s="10">
        <v>27000</v>
      </c>
      <c r="S58" s="10">
        <v>27000</v>
      </c>
    </row>
    <row r="59" spans="1:19" x14ac:dyDescent="0.2">
      <c r="A59" s="13" t="s">
        <v>18</v>
      </c>
      <c r="B59" s="10">
        <v>0</v>
      </c>
      <c r="C59" s="10">
        <v>567163</v>
      </c>
      <c r="D59" s="10">
        <v>567163</v>
      </c>
      <c r="E59" s="10">
        <v>0</v>
      </c>
      <c r="F59" s="10">
        <v>649613</v>
      </c>
      <c r="G59" s="10">
        <v>649613</v>
      </c>
      <c r="H59" s="10">
        <v>0</v>
      </c>
      <c r="I59" s="10">
        <v>2436126</v>
      </c>
      <c r="J59" s="10">
        <v>2436126</v>
      </c>
      <c r="K59" s="10">
        <v>20000</v>
      </c>
      <c r="L59" s="10">
        <v>3519000</v>
      </c>
      <c r="M59" s="10">
        <v>3539000</v>
      </c>
      <c r="N59" s="10">
        <v>1200000</v>
      </c>
      <c r="O59" s="10">
        <v>2791215</v>
      </c>
      <c r="P59" s="10">
        <v>3991215</v>
      </c>
      <c r="Q59" s="10">
        <v>0</v>
      </c>
      <c r="R59" s="10">
        <v>2946352</v>
      </c>
      <c r="S59" s="10">
        <v>2946352</v>
      </c>
    </row>
    <row r="60" spans="1:19" x14ac:dyDescent="0.2">
      <c r="A60" s="13" t="s">
        <v>19</v>
      </c>
      <c r="B60" s="10">
        <v>0</v>
      </c>
      <c r="C60" s="10">
        <v>215512</v>
      </c>
      <c r="D60" s="10">
        <v>215512</v>
      </c>
      <c r="E60" s="10">
        <v>0</v>
      </c>
      <c r="F60" s="10">
        <v>70000</v>
      </c>
      <c r="G60" s="10">
        <v>70000</v>
      </c>
      <c r="H60" s="10">
        <v>0</v>
      </c>
      <c r="I60" s="10">
        <v>134000</v>
      </c>
      <c r="J60" s="10">
        <v>134000</v>
      </c>
      <c r="K60" s="10">
        <v>0</v>
      </c>
      <c r="L60" s="10">
        <v>58800</v>
      </c>
      <c r="M60" s="10">
        <v>58800</v>
      </c>
      <c r="N60" s="10">
        <v>0</v>
      </c>
      <c r="O60" s="10">
        <v>181500</v>
      </c>
      <c r="P60" s="10">
        <v>181500</v>
      </c>
      <c r="Q60" s="10">
        <v>1100000</v>
      </c>
      <c r="R60" s="10">
        <v>82000</v>
      </c>
      <c r="S60" s="10">
        <v>1182000</v>
      </c>
    </row>
    <row r="61" spans="1:19" x14ac:dyDescent="0.2">
      <c r="A61" s="13" t="s">
        <v>20</v>
      </c>
      <c r="B61" s="10">
        <v>0</v>
      </c>
      <c r="C61" s="10">
        <v>0</v>
      </c>
      <c r="D61" s="10">
        <v>0</v>
      </c>
      <c r="E61" s="10">
        <v>0</v>
      </c>
      <c r="F61" s="10">
        <v>0</v>
      </c>
      <c r="G61" s="10">
        <v>0</v>
      </c>
      <c r="H61" s="10">
        <v>0</v>
      </c>
      <c r="I61" s="10">
        <v>28000</v>
      </c>
      <c r="J61" s="10">
        <v>28000</v>
      </c>
      <c r="K61" s="10">
        <v>0</v>
      </c>
      <c r="L61" s="10">
        <v>85000</v>
      </c>
      <c r="M61" s="10">
        <v>85000</v>
      </c>
      <c r="N61" s="10">
        <v>0</v>
      </c>
      <c r="O61" s="10">
        <v>0</v>
      </c>
      <c r="P61" s="10">
        <v>0</v>
      </c>
      <c r="Q61" s="10">
        <v>0</v>
      </c>
      <c r="R61" s="10">
        <v>0</v>
      </c>
      <c r="S61" s="10">
        <v>0</v>
      </c>
    </row>
    <row r="62" spans="1:19" x14ac:dyDescent="0.2">
      <c r="A62" s="13" t="s">
        <v>21</v>
      </c>
      <c r="B62" s="10">
        <v>0</v>
      </c>
      <c r="C62" s="10">
        <v>23682</v>
      </c>
      <c r="D62" s="10">
        <v>23682</v>
      </c>
      <c r="E62" s="10">
        <v>0</v>
      </c>
      <c r="F62" s="10">
        <v>0</v>
      </c>
      <c r="G62" s="10">
        <v>0</v>
      </c>
      <c r="H62" s="10">
        <v>0</v>
      </c>
      <c r="I62" s="10">
        <v>32695</v>
      </c>
      <c r="J62" s="10">
        <v>32695</v>
      </c>
      <c r="K62" s="10">
        <v>15000</v>
      </c>
      <c r="L62" s="10">
        <v>10824</v>
      </c>
      <c r="M62" s="10">
        <v>25824</v>
      </c>
      <c r="N62" s="10">
        <v>0</v>
      </c>
      <c r="O62" s="10">
        <v>0</v>
      </c>
      <c r="P62" s="10">
        <v>0</v>
      </c>
      <c r="Q62" s="10">
        <v>0</v>
      </c>
      <c r="R62" s="10">
        <v>10120</v>
      </c>
      <c r="S62" s="10">
        <v>10120</v>
      </c>
    </row>
    <row r="63" spans="1:19" x14ac:dyDescent="0.2">
      <c r="A63" s="13" t="s">
        <v>22</v>
      </c>
      <c r="B63" s="10">
        <v>0</v>
      </c>
      <c r="C63" s="10">
        <v>508840</v>
      </c>
      <c r="D63" s="10">
        <v>508840</v>
      </c>
      <c r="E63" s="10">
        <v>0</v>
      </c>
      <c r="F63" s="10">
        <v>256400</v>
      </c>
      <c r="G63" s="10">
        <v>256400</v>
      </c>
      <c r="H63" s="10">
        <v>0</v>
      </c>
      <c r="I63" s="10">
        <v>235300</v>
      </c>
      <c r="J63" s="10">
        <v>235300</v>
      </c>
      <c r="K63" s="10">
        <v>1000000</v>
      </c>
      <c r="L63" s="10">
        <v>350365</v>
      </c>
      <c r="M63" s="10">
        <v>1350365</v>
      </c>
      <c r="N63" s="10">
        <v>700000</v>
      </c>
      <c r="O63" s="10">
        <v>456755</v>
      </c>
      <c r="P63" s="10">
        <v>1156755</v>
      </c>
      <c r="Q63" s="10">
        <v>0</v>
      </c>
      <c r="R63" s="10">
        <v>252886</v>
      </c>
      <c r="S63" s="10">
        <v>252886</v>
      </c>
    </row>
    <row r="64" spans="1:19" x14ac:dyDescent="0.2">
      <c r="A64" s="13" t="s">
        <v>23</v>
      </c>
      <c r="B64" s="10">
        <v>0</v>
      </c>
      <c r="C64" s="10">
        <v>0</v>
      </c>
      <c r="D64" s="10">
        <v>0</v>
      </c>
      <c r="E64" s="10">
        <v>0</v>
      </c>
      <c r="F64" s="10">
        <v>0</v>
      </c>
      <c r="G64" s="10">
        <v>0</v>
      </c>
      <c r="H64" s="10">
        <v>0</v>
      </c>
      <c r="I64" s="10">
        <v>17541</v>
      </c>
      <c r="J64" s="10">
        <v>17541</v>
      </c>
      <c r="K64" s="10">
        <v>0</v>
      </c>
      <c r="L64" s="10">
        <v>0</v>
      </c>
      <c r="M64" s="10">
        <v>0</v>
      </c>
      <c r="N64" s="10">
        <v>0</v>
      </c>
      <c r="O64" s="10">
        <v>0</v>
      </c>
      <c r="P64" s="10">
        <v>0</v>
      </c>
      <c r="Q64" s="10">
        <v>0</v>
      </c>
      <c r="R64" s="10">
        <v>0</v>
      </c>
      <c r="S64" s="10">
        <v>0</v>
      </c>
    </row>
    <row r="65" spans="1:19" x14ac:dyDescent="0.2">
      <c r="A65" s="13" t="s">
        <v>24</v>
      </c>
      <c r="B65" s="10">
        <v>0</v>
      </c>
      <c r="C65" s="10">
        <v>88900</v>
      </c>
      <c r="D65" s="10">
        <v>88900</v>
      </c>
      <c r="E65" s="10">
        <v>0</v>
      </c>
      <c r="F65" s="10">
        <v>35000</v>
      </c>
      <c r="G65" s="10">
        <v>35000</v>
      </c>
      <c r="H65" s="10">
        <v>0</v>
      </c>
      <c r="I65" s="10">
        <v>0</v>
      </c>
      <c r="J65" s="10">
        <v>0</v>
      </c>
      <c r="K65" s="10">
        <v>0</v>
      </c>
      <c r="L65" s="10">
        <v>93250</v>
      </c>
      <c r="M65" s="10">
        <v>93250</v>
      </c>
      <c r="N65" s="10">
        <v>0</v>
      </c>
      <c r="O65" s="10">
        <v>225771</v>
      </c>
      <c r="P65" s="10">
        <v>225771</v>
      </c>
      <c r="Q65" s="10">
        <v>0</v>
      </c>
      <c r="R65" s="10">
        <v>194000</v>
      </c>
      <c r="S65" s="10">
        <v>194000</v>
      </c>
    </row>
    <row r="66" spans="1:19" x14ac:dyDescent="0.2">
      <c r="A66" s="13" t="s">
        <v>25</v>
      </c>
      <c r="B66" s="10">
        <v>0</v>
      </c>
      <c r="C66" s="10">
        <v>25000</v>
      </c>
      <c r="D66" s="10">
        <v>25000</v>
      </c>
      <c r="E66" s="10">
        <v>0</v>
      </c>
      <c r="F66" s="10">
        <v>0</v>
      </c>
      <c r="G66" s="10">
        <v>0</v>
      </c>
      <c r="H66" s="10">
        <v>0</v>
      </c>
      <c r="I66" s="10">
        <v>0</v>
      </c>
      <c r="J66" s="10">
        <v>0</v>
      </c>
      <c r="K66" s="10">
        <v>0</v>
      </c>
      <c r="L66" s="10">
        <v>100000</v>
      </c>
      <c r="M66" s="10">
        <v>100000</v>
      </c>
      <c r="N66" s="10">
        <v>1600000</v>
      </c>
      <c r="O66" s="10">
        <v>0</v>
      </c>
      <c r="P66" s="10">
        <v>1600000</v>
      </c>
      <c r="Q66" s="10">
        <v>3980000</v>
      </c>
      <c r="R66" s="10">
        <v>28000</v>
      </c>
      <c r="S66" s="10">
        <v>4008000</v>
      </c>
    </row>
    <row r="67" spans="1:19" x14ac:dyDescent="0.2">
      <c r="A67" s="17" t="s">
        <v>26</v>
      </c>
      <c r="B67" s="15">
        <v>0</v>
      </c>
      <c r="C67" s="15">
        <v>1429097</v>
      </c>
      <c r="D67" s="15">
        <v>1429097</v>
      </c>
      <c r="E67" s="15">
        <v>0</v>
      </c>
      <c r="F67" s="15">
        <v>1011013</v>
      </c>
      <c r="G67" s="15">
        <v>1011013</v>
      </c>
      <c r="H67" s="15">
        <v>0</v>
      </c>
      <c r="I67" s="15">
        <v>2913662</v>
      </c>
      <c r="J67" s="15">
        <v>2913662</v>
      </c>
      <c r="K67" s="15">
        <v>1035000</v>
      </c>
      <c r="L67" s="15">
        <v>4277239</v>
      </c>
      <c r="M67" s="15">
        <v>5312239</v>
      </c>
      <c r="N67" s="15">
        <v>3500000</v>
      </c>
      <c r="O67" s="15">
        <v>3655241</v>
      </c>
      <c r="P67" s="15">
        <v>7155241</v>
      </c>
      <c r="Q67" s="15">
        <v>5080000</v>
      </c>
      <c r="R67" s="15">
        <v>3540358</v>
      </c>
      <c r="S67" s="15">
        <v>8620358</v>
      </c>
    </row>
    <row r="68" spans="1:19" x14ac:dyDescent="0.2">
      <c r="A68" s="13" t="s">
        <v>27</v>
      </c>
      <c r="B68" s="10">
        <v>0</v>
      </c>
      <c r="C68" s="10">
        <v>308947</v>
      </c>
      <c r="D68" s="10">
        <v>308947</v>
      </c>
      <c r="E68" s="10">
        <v>537000</v>
      </c>
      <c r="F68" s="10">
        <v>358500</v>
      </c>
      <c r="G68" s="10">
        <v>895500</v>
      </c>
      <c r="H68" s="10">
        <v>0</v>
      </c>
      <c r="I68" s="10">
        <v>851200</v>
      </c>
      <c r="J68" s="10">
        <v>851200</v>
      </c>
      <c r="K68" s="10">
        <v>2900000</v>
      </c>
      <c r="L68" s="10">
        <v>94850</v>
      </c>
      <c r="M68" s="10">
        <v>2994850</v>
      </c>
      <c r="N68" s="10">
        <v>650000</v>
      </c>
      <c r="O68" s="10">
        <v>2082285</v>
      </c>
      <c r="P68" s="10">
        <v>2732285</v>
      </c>
      <c r="Q68" s="10">
        <v>0</v>
      </c>
      <c r="R68" s="10">
        <v>1547992</v>
      </c>
      <c r="S68" s="10">
        <v>1547992</v>
      </c>
    </row>
    <row r="69" spans="1:19" x14ac:dyDescent="0.2">
      <c r="A69" s="13" t="s">
        <v>28</v>
      </c>
      <c r="B69" s="10">
        <v>11149472</v>
      </c>
      <c r="C69" s="10">
        <v>2883720</v>
      </c>
      <c r="D69" s="10">
        <v>14033192</v>
      </c>
      <c r="E69" s="10">
        <v>3168183</v>
      </c>
      <c r="F69" s="10">
        <v>3310685</v>
      </c>
      <c r="G69" s="10">
        <v>6478868</v>
      </c>
      <c r="H69" s="10">
        <v>4056157</v>
      </c>
      <c r="I69" s="10">
        <v>4096414</v>
      </c>
      <c r="J69" s="10">
        <v>8152571</v>
      </c>
      <c r="K69" s="10">
        <v>4859800</v>
      </c>
      <c r="L69" s="10">
        <v>2965199</v>
      </c>
      <c r="M69" s="10">
        <v>7824999</v>
      </c>
      <c r="N69" s="10">
        <v>7086824</v>
      </c>
      <c r="O69" s="10">
        <v>2619844</v>
      </c>
      <c r="P69" s="10">
        <v>9706668</v>
      </c>
      <c r="Q69" s="10">
        <v>0</v>
      </c>
      <c r="R69" s="10">
        <v>1352164</v>
      </c>
      <c r="S69" s="10">
        <v>1352164</v>
      </c>
    </row>
    <row r="70" spans="1:19" x14ac:dyDescent="0.2">
      <c r="A70" s="13" t="s">
        <v>29</v>
      </c>
      <c r="B70" s="10">
        <v>6648906</v>
      </c>
      <c r="C70" s="10">
        <v>7088588</v>
      </c>
      <c r="D70" s="10">
        <v>13737494</v>
      </c>
      <c r="E70" s="10">
        <v>96788128</v>
      </c>
      <c r="F70" s="10">
        <v>6337873</v>
      </c>
      <c r="G70" s="10">
        <v>103126001</v>
      </c>
      <c r="H70" s="10">
        <v>70986962</v>
      </c>
      <c r="I70" s="10">
        <v>8563452</v>
      </c>
      <c r="J70" s="10">
        <v>79550414</v>
      </c>
      <c r="K70" s="10">
        <v>25061447</v>
      </c>
      <c r="L70" s="10">
        <v>6402120</v>
      </c>
      <c r="M70" s="10">
        <v>31463567</v>
      </c>
      <c r="N70" s="10">
        <v>25972822</v>
      </c>
      <c r="O70" s="10">
        <v>7504596</v>
      </c>
      <c r="P70" s="10">
        <v>33477418</v>
      </c>
      <c r="Q70" s="10">
        <v>27363214</v>
      </c>
      <c r="R70" s="10">
        <v>11248799</v>
      </c>
      <c r="S70" s="10">
        <v>38612013</v>
      </c>
    </row>
    <row r="71" spans="1:19" x14ac:dyDescent="0.2">
      <c r="A71" s="13" t="s">
        <v>30</v>
      </c>
      <c r="B71" s="10">
        <v>51046014</v>
      </c>
      <c r="C71" s="10">
        <v>47961157</v>
      </c>
      <c r="D71" s="10">
        <v>99007171</v>
      </c>
      <c r="E71" s="10">
        <v>49202549</v>
      </c>
      <c r="F71" s="10">
        <v>55081080</v>
      </c>
      <c r="G71" s="10">
        <v>104283629</v>
      </c>
      <c r="H71" s="10">
        <v>47373310</v>
      </c>
      <c r="I71" s="10">
        <v>60583794</v>
      </c>
      <c r="J71" s="10">
        <v>107957104</v>
      </c>
      <c r="K71" s="10">
        <v>15603387</v>
      </c>
      <c r="L71" s="10">
        <v>53417311</v>
      </c>
      <c r="M71" s="10">
        <v>69020698</v>
      </c>
      <c r="N71" s="10">
        <v>35522896</v>
      </c>
      <c r="O71" s="10">
        <v>63345273</v>
      </c>
      <c r="P71" s="10">
        <v>98868169</v>
      </c>
      <c r="Q71" s="10">
        <v>44166815</v>
      </c>
      <c r="R71" s="10">
        <v>52323120</v>
      </c>
      <c r="S71" s="10">
        <v>96489935</v>
      </c>
    </row>
    <row r="72" spans="1:19" x14ac:dyDescent="0.2">
      <c r="A72" s="17" t="s">
        <v>31</v>
      </c>
      <c r="B72" s="15">
        <v>68844392</v>
      </c>
      <c r="C72" s="15">
        <v>58242412</v>
      </c>
      <c r="D72" s="15">
        <v>127086804</v>
      </c>
      <c r="E72" s="15">
        <v>149695860</v>
      </c>
      <c r="F72" s="15">
        <v>65088138</v>
      </c>
      <c r="G72" s="15">
        <v>214783998</v>
      </c>
      <c r="H72" s="15">
        <v>122416429</v>
      </c>
      <c r="I72" s="15">
        <v>74094860</v>
      </c>
      <c r="J72" s="15">
        <v>196511289</v>
      </c>
      <c r="K72" s="15">
        <v>48424634</v>
      </c>
      <c r="L72" s="15">
        <v>62879480</v>
      </c>
      <c r="M72" s="15">
        <v>111304114</v>
      </c>
      <c r="N72" s="15">
        <v>69232542</v>
      </c>
      <c r="O72" s="15">
        <v>75551998</v>
      </c>
      <c r="P72" s="15">
        <v>144784540</v>
      </c>
      <c r="Q72" s="15">
        <v>71530029</v>
      </c>
      <c r="R72" s="15">
        <v>66472075</v>
      </c>
      <c r="S72" s="15">
        <v>138002104</v>
      </c>
    </row>
    <row r="73" spans="1:19" x14ac:dyDescent="0.2">
      <c r="A73" s="13" t="s">
        <v>32</v>
      </c>
      <c r="B73" s="10">
        <v>1780000</v>
      </c>
      <c r="C73" s="10">
        <v>6491143</v>
      </c>
      <c r="D73" s="10">
        <v>8271143</v>
      </c>
      <c r="E73" s="10">
        <v>910000</v>
      </c>
      <c r="F73" s="10">
        <v>9088939</v>
      </c>
      <c r="G73" s="10">
        <v>9998939</v>
      </c>
      <c r="H73" s="10">
        <v>35455151</v>
      </c>
      <c r="I73" s="10">
        <v>11300056</v>
      </c>
      <c r="J73" s="10">
        <v>46755207</v>
      </c>
      <c r="K73" s="10">
        <v>10560000</v>
      </c>
      <c r="L73" s="10">
        <v>11930262</v>
      </c>
      <c r="M73" s="10">
        <v>22490262</v>
      </c>
      <c r="N73" s="10">
        <v>1498301</v>
      </c>
      <c r="O73" s="10">
        <v>8862471</v>
      </c>
      <c r="P73" s="10">
        <v>10360772</v>
      </c>
      <c r="Q73" s="10">
        <v>4646000</v>
      </c>
      <c r="R73" s="10">
        <v>9125949</v>
      </c>
      <c r="S73" s="10">
        <v>13771949</v>
      </c>
    </row>
    <row r="74" spans="1:19" x14ac:dyDescent="0.2">
      <c r="A74" s="13" t="s">
        <v>33</v>
      </c>
      <c r="B74" s="10">
        <v>6348260</v>
      </c>
      <c r="C74" s="10">
        <v>6661923</v>
      </c>
      <c r="D74" s="10">
        <v>13010183</v>
      </c>
      <c r="E74" s="10">
        <v>11150725</v>
      </c>
      <c r="F74" s="10">
        <v>8132091</v>
      </c>
      <c r="G74" s="10">
        <v>19282816</v>
      </c>
      <c r="H74" s="10">
        <v>624000</v>
      </c>
      <c r="I74" s="10">
        <v>7055535</v>
      </c>
      <c r="J74" s="10">
        <v>7679535</v>
      </c>
      <c r="K74" s="10">
        <v>5560243</v>
      </c>
      <c r="L74" s="10">
        <v>7994575</v>
      </c>
      <c r="M74" s="10">
        <v>13554818</v>
      </c>
      <c r="N74" s="10">
        <v>4625000</v>
      </c>
      <c r="O74" s="10">
        <v>8325614</v>
      </c>
      <c r="P74" s="10">
        <v>12950614</v>
      </c>
      <c r="Q74" s="10">
        <v>11889000</v>
      </c>
      <c r="R74" s="10">
        <v>7354882</v>
      </c>
      <c r="S74" s="10">
        <v>19243882</v>
      </c>
    </row>
    <row r="75" spans="1:19" x14ac:dyDescent="0.2">
      <c r="A75" s="13" t="s">
        <v>34</v>
      </c>
      <c r="B75" s="10">
        <v>3224200</v>
      </c>
      <c r="C75" s="10">
        <v>1822948</v>
      </c>
      <c r="D75" s="10">
        <v>5047148</v>
      </c>
      <c r="E75" s="10">
        <v>50000</v>
      </c>
      <c r="F75" s="10">
        <v>1922126</v>
      </c>
      <c r="G75" s="10">
        <v>1972126</v>
      </c>
      <c r="H75" s="10">
        <v>8731610</v>
      </c>
      <c r="I75" s="10">
        <v>3132381</v>
      </c>
      <c r="J75" s="10">
        <v>11863991</v>
      </c>
      <c r="K75" s="10">
        <v>653000</v>
      </c>
      <c r="L75" s="10">
        <v>2730808</v>
      </c>
      <c r="M75" s="10">
        <v>3383808</v>
      </c>
      <c r="N75" s="10">
        <v>3300000</v>
      </c>
      <c r="O75" s="10">
        <v>1938168</v>
      </c>
      <c r="P75" s="10">
        <v>5238168</v>
      </c>
      <c r="Q75" s="10">
        <v>6575000</v>
      </c>
      <c r="R75" s="10">
        <v>2550474</v>
      </c>
      <c r="S75" s="10">
        <v>9125474</v>
      </c>
    </row>
    <row r="76" spans="1:19" x14ac:dyDescent="0.2">
      <c r="A76" s="14" t="s">
        <v>35</v>
      </c>
      <c r="B76" s="15">
        <v>11352460</v>
      </c>
      <c r="C76" s="15">
        <v>14976014</v>
      </c>
      <c r="D76" s="15">
        <v>26328474</v>
      </c>
      <c r="E76" s="15">
        <v>12110725</v>
      </c>
      <c r="F76" s="15">
        <v>19143156</v>
      </c>
      <c r="G76" s="15">
        <v>31253881</v>
      </c>
      <c r="H76" s="15">
        <v>44810761</v>
      </c>
      <c r="I76" s="15">
        <v>21487972</v>
      </c>
      <c r="J76" s="15">
        <v>66298733</v>
      </c>
      <c r="K76" s="15">
        <v>16773243</v>
      </c>
      <c r="L76" s="15">
        <v>22655645</v>
      </c>
      <c r="M76" s="15">
        <v>39428888</v>
      </c>
      <c r="N76" s="15">
        <v>9423301</v>
      </c>
      <c r="O76" s="15">
        <v>19126253</v>
      </c>
      <c r="P76" s="15">
        <v>28549554</v>
      </c>
      <c r="Q76" s="15">
        <v>23110000</v>
      </c>
      <c r="R76" s="15">
        <v>19031305</v>
      </c>
      <c r="S76" s="15">
        <v>42141305</v>
      </c>
    </row>
    <row r="77" spans="1:19" x14ac:dyDescent="0.2">
      <c r="A77" s="13" t="s">
        <v>36</v>
      </c>
      <c r="B77" s="10">
        <v>0</v>
      </c>
      <c r="C77" s="10">
        <v>1016724</v>
      </c>
      <c r="D77" s="10">
        <v>1016724</v>
      </c>
      <c r="E77" s="10">
        <v>140000</v>
      </c>
      <c r="F77" s="10">
        <v>1350353</v>
      </c>
      <c r="G77" s="10">
        <v>1490353</v>
      </c>
      <c r="H77" s="10">
        <v>0</v>
      </c>
      <c r="I77" s="10">
        <v>2450686</v>
      </c>
      <c r="J77" s="10">
        <v>2450686</v>
      </c>
      <c r="K77" s="10">
        <v>2177174</v>
      </c>
      <c r="L77" s="10">
        <v>5442775</v>
      </c>
      <c r="M77" s="10">
        <v>7619949</v>
      </c>
      <c r="N77" s="10">
        <v>170000</v>
      </c>
      <c r="O77" s="10">
        <v>2123080</v>
      </c>
      <c r="P77" s="10">
        <v>2293080</v>
      </c>
      <c r="Q77" s="10">
        <v>0</v>
      </c>
      <c r="R77" s="10">
        <v>1848352</v>
      </c>
      <c r="S77" s="10">
        <v>1848352</v>
      </c>
    </row>
    <row r="78" spans="1:19" x14ac:dyDescent="0.2">
      <c r="A78" s="13" t="s">
        <v>37</v>
      </c>
      <c r="B78" s="10">
        <v>0</v>
      </c>
      <c r="C78" s="10">
        <v>623245</v>
      </c>
      <c r="D78" s="10">
        <v>623245</v>
      </c>
      <c r="E78" s="10">
        <v>0</v>
      </c>
      <c r="F78" s="10">
        <v>456831</v>
      </c>
      <c r="G78" s="10">
        <v>456831</v>
      </c>
      <c r="H78" s="10">
        <v>0</v>
      </c>
      <c r="I78" s="10">
        <v>611267</v>
      </c>
      <c r="J78" s="10">
        <v>611267</v>
      </c>
      <c r="K78" s="10">
        <v>25065</v>
      </c>
      <c r="L78" s="10">
        <v>723452</v>
      </c>
      <c r="M78" s="10">
        <v>748517</v>
      </c>
      <c r="N78" s="10">
        <v>0</v>
      </c>
      <c r="O78" s="10">
        <v>964582</v>
      </c>
      <c r="P78" s="10">
        <v>964582</v>
      </c>
      <c r="Q78" s="10">
        <v>0</v>
      </c>
      <c r="R78" s="10">
        <v>605929</v>
      </c>
      <c r="S78" s="10">
        <v>605929</v>
      </c>
    </row>
    <row r="79" spans="1:19" x14ac:dyDescent="0.2">
      <c r="A79" s="13" t="s">
        <v>38</v>
      </c>
      <c r="B79" s="10">
        <v>2912000</v>
      </c>
      <c r="C79" s="10">
        <v>233000</v>
      </c>
      <c r="D79" s="10">
        <v>3145000</v>
      </c>
      <c r="E79" s="10">
        <v>2730000</v>
      </c>
      <c r="F79" s="10">
        <v>116900</v>
      </c>
      <c r="G79" s="10">
        <v>2846900</v>
      </c>
      <c r="H79" s="10">
        <v>2829885</v>
      </c>
      <c r="I79" s="10">
        <v>207300</v>
      </c>
      <c r="J79" s="10">
        <v>3037185</v>
      </c>
      <c r="K79" s="10">
        <v>0</v>
      </c>
      <c r="L79" s="10">
        <v>667472</v>
      </c>
      <c r="M79" s="10">
        <v>667472</v>
      </c>
      <c r="N79" s="10">
        <v>1100000</v>
      </c>
      <c r="O79" s="10">
        <v>550822</v>
      </c>
      <c r="P79" s="10">
        <v>1650822</v>
      </c>
      <c r="Q79" s="10">
        <v>0</v>
      </c>
      <c r="R79" s="10">
        <v>126000</v>
      </c>
      <c r="S79" s="10">
        <v>126000</v>
      </c>
    </row>
    <row r="80" spans="1:19" x14ac:dyDescent="0.2">
      <c r="A80" s="13" t="s">
        <v>39</v>
      </c>
      <c r="B80" s="10">
        <v>0</v>
      </c>
      <c r="C80" s="10">
        <v>126854</v>
      </c>
      <c r="D80" s="10">
        <v>126854</v>
      </c>
      <c r="E80" s="10">
        <v>46543</v>
      </c>
      <c r="F80" s="10">
        <v>482200</v>
      </c>
      <c r="G80" s="10">
        <v>528743</v>
      </c>
      <c r="H80" s="10">
        <v>20922</v>
      </c>
      <c r="I80" s="10">
        <v>722207</v>
      </c>
      <c r="J80" s="10">
        <v>743129</v>
      </c>
      <c r="K80" s="10">
        <v>0</v>
      </c>
      <c r="L80" s="10">
        <v>582753</v>
      </c>
      <c r="M80" s="10">
        <v>582753</v>
      </c>
      <c r="N80" s="10">
        <v>0</v>
      </c>
      <c r="O80" s="10">
        <v>600182</v>
      </c>
      <c r="P80" s="10">
        <v>600182</v>
      </c>
      <c r="Q80" s="10">
        <v>0</v>
      </c>
      <c r="R80" s="10">
        <v>375588</v>
      </c>
      <c r="S80" s="10">
        <v>375588</v>
      </c>
    </row>
    <row r="81" spans="1:19" x14ac:dyDescent="0.2">
      <c r="A81" s="14" t="s">
        <v>40</v>
      </c>
      <c r="B81" s="15">
        <v>2912000</v>
      </c>
      <c r="C81" s="15">
        <v>1999823</v>
      </c>
      <c r="D81" s="15">
        <v>4911823</v>
      </c>
      <c r="E81" s="15">
        <v>2916543</v>
      </c>
      <c r="F81" s="15">
        <v>2406284</v>
      </c>
      <c r="G81" s="15">
        <v>5322827</v>
      </c>
      <c r="H81" s="15">
        <v>2850807</v>
      </c>
      <c r="I81" s="15">
        <v>3991460</v>
      </c>
      <c r="J81" s="15">
        <v>6842267</v>
      </c>
      <c r="K81" s="15">
        <v>2202239</v>
      </c>
      <c r="L81" s="15">
        <v>7416452</v>
      </c>
      <c r="M81" s="15">
        <v>9618691</v>
      </c>
      <c r="N81" s="15">
        <v>1270000</v>
      </c>
      <c r="O81" s="15">
        <v>4238666</v>
      </c>
      <c r="P81" s="15">
        <v>5508666</v>
      </c>
      <c r="Q81" s="15">
        <v>0</v>
      </c>
      <c r="R81" s="15">
        <v>2955869</v>
      </c>
      <c r="S81" s="15">
        <v>2955869</v>
      </c>
    </row>
    <row r="82" spans="1:19" x14ac:dyDescent="0.2">
      <c r="A82" s="19" t="s">
        <v>41</v>
      </c>
      <c r="B82" s="20">
        <v>83108852</v>
      </c>
      <c r="C82" s="20">
        <v>77229503</v>
      </c>
      <c r="D82" s="20">
        <v>160338355</v>
      </c>
      <c r="E82" s="20">
        <v>164858128</v>
      </c>
      <c r="F82" s="20">
        <v>88025302</v>
      </c>
      <c r="G82" s="20">
        <v>252883430</v>
      </c>
      <c r="H82" s="20">
        <v>170077997</v>
      </c>
      <c r="I82" s="20">
        <v>102943954</v>
      </c>
      <c r="J82" s="20">
        <v>273021951</v>
      </c>
      <c r="K82" s="20">
        <v>68435116</v>
      </c>
      <c r="L82" s="20">
        <v>97552227</v>
      </c>
      <c r="M82" s="20">
        <v>165987343</v>
      </c>
      <c r="N82" s="20">
        <v>83425843</v>
      </c>
      <c r="O82" s="20">
        <v>102985158</v>
      </c>
      <c r="P82" s="20">
        <v>186411001</v>
      </c>
      <c r="Q82" s="20">
        <v>99779829</v>
      </c>
      <c r="R82" s="20">
        <v>92584282</v>
      </c>
      <c r="S82" s="20">
        <v>192364111</v>
      </c>
    </row>
    <row r="83" spans="1:19" x14ac:dyDescent="0.2">
      <c r="A83" s="3" t="s">
        <v>42</v>
      </c>
      <c r="B83" s="2"/>
      <c r="C83" s="2"/>
      <c r="D83" s="2"/>
      <c r="E83" s="2"/>
      <c r="F83" s="2"/>
      <c r="G83" s="2"/>
      <c r="H83" s="2"/>
      <c r="I83" s="2"/>
      <c r="J83" s="2"/>
      <c r="K83" s="1"/>
      <c r="L83" s="1"/>
      <c r="M83" s="1"/>
      <c r="N83" s="1"/>
      <c r="O83" s="1"/>
      <c r="P83" s="1"/>
      <c r="Q83" s="1"/>
      <c r="R83" s="1"/>
      <c r="S83" s="1"/>
    </row>
    <row r="84" spans="1:19" x14ac:dyDescent="0.2">
      <c r="A84" s="3" t="s">
        <v>43</v>
      </c>
      <c r="K84" s="1"/>
      <c r="L84" s="1"/>
      <c r="M84" s="1"/>
      <c r="N84" s="1"/>
      <c r="O84" s="1"/>
      <c r="P84" s="1"/>
      <c r="Q84" s="1"/>
      <c r="R84" s="1"/>
      <c r="S84" s="1"/>
    </row>
    <row r="85" spans="1:19" x14ac:dyDescent="0.2">
      <c r="A85" s="3" t="s">
        <v>44</v>
      </c>
      <c r="E85" s="3" t="s">
        <v>45</v>
      </c>
    </row>
  </sheetData>
  <phoneticPr fontId="5" type="noConversion"/>
  <printOptions horizontalCentered="1" verticalCentered="1"/>
  <pageMargins left="0" right="0" top="0" bottom="0" header="0" footer="0"/>
  <pageSetup paperSize="9" scale="73"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31"/>
  </sheetPr>
  <dimension ref="A1:IU86"/>
  <sheetViews>
    <sheetView showGridLines="0" workbookViewId="0">
      <selection sqref="A1:S1"/>
    </sheetView>
  </sheetViews>
  <sheetFormatPr defaultColWidth="11.42578125" defaultRowHeight="12.75" x14ac:dyDescent="0.2"/>
  <cols>
    <col min="1" max="1" width="16.5703125" style="85" customWidth="1"/>
    <col min="2" max="2" width="9.85546875" bestFit="1" customWidth="1"/>
    <col min="3" max="3" width="9.85546875" customWidth="1"/>
    <col min="4" max="4" width="10" customWidth="1"/>
    <col min="5" max="5" width="9.28515625" customWidth="1"/>
    <col min="6" max="6" width="10.28515625" customWidth="1"/>
    <col min="7" max="7" width="9.28515625" customWidth="1"/>
    <col min="8" max="8" width="9.42578125" customWidth="1"/>
    <col min="9" max="9" width="9.5703125" customWidth="1"/>
    <col min="10" max="13" width="11.5703125" bestFit="1" customWidth="1"/>
    <col min="14" max="14" width="9.85546875" bestFit="1" customWidth="1"/>
    <col min="15" max="15" width="10.140625" bestFit="1" customWidth="1"/>
    <col min="16" max="16" width="10.42578125" bestFit="1" customWidth="1"/>
    <col min="17" max="17" width="10.140625" bestFit="1" customWidth="1"/>
    <col min="18" max="18" width="9.5703125" bestFit="1" customWidth="1"/>
    <col min="19" max="19" width="10.42578125" bestFit="1" customWidth="1"/>
    <col min="20" max="20" width="11.42578125" customWidth="1"/>
    <col min="21" max="21" width="20.7109375" customWidth="1"/>
    <col min="22" max="26" width="11.42578125" customWidth="1"/>
    <col min="27" max="27" width="12.7109375" bestFit="1" customWidth="1"/>
  </cols>
  <sheetData>
    <row r="1" spans="1:24" x14ac:dyDescent="0.2">
      <c r="A1" s="179" t="s">
        <v>0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</row>
    <row r="2" spans="1:24" x14ac:dyDescent="0.2">
      <c r="A2" s="179" t="s">
        <v>1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</row>
    <row r="3" spans="1:24" x14ac:dyDescent="0.2">
      <c r="A3" s="179" t="s">
        <v>2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</row>
    <row r="4" spans="1:24" x14ac:dyDescent="0.2">
      <c r="Q4" s="180" t="s">
        <v>59</v>
      </c>
      <c r="R4" s="180"/>
      <c r="S4" s="180"/>
    </row>
    <row r="5" spans="1:24" x14ac:dyDescent="0.2">
      <c r="A5" s="80" t="s">
        <v>4</v>
      </c>
      <c r="B5" s="5">
        <v>38353</v>
      </c>
      <c r="C5" s="6"/>
      <c r="D5" s="7"/>
      <c r="E5" s="5">
        <v>38384</v>
      </c>
      <c r="F5" s="6"/>
      <c r="G5" s="7"/>
      <c r="H5" s="5">
        <v>38412</v>
      </c>
      <c r="I5" s="6"/>
      <c r="J5" s="7"/>
      <c r="K5" s="5">
        <v>38443</v>
      </c>
      <c r="L5" s="6"/>
      <c r="M5" s="7"/>
      <c r="N5" s="5">
        <v>38473</v>
      </c>
      <c r="O5" s="6"/>
      <c r="P5" s="7"/>
      <c r="Q5" s="175">
        <v>38504</v>
      </c>
      <c r="R5" s="176"/>
      <c r="S5" s="177"/>
      <c r="U5" s="41" t="s">
        <v>4</v>
      </c>
      <c r="V5" s="61" t="s">
        <v>60</v>
      </c>
      <c r="W5" s="43"/>
      <c r="X5" s="44"/>
    </row>
    <row r="6" spans="1:24" x14ac:dyDescent="0.2">
      <c r="A6" s="81" t="s">
        <v>5</v>
      </c>
      <c r="B6" s="69" t="s">
        <v>51</v>
      </c>
      <c r="C6" s="9" t="s">
        <v>57</v>
      </c>
      <c r="D6" s="9" t="s">
        <v>8</v>
      </c>
      <c r="E6" s="9" t="s">
        <v>51</v>
      </c>
      <c r="F6" s="9" t="s">
        <v>57</v>
      </c>
      <c r="G6" s="9" t="s">
        <v>8</v>
      </c>
      <c r="H6" s="9" t="s">
        <v>51</v>
      </c>
      <c r="I6" s="9" t="s">
        <v>57</v>
      </c>
      <c r="J6" s="9" t="s">
        <v>8</v>
      </c>
      <c r="K6" s="9" t="s">
        <v>51</v>
      </c>
      <c r="L6" s="9" t="s">
        <v>57</v>
      </c>
      <c r="M6" s="9" t="s">
        <v>8</v>
      </c>
      <c r="N6" s="9" t="s">
        <v>51</v>
      </c>
      <c r="O6" s="9" t="s">
        <v>57</v>
      </c>
      <c r="P6" s="9" t="s">
        <v>8</v>
      </c>
      <c r="Q6" s="9" t="s">
        <v>51</v>
      </c>
      <c r="R6" s="9" t="s">
        <v>57</v>
      </c>
      <c r="S6" s="9" t="s">
        <v>8</v>
      </c>
      <c r="U6" s="45" t="s">
        <v>5</v>
      </c>
      <c r="V6" s="60" t="s">
        <v>51</v>
      </c>
      <c r="W6" s="60" t="s">
        <v>52</v>
      </c>
      <c r="X6" s="60" t="s">
        <v>8</v>
      </c>
    </row>
    <row r="7" spans="1:24" x14ac:dyDescent="0.2">
      <c r="A7" s="82" t="s">
        <v>9</v>
      </c>
      <c r="B7" s="75">
        <v>0</v>
      </c>
      <c r="C7" s="75">
        <v>0</v>
      </c>
      <c r="D7" s="75">
        <v>0</v>
      </c>
      <c r="E7" s="75">
        <v>0</v>
      </c>
      <c r="F7" s="75">
        <v>0</v>
      </c>
      <c r="G7" s="75">
        <v>0</v>
      </c>
      <c r="H7" s="75">
        <v>0</v>
      </c>
      <c r="I7" s="75">
        <v>0</v>
      </c>
      <c r="J7" s="75">
        <v>0</v>
      </c>
      <c r="K7" s="75">
        <v>0</v>
      </c>
      <c r="L7" s="75">
        <v>0</v>
      </c>
      <c r="M7" s="75">
        <v>0</v>
      </c>
      <c r="N7" s="75">
        <v>0</v>
      </c>
      <c r="O7" s="75">
        <v>0</v>
      </c>
      <c r="P7" s="75">
        <v>0</v>
      </c>
      <c r="Q7" s="75">
        <v>0</v>
      </c>
      <c r="R7" s="75">
        <v>0</v>
      </c>
      <c r="S7" s="75">
        <v>0</v>
      </c>
      <c r="T7" s="1"/>
      <c r="U7" s="13" t="s">
        <v>9</v>
      </c>
      <c r="V7" s="37">
        <v>0</v>
      </c>
      <c r="W7" s="38">
        <v>0</v>
      </c>
      <c r="X7" s="39">
        <v>0</v>
      </c>
    </row>
    <row r="8" spans="1:24" x14ac:dyDescent="0.2">
      <c r="A8" s="82" t="s">
        <v>10</v>
      </c>
      <c r="B8" s="75">
        <v>0</v>
      </c>
      <c r="C8" s="75">
        <v>0</v>
      </c>
      <c r="D8" s="75">
        <v>0</v>
      </c>
      <c r="E8" s="75">
        <v>0</v>
      </c>
      <c r="F8" s="75">
        <v>0</v>
      </c>
      <c r="G8" s="75">
        <v>0</v>
      </c>
      <c r="H8" s="75">
        <v>0</v>
      </c>
      <c r="I8" s="75">
        <v>40000</v>
      </c>
      <c r="J8" s="75">
        <v>40000</v>
      </c>
      <c r="K8" s="75">
        <v>0</v>
      </c>
      <c r="L8" s="75">
        <v>0</v>
      </c>
      <c r="M8" s="75">
        <v>0</v>
      </c>
      <c r="N8" s="75">
        <v>0</v>
      </c>
      <c r="O8" s="75">
        <v>0</v>
      </c>
      <c r="P8" s="75">
        <v>0</v>
      </c>
      <c r="Q8" s="75">
        <v>0</v>
      </c>
      <c r="R8" s="75">
        <v>0</v>
      </c>
      <c r="S8" s="75">
        <v>0</v>
      </c>
      <c r="T8" s="1"/>
      <c r="U8" s="13" t="s">
        <v>10</v>
      </c>
      <c r="V8" s="33">
        <v>0</v>
      </c>
      <c r="W8" s="39">
        <v>40000</v>
      </c>
      <c r="X8" s="39">
        <v>40000</v>
      </c>
    </row>
    <row r="9" spans="1:24" x14ac:dyDescent="0.2">
      <c r="A9" s="82" t="s">
        <v>11</v>
      </c>
      <c r="B9" s="75">
        <v>0</v>
      </c>
      <c r="C9" s="75">
        <v>51459</v>
      </c>
      <c r="D9" s="75">
        <v>51459</v>
      </c>
      <c r="E9" s="75">
        <v>0</v>
      </c>
      <c r="F9" s="75">
        <v>55124</v>
      </c>
      <c r="G9" s="75">
        <v>55124</v>
      </c>
      <c r="H9" s="75">
        <v>0</v>
      </c>
      <c r="I9" s="75">
        <v>234604</v>
      </c>
      <c r="J9" s="75">
        <v>234604</v>
      </c>
      <c r="K9" s="75">
        <v>0</v>
      </c>
      <c r="L9" s="75">
        <v>7500</v>
      </c>
      <c r="M9" s="75">
        <v>7500</v>
      </c>
      <c r="N9" s="75">
        <v>0</v>
      </c>
      <c r="O9" s="75">
        <v>109535</v>
      </c>
      <c r="P9" s="75">
        <v>109535</v>
      </c>
      <c r="Q9" s="75">
        <v>0</v>
      </c>
      <c r="R9" s="75">
        <v>103000</v>
      </c>
      <c r="S9" s="75">
        <v>103000</v>
      </c>
      <c r="T9" s="1"/>
      <c r="U9" s="13" t="s">
        <v>11</v>
      </c>
      <c r="V9" s="33">
        <v>0</v>
      </c>
      <c r="W9" s="39">
        <v>561222</v>
      </c>
      <c r="X9" s="39">
        <v>561222</v>
      </c>
    </row>
    <row r="10" spans="1:24" x14ac:dyDescent="0.2">
      <c r="A10" s="82" t="s">
        <v>12</v>
      </c>
      <c r="B10" s="75">
        <v>4000000</v>
      </c>
      <c r="C10" s="75">
        <v>63004</v>
      </c>
      <c r="D10" s="75">
        <v>4063004</v>
      </c>
      <c r="E10" s="75">
        <v>4735416</v>
      </c>
      <c r="F10" s="75">
        <v>304325</v>
      </c>
      <c r="G10" s="75">
        <v>5039741</v>
      </c>
      <c r="H10" s="75">
        <v>0</v>
      </c>
      <c r="I10" s="75">
        <v>117700</v>
      </c>
      <c r="J10" s="75">
        <v>117700</v>
      </c>
      <c r="K10" s="75">
        <v>0</v>
      </c>
      <c r="L10" s="75">
        <v>120100</v>
      </c>
      <c r="M10" s="75">
        <v>120100</v>
      </c>
      <c r="N10" s="75">
        <v>0</v>
      </c>
      <c r="O10" s="75">
        <v>11800</v>
      </c>
      <c r="P10" s="75">
        <v>11800</v>
      </c>
      <c r="Q10" s="75">
        <v>0</v>
      </c>
      <c r="R10" s="75">
        <v>189600</v>
      </c>
      <c r="S10" s="75">
        <v>189600</v>
      </c>
      <c r="T10" s="1"/>
      <c r="U10" s="13" t="s">
        <v>12</v>
      </c>
      <c r="V10" s="33">
        <v>8735416</v>
      </c>
      <c r="W10" s="39">
        <v>806529</v>
      </c>
      <c r="X10" s="39">
        <v>9541945</v>
      </c>
    </row>
    <row r="11" spans="1:24" x14ac:dyDescent="0.2">
      <c r="A11" s="82" t="s">
        <v>13</v>
      </c>
      <c r="B11" s="75">
        <v>0</v>
      </c>
      <c r="C11" s="75">
        <v>19170</v>
      </c>
      <c r="D11" s="75">
        <v>19170</v>
      </c>
      <c r="E11" s="75">
        <v>0</v>
      </c>
      <c r="F11" s="75">
        <v>102470</v>
      </c>
      <c r="G11" s="75">
        <v>102470</v>
      </c>
      <c r="H11" s="75">
        <v>0</v>
      </c>
      <c r="I11" s="75">
        <v>81051</v>
      </c>
      <c r="J11" s="75">
        <v>81051</v>
      </c>
      <c r="K11" s="75">
        <v>0</v>
      </c>
      <c r="L11" s="75">
        <v>11051</v>
      </c>
      <c r="M11" s="75">
        <v>11051</v>
      </c>
      <c r="N11" s="75">
        <v>0</v>
      </c>
      <c r="O11" s="75">
        <v>40551</v>
      </c>
      <c r="P11" s="75">
        <v>40551</v>
      </c>
      <c r="Q11" s="75">
        <v>0</v>
      </c>
      <c r="R11" s="75">
        <v>8739</v>
      </c>
      <c r="S11" s="75">
        <v>8739</v>
      </c>
      <c r="T11" s="1"/>
      <c r="U11" s="13" t="s">
        <v>13</v>
      </c>
      <c r="V11" s="33">
        <v>0</v>
      </c>
      <c r="W11" s="39">
        <v>263032</v>
      </c>
      <c r="X11" s="39">
        <v>263032</v>
      </c>
    </row>
    <row r="12" spans="1:24" x14ac:dyDescent="0.2">
      <c r="A12" s="82" t="s">
        <v>14</v>
      </c>
      <c r="B12" s="75">
        <v>0</v>
      </c>
      <c r="C12" s="75">
        <v>7162</v>
      </c>
      <c r="D12" s="75">
        <v>7162</v>
      </c>
      <c r="E12" s="75">
        <v>0</v>
      </c>
      <c r="F12" s="75">
        <v>0</v>
      </c>
      <c r="G12" s="75">
        <v>0</v>
      </c>
      <c r="H12" s="75">
        <v>0</v>
      </c>
      <c r="I12" s="75">
        <v>0</v>
      </c>
      <c r="J12" s="75">
        <v>0</v>
      </c>
      <c r="K12" s="75">
        <v>0</v>
      </c>
      <c r="L12" s="75">
        <v>0</v>
      </c>
      <c r="M12" s="75">
        <v>0</v>
      </c>
      <c r="N12" s="75">
        <v>0</v>
      </c>
      <c r="O12" s="75">
        <v>0</v>
      </c>
      <c r="P12" s="75">
        <v>0</v>
      </c>
      <c r="Q12" s="75">
        <v>66</v>
      </c>
      <c r="R12" s="75">
        <v>0</v>
      </c>
      <c r="S12" s="75">
        <v>66</v>
      </c>
      <c r="T12" s="1"/>
      <c r="U12" s="13" t="s">
        <v>14</v>
      </c>
      <c r="V12" s="33">
        <v>66</v>
      </c>
      <c r="W12" s="39">
        <v>7162</v>
      </c>
      <c r="X12" s="39">
        <v>7228</v>
      </c>
    </row>
    <row r="13" spans="1:24" x14ac:dyDescent="0.2">
      <c r="A13" s="82" t="s">
        <v>15</v>
      </c>
      <c r="B13" s="75">
        <v>0</v>
      </c>
      <c r="C13" s="75">
        <v>20000</v>
      </c>
      <c r="D13" s="75">
        <v>20000</v>
      </c>
      <c r="E13" s="75">
        <v>0</v>
      </c>
      <c r="F13" s="75">
        <v>0</v>
      </c>
      <c r="G13" s="75">
        <v>0</v>
      </c>
      <c r="H13" s="75">
        <v>28500</v>
      </c>
      <c r="I13" s="75">
        <v>76444</v>
      </c>
      <c r="J13" s="75">
        <v>104944</v>
      </c>
      <c r="K13" s="75">
        <v>0</v>
      </c>
      <c r="L13" s="75">
        <v>176000</v>
      </c>
      <c r="M13" s="75">
        <v>176000</v>
      </c>
      <c r="N13" s="75">
        <v>0</v>
      </c>
      <c r="O13" s="75">
        <v>41250</v>
      </c>
      <c r="P13" s="75">
        <v>41250</v>
      </c>
      <c r="Q13" s="75">
        <v>0</v>
      </c>
      <c r="R13" s="75">
        <v>0</v>
      </c>
      <c r="S13" s="75">
        <v>0</v>
      </c>
      <c r="T13" s="1"/>
      <c r="U13" s="13" t="s">
        <v>15</v>
      </c>
      <c r="V13" s="33">
        <v>28500</v>
      </c>
      <c r="W13" s="39">
        <v>313694</v>
      </c>
      <c r="X13" s="39">
        <v>342194</v>
      </c>
    </row>
    <row r="14" spans="1:24" s="16" customFormat="1" ht="12" customHeight="1" x14ac:dyDescent="0.2">
      <c r="A14" s="83" t="s">
        <v>16</v>
      </c>
      <c r="B14" s="76">
        <v>4000000</v>
      </c>
      <c r="C14" s="76">
        <v>160795</v>
      </c>
      <c r="D14" s="78">
        <v>4160795</v>
      </c>
      <c r="E14" s="76">
        <v>4735416</v>
      </c>
      <c r="F14" s="76">
        <v>461919</v>
      </c>
      <c r="G14" s="76">
        <v>5197335</v>
      </c>
      <c r="H14" s="76">
        <v>28500</v>
      </c>
      <c r="I14" s="76">
        <v>549799</v>
      </c>
      <c r="J14" s="76">
        <v>578299</v>
      </c>
      <c r="K14" s="76">
        <v>0</v>
      </c>
      <c r="L14" s="76">
        <v>314651</v>
      </c>
      <c r="M14" s="76">
        <v>314651</v>
      </c>
      <c r="N14" s="76">
        <v>0</v>
      </c>
      <c r="O14" s="76">
        <v>203136</v>
      </c>
      <c r="P14" s="76">
        <v>203136</v>
      </c>
      <c r="Q14" s="76">
        <v>66</v>
      </c>
      <c r="R14" s="76">
        <v>301339</v>
      </c>
      <c r="S14" s="76">
        <v>301405</v>
      </c>
      <c r="T14" s="70"/>
      <c r="U14" s="62" t="s">
        <v>16</v>
      </c>
      <c r="V14" s="48">
        <v>8763982</v>
      </c>
      <c r="W14" s="50">
        <v>1991639</v>
      </c>
      <c r="X14" s="50">
        <v>10755621</v>
      </c>
    </row>
    <row r="15" spans="1:24" x14ac:dyDescent="0.2">
      <c r="A15" s="82" t="s">
        <v>17</v>
      </c>
      <c r="B15" s="75">
        <v>0</v>
      </c>
      <c r="C15" s="75">
        <v>65000</v>
      </c>
      <c r="D15" s="75">
        <v>65000</v>
      </c>
      <c r="E15" s="75">
        <v>0</v>
      </c>
      <c r="F15" s="75">
        <v>0</v>
      </c>
      <c r="G15" s="75">
        <v>0</v>
      </c>
      <c r="H15" s="75">
        <v>0</v>
      </c>
      <c r="I15" s="75">
        <v>30000</v>
      </c>
      <c r="J15" s="75">
        <v>30000</v>
      </c>
      <c r="K15" s="75">
        <v>0</v>
      </c>
      <c r="L15" s="75">
        <v>0</v>
      </c>
      <c r="M15" s="75">
        <v>0</v>
      </c>
      <c r="N15" s="75">
        <v>0</v>
      </c>
      <c r="O15" s="75">
        <v>0</v>
      </c>
      <c r="P15" s="75">
        <v>0</v>
      </c>
      <c r="Q15" s="75">
        <v>0</v>
      </c>
      <c r="R15" s="75">
        <v>70000</v>
      </c>
      <c r="S15" s="75">
        <v>70000</v>
      </c>
      <c r="T15" s="1"/>
      <c r="U15" s="13" t="s">
        <v>17</v>
      </c>
      <c r="V15" s="33">
        <v>0</v>
      </c>
      <c r="W15" s="39">
        <v>165000</v>
      </c>
      <c r="X15" s="39">
        <v>165000</v>
      </c>
    </row>
    <row r="16" spans="1:24" x14ac:dyDescent="0.2">
      <c r="A16" s="82" t="s">
        <v>18</v>
      </c>
      <c r="B16" s="75">
        <v>2200000</v>
      </c>
      <c r="C16" s="75">
        <v>3939705</v>
      </c>
      <c r="D16" s="75">
        <v>6139705</v>
      </c>
      <c r="E16" s="75">
        <v>8580000</v>
      </c>
      <c r="F16" s="75">
        <v>3542691</v>
      </c>
      <c r="G16" s="75">
        <v>12122691</v>
      </c>
      <c r="H16" s="75">
        <v>0</v>
      </c>
      <c r="I16" s="75">
        <v>5587437</v>
      </c>
      <c r="J16" s="75">
        <v>5587437</v>
      </c>
      <c r="K16" s="75">
        <v>9604136</v>
      </c>
      <c r="L16" s="75">
        <v>5648986</v>
      </c>
      <c r="M16" s="75">
        <v>15253122</v>
      </c>
      <c r="N16" s="75">
        <v>11148281</v>
      </c>
      <c r="O16" s="75">
        <v>2862945</v>
      </c>
      <c r="P16" s="75">
        <v>14011226</v>
      </c>
      <c r="Q16" s="75">
        <v>0</v>
      </c>
      <c r="R16" s="75">
        <v>3541316</v>
      </c>
      <c r="S16" s="75">
        <v>3541316</v>
      </c>
      <c r="T16" s="1"/>
      <c r="U16" s="13" t="s">
        <v>18</v>
      </c>
      <c r="V16" s="33">
        <v>31532417</v>
      </c>
      <c r="W16" s="39">
        <v>25123080</v>
      </c>
      <c r="X16" s="39">
        <v>56655497</v>
      </c>
    </row>
    <row r="17" spans="1:24" x14ac:dyDescent="0.2">
      <c r="A17" s="82" t="s">
        <v>19</v>
      </c>
      <c r="B17" s="75">
        <v>0</v>
      </c>
      <c r="C17" s="75">
        <v>504317</v>
      </c>
      <c r="D17" s="75">
        <v>504317</v>
      </c>
      <c r="E17" s="75">
        <v>0</v>
      </c>
      <c r="F17" s="75">
        <v>461500</v>
      </c>
      <c r="G17" s="75">
        <v>461500</v>
      </c>
      <c r="H17" s="75">
        <v>3500000</v>
      </c>
      <c r="I17" s="75">
        <v>216908</v>
      </c>
      <c r="J17" s="75">
        <v>3716908</v>
      </c>
      <c r="K17" s="75">
        <v>0</v>
      </c>
      <c r="L17" s="75">
        <v>287000</v>
      </c>
      <c r="M17" s="75">
        <v>287000</v>
      </c>
      <c r="N17" s="75">
        <v>0</v>
      </c>
      <c r="O17" s="75">
        <v>349646</v>
      </c>
      <c r="P17" s="75">
        <v>349646</v>
      </c>
      <c r="Q17" s="75">
        <v>4000000</v>
      </c>
      <c r="R17" s="75">
        <v>157940</v>
      </c>
      <c r="S17" s="75">
        <v>4157940</v>
      </c>
      <c r="T17" s="1"/>
      <c r="U17" s="13" t="s">
        <v>19</v>
      </c>
      <c r="V17" s="33">
        <v>7500000</v>
      </c>
      <c r="W17" s="39">
        <v>1977311</v>
      </c>
      <c r="X17" s="39">
        <v>9477311</v>
      </c>
    </row>
    <row r="18" spans="1:24" x14ac:dyDescent="0.2">
      <c r="A18" s="82" t="s">
        <v>20</v>
      </c>
      <c r="B18" s="75">
        <v>0</v>
      </c>
      <c r="C18" s="75">
        <v>0</v>
      </c>
      <c r="D18" s="75">
        <v>0</v>
      </c>
      <c r="E18" s="75">
        <v>0</v>
      </c>
      <c r="F18" s="75">
        <v>0</v>
      </c>
      <c r="G18" s="75">
        <v>0</v>
      </c>
      <c r="H18" s="75">
        <v>0</v>
      </c>
      <c r="I18" s="75">
        <v>0</v>
      </c>
      <c r="J18" s="75">
        <v>0</v>
      </c>
      <c r="K18" s="75">
        <v>0</v>
      </c>
      <c r="L18" s="75">
        <v>370100</v>
      </c>
      <c r="M18" s="75">
        <v>370100</v>
      </c>
      <c r="N18" s="75">
        <v>0</v>
      </c>
      <c r="O18" s="75">
        <v>202200</v>
      </c>
      <c r="P18" s="75">
        <v>202200</v>
      </c>
      <c r="Q18" s="75">
        <v>0</v>
      </c>
      <c r="R18" s="75">
        <v>126000</v>
      </c>
      <c r="S18" s="75">
        <v>126000</v>
      </c>
      <c r="T18" s="1"/>
      <c r="U18" s="13" t="s">
        <v>20</v>
      </c>
      <c r="V18" s="33">
        <v>0</v>
      </c>
      <c r="W18" s="39">
        <v>698300</v>
      </c>
      <c r="X18" s="39">
        <v>698300</v>
      </c>
    </row>
    <row r="19" spans="1:24" x14ac:dyDescent="0.2">
      <c r="A19" s="82" t="s">
        <v>21</v>
      </c>
      <c r="B19" s="75">
        <v>0</v>
      </c>
      <c r="C19" s="75">
        <v>0</v>
      </c>
      <c r="D19" s="75">
        <v>0</v>
      </c>
      <c r="E19" s="75">
        <v>0</v>
      </c>
      <c r="F19" s="75">
        <v>0</v>
      </c>
      <c r="G19" s="75">
        <v>0</v>
      </c>
      <c r="H19" s="75">
        <v>0</v>
      </c>
      <c r="I19" s="75">
        <v>122011</v>
      </c>
      <c r="J19" s="75">
        <v>122011</v>
      </c>
      <c r="K19" s="75">
        <v>0</v>
      </c>
      <c r="L19" s="75">
        <v>101500</v>
      </c>
      <c r="M19" s="75">
        <v>101500</v>
      </c>
      <c r="N19" s="75">
        <v>0</v>
      </c>
      <c r="O19" s="75">
        <v>90000</v>
      </c>
      <c r="P19" s="75">
        <v>90000</v>
      </c>
      <c r="Q19" s="75">
        <v>0</v>
      </c>
      <c r="R19" s="75">
        <v>0</v>
      </c>
      <c r="S19" s="75">
        <v>0</v>
      </c>
      <c r="T19" s="1"/>
      <c r="U19" s="13" t="s">
        <v>21</v>
      </c>
      <c r="V19" s="33">
        <v>0</v>
      </c>
      <c r="W19" s="39">
        <v>313511</v>
      </c>
      <c r="X19" s="39">
        <v>313511</v>
      </c>
    </row>
    <row r="20" spans="1:24" x14ac:dyDescent="0.2">
      <c r="A20" s="82" t="s">
        <v>22</v>
      </c>
      <c r="B20" s="75">
        <v>0</v>
      </c>
      <c r="C20" s="75">
        <v>256900</v>
      </c>
      <c r="D20" s="75">
        <v>256900</v>
      </c>
      <c r="E20" s="75">
        <v>1028642</v>
      </c>
      <c r="F20" s="75">
        <v>680917</v>
      </c>
      <c r="G20" s="75">
        <v>1709559</v>
      </c>
      <c r="H20" s="75">
        <v>0</v>
      </c>
      <c r="I20" s="75">
        <v>354920</v>
      </c>
      <c r="J20" s="75">
        <v>354920</v>
      </c>
      <c r="K20" s="75">
        <v>0</v>
      </c>
      <c r="L20" s="75">
        <v>436515</v>
      </c>
      <c r="M20" s="75">
        <v>436515</v>
      </c>
      <c r="N20" s="75">
        <v>2000000</v>
      </c>
      <c r="O20" s="75">
        <v>416038</v>
      </c>
      <c r="P20" s="75">
        <v>2416038</v>
      </c>
      <c r="Q20" s="75">
        <v>0</v>
      </c>
      <c r="R20" s="75">
        <v>565828</v>
      </c>
      <c r="S20" s="75">
        <v>565828</v>
      </c>
      <c r="T20" s="1"/>
      <c r="U20" s="13" t="s">
        <v>22</v>
      </c>
      <c r="V20" s="33">
        <v>3028642</v>
      </c>
      <c r="W20" s="39">
        <v>2711118</v>
      </c>
      <c r="X20" s="39">
        <v>5739760</v>
      </c>
    </row>
    <row r="21" spans="1:24" x14ac:dyDescent="0.2">
      <c r="A21" s="82" t="s">
        <v>23</v>
      </c>
      <c r="B21" s="75">
        <v>4600000</v>
      </c>
      <c r="C21" s="75">
        <v>0</v>
      </c>
      <c r="D21" s="75">
        <v>4600000</v>
      </c>
      <c r="E21" s="75">
        <v>0</v>
      </c>
      <c r="F21" s="75">
        <v>0</v>
      </c>
      <c r="G21" s="75">
        <v>0</v>
      </c>
      <c r="H21" s="75">
        <v>0</v>
      </c>
      <c r="I21" s="75">
        <v>0</v>
      </c>
      <c r="J21" s="75">
        <v>0</v>
      </c>
      <c r="K21" s="75">
        <v>0</v>
      </c>
      <c r="L21" s="75">
        <v>0</v>
      </c>
      <c r="M21" s="75">
        <v>0</v>
      </c>
      <c r="N21" s="75">
        <v>0</v>
      </c>
      <c r="O21" s="75">
        <v>0</v>
      </c>
      <c r="P21" s="75">
        <v>0</v>
      </c>
      <c r="Q21" s="75">
        <v>0</v>
      </c>
      <c r="R21" s="75">
        <v>0</v>
      </c>
      <c r="S21" s="75">
        <v>0</v>
      </c>
      <c r="T21" s="1"/>
      <c r="U21" s="13" t="s">
        <v>23</v>
      </c>
      <c r="V21" s="33">
        <v>4600000</v>
      </c>
      <c r="W21" s="39">
        <v>0</v>
      </c>
      <c r="X21" s="39">
        <v>4600000</v>
      </c>
    </row>
    <row r="22" spans="1:24" x14ac:dyDescent="0.2">
      <c r="A22" s="82" t="s">
        <v>24</v>
      </c>
      <c r="B22" s="75">
        <v>0</v>
      </c>
      <c r="C22" s="75">
        <v>165000</v>
      </c>
      <c r="D22" s="75">
        <v>165000</v>
      </c>
      <c r="E22" s="75">
        <v>0</v>
      </c>
      <c r="F22" s="75">
        <v>37600</v>
      </c>
      <c r="G22" s="75">
        <v>37600</v>
      </c>
      <c r="H22" s="75">
        <v>0</v>
      </c>
      <c r="I22" s="75">
        <v>10500</v>
      </c>
      <c r="J22" s="75">
        <v>10500</v>
      </c>
      <c r="K22" s="75">
        <v>0</v>
      </c>
      <c r="L22" s="75">
        <v>6380</v>
      </c>
      <c r="M22" s="75">
        <v>6380</v>
      </c>
      <c r="N22" s="75">
        <v>0</v>
      </c>
      <c r="O22" s="75">
        <v>77000</v>
      </c>
      <c r="P22" s="75">
        <v>77000</v>
      </c>
      <c r="Q22" s="75">
        <v>0</v>
      </c>
      <c r="R22" s="75">
        <v>335383</v>
      </c>
      <c r="S22" s="75">
        <v>335383</v>
      </c>
      <c r="T22" s="1"/>
      <c r="U22" s="13" t="s">
        <v>24</v>
      </c>
      <c r="V22" s="33">
        <v>0</v>
      </c>
      <c r="W22" s="39">
        <v>631863</v>
      </c>
      <c r="X22" s="39">
        <v>631863</v>
      </c>
    </row>
    <row r="23" spans="1:24" x14ac:dyDescent="0.2">
      <c r="A23" s="82" t="s">
        <v>25</v>
      </c>
      <c r="B23" s="75">
        <v>0</v>
      </c>
      <c r="C23" s="75">
        <v>75000</v>
      </c>
      <c r="D23" s="75">
        <v>75000</v>
      </c>
      <c r="E23" s="75">
        <v>3600000</v>
      </c>
      <c r="F23" s="75">
        <v>51000</v>
      </c>
      <c r="G23" s="75">
        <v>3651000</v>
      </c>
      <c r="H23" s="75">
        <v>0</v>
      </c>
      <c r="I23" s="75">
        <v>571687</v>
      </c>
      <c r="J23" s="75">
        <v>571687</v>
      </c>
      <c r="K23" s="75">
        <v>2211400</v>
      </c>
      <c r="L23" s="75">
        <v>50000</v>
      </c>
      <c r="M23" s="75">
        <v>2261400</v>
      </c>
      <c r="N23" s="75">
        <v>0</v>
      </c>
      <c r="O23" s="75">
        <v>39200</v>
      </c>
      <c r="P23" s="75">
        <v>39200</v>
      </c>
      <c r="Q23" s="75">
        <v>0</v>
      </c>
      <c r="R23" s="75">
        <v>205000</v>
      </c>
      <c r="S23" s="75">
        <v>205000</v>
      </c>
      <c r="T23" s="1"/>
      <c r="U23" s="13" t="s">
        <v>25</v>
      </c>
      <c r="V23" s="33">
        <v>5811400</v>
      </c>
      <c r="W23" s="39">
        <v>991887</v>
      </c>
      <c r="X23" s="39">
        <v>6803287</v>
      </c>
    </row>
    <row r="24" spans="1:24" s="16" customFormat="1" ht="12" customHeight="1" x14ac:dyDescent="0.2">
      <c r="A24" s="83" t="s">
        <v>26</v>
      </c>
      <c r="B24" s="76">
        <v>6800000</v>
      </c>
      <c r="C24" s="76">
        <v>5005922</v>
      </c>
      <c r="D24" s="78">
        <v>11805922</v>
      </c>
      <c r="E24" s="76">
        <v>13208642</v>
      </c>
      <c r="F24" s="76">
        <v>4773708</v>
      </c>
      <c r="G24" s="76">
        <v>17982350</v>
      </c>
      <c r="H24" s="76">
        <v>3500000</v>
      </c>
      <c r="I24" s="76">
        <v>6893463</v>
      </c>
      <c r="J24" s="76">
        <v>10393463</v>
      </c>
      <c r="K24" s="76">
        <v>11815536</v>
      </c>
      <c r="L24" s="76">
        <v>6900481</v>
      </c>
      <c r="M24" s="76">
        <v>18716017</v>
      </c>
      <c r="N24" s="76">
        <v>13148281</v>
      </c>
      <c r="O24" s="76">
        <v>4037029</v>
      </c>
      <c r="P24" s="76">
        <v>17185310</v>
      </c>
      <c r="Q24" s="76">
        <v>4000000</v>
      </c>
      <c r="R24" s="76">
        <v>5001467</v>
      </c>
      <c r="S24" s="76">
        <v>9001467</v>
      </c>
      <c r="T24" s="70"/>
      <c r="U24" s="63" t="s">
        <v>26</v>
      </c>
      <c r="V24" s="48">
        <v>52472459</v>
      </c>
      <c r="W24" s="50">
        <v>32612070</v>
      </c>
      <c r="X24" s="49">
        <v>85084529</v>
      </c>
    </row>
    <row r="25" spans="1:24" x14ac:dyDescent="0.2">
      <c r="A25" s="82" t="s">
        <v>27</v>
      </c>
      <c r="B25" s="75">
        <v>0</v>
      </c>
      <c r="C25" s="75">
        <v>922917</v>
      </c>
      <c r="D25" s="75">
        <v>922917</v>
      </c>
      <c r="E25" s="75">
        <v>0</v>
      </c>
      <c r="F25" s="75">
        <v>949016</v>
      </c>
      <c r="G25" s="75">
        <v>949016</v>
      </c>
      <c r="H25" s="75">
        <v>0</v>
      </c>
      <c r="I25" s="75">
        <v>1074354</v>
      </c>
      <c r="J25" s="75">
        <v>1074354</v>
      </c>
      <c r="K25" s="75">
        <v>8960000</v>
      </c>
      <c r="L25" s="75">
        <v>639527</v>
      </c>
      <c r="M25" s="75">
        <v>9599527</v>
      </c>
      <c r="N25" s="75">
        <v>2796161</v>
      </c>
      <c r="O25" s="75">
        <v>744389</v>
      </c>
      <c r="P25" s="75">
        <v>3540550</v>
      </c>
      <c r="Q25" s="75">
        <v>0</v>
      </c>
      <c r="R25" s="75">
        <v>459048</v>
      </c>
      <c r="S25" s="75">
        <v>459048</v>
      </c>
      <c r="T25" s="1"/>
      <c r="U25" s="13" t="s">
        <v>27</v>
      </c>
      <c r="V25" s="33">
        <v>11756161</v>
      </c>
      <c r="W25" s="39">
        <v>4789251</v>
      </c>
      <c r="X25" s="39">
        <v>16545412</v>
      </c>
    </row>
    <row r="26" spans="1:24" x14ac:dyDescent="0.2">
      <c r="A26" s="82" t="s">
        <v>28</v>
      </c>
      <c r="B26" s="75">
        <v>5937138</v>
      </c>
      <c r="C26" s="75">
        <v>4831733</v>
      </c>
      <c r="D26" s="75">
        <v>10768871</v>
      </c>
      <c r="E26" s="75">
        <v>7518000</v>
      </c>
      <c r="F26" s="75">
        <v>3882269</v>
      </c>
      <c r="G26" s="75">
        <v>11400269</v>
      </c>
      <c r="H26" s="75">
        <v>90000</v>
      </c>
      <c r="I26" s="75">
        <v>4830677</v>
      </c>
      <c r="J26" s="75">
        <v>4920677</v>
      </c>
      <c r="K26" s="75">
        <v>2260000</v>
      </c>
      <c r="L26" s="75">
        <v>4708858</v>
      </c>
      <c r="M26" s="75">
        <v>6968858</v>
      </c>
      <c r="N26" s="75">
        <v>0</v>
      </c>
      <c r="O26" s="75">
        <v>6280914</v>
      </c>
      <c r="P26" s="75">
        <v>6280914</v>
      </c>
      <c r="Q26" s="75">
        <v>6000000</v>
      </c>
      <c r="R26" s="75">
        <v>6845767</v>
      </c>
      <c r="S26" s="75">
        <v>12845767</v>
      </c>
      <c r="T26" s="1"/>
      <c r="U26" s="13" t="s">
        <v>28</v>
      </c>
      <c r="V26" s="33">
        <v>21805138</v>
      </c>
      <c r="W26" s="39">
        <v>31380218</v>
      </c>
      <c r="X26" s="39">
        <v>53185356</v>
      </c>
    </row>
    <row r="27" spans="1:24" x14ac:dyDescent="0.2">
      <c r="A27" s="82" t="s">
        <v>29</v>
      </c>
      <c r="B27" s="75">
        <v>18000000</v>
      </c>
      <c r="C27" s="75">
        <v>15205424</v>
      </c>
      <c r="D27" s="75">
        <v>33205424</v>
      </c>
      <c r="E27" s="75">
        <v>10169000</v>
      </c>
      <c r="F27" s="75">
        <v>13517034</v>
      </c>
      <c r="G27" s="75">
        <v>23686034</v>
      </c>
      <c r="H27" s="75">
        <v>49070122</v>
      </c>
      <c r="I27" s="75">
        <v>14289009</v>
      </c>
      <c r="J27" s="75">
        <v>63359131</v>
      </c>
      <c r="K27" s="75">
        <v>135327960</v>
      </c>
      <c r="L27" s="75">
        <v>17071680</v>
      </c>
      <c r="M27" s="75">
        <v>152399640</v>
      </c>
      <c r="N27" s="75">
        <v>16000000</v>
      </c>
      <c r="O27" s="75">
        <v>18412415</v>
      </c>
      <c r="P27" s="75">
        <v>34412415</v>
      </c>
      <c r="Q27" s="75">
        <v>18133539</v>
      </c>
      <c r="R27" s="75">
        <v>18360740</v>
      </c>
      <c r="S27" s="75">
        <v>36494279</v>
      </c>
      <c r="T27" s="1"/>
      <c r="U27" s="13" t="s">
        <v>29</v>
      </c>
      <c r="V27" s="33">
        <v>246700621</v>
      </c>
      <c r="W27" s="39">
        <v>96856302</v>
      </c>
      <c r="X27" s="39">
        <v>343556923</v>
      </c>
    </row>
    <row r="28" spans="1:24" x14ac:dyDescent="0.2">
      <c r="A28" s="82" t="s">
        <v>30</v>
      </c>
      <c r="B28" s="75">
        <v>56240393</v>
      </c>
      <c r="C28" s="75">
        <v>110566974</v>
      </c>
      <c r="D28" s="75">
        <v>166807367</v>
      </c>
      <c r="E28" s="75">
        <v>64711638</v>
      </c>
      <c r="F28" s="75">
        <v>74373291</v>
      </c>
      <c r="G28" s="75">
        <v>139084929</v>
      </c>
      <c r="H28" s="75">
        <v>207912157</v>
      </c>
      <c r="I28" s="75">
        <v>87299510</v>
      </c>
      <c r="J28" s="75">
        <v>295211667</v>
      </c>
      <c r="K28" s="75">
        <v>148107841</v>
      </c>
      <c r="L28" s="75">
        <v>102071139</v>
      </c>
      <c r="M28" s="75">
        <v>250178980</v>
      </c>
      <c r="N28" s="75">
        <v>78590579</v>
      </c>
      <c r="O28" s="75">
        <v>92384599</v>
      </c>
      <c r="P28" s="75">
        <v>170975178</v>
      </c>
      <c r="Q28" s="75">
        <v>167026948</v>
      </c>
      <c r="R28" s="75">
        <v>91149593</v>
      </c>
      <c r="S28" s="75">
        <v>258176541</v>
      </c>
      <c r="T28" s="1"/>
      <c r="U28" s="13" t="s">
        <v>30</v>
      </c>
      <c r="V28" s="33">
        <v>722589556</v>
      </c>
      <c r="W28" s="39">
        <v>557845106</v>
      </c>
      <c r="X28" s="39">
        <v>1280434662</v>
      </c>
    </row>
    <row r="29" spans="1:24" s="16" customFormat="1" ht="12" customHeight="1" x14ac:dyDescent="0.2">
      <c r="A29" s="83" t="s">
        <v>31</v>
      </c>
      <c r="B29" s="76">
        <v>80177531</v>
      </c>
      <c r="C29" s="76">
        <v>131527048</v>
      </c>
      <c r="D29" s="78">
        <v>211704579</v>
      </c>
      <c r="E29" s="76">
        <v>82398638</v>
      </c>
      <c r="F29" s="76">
        <v>92721610</v>
      </c>
      <c r="G29" s="76">
        <v>175120248</v>
      </c>
      <c r="H29" s="76">
        <v>257072279</v>
      </c>
      <c r="I29" s="76">
        <v>107493550</v>
      </c>
      <c r="J29" s="76">
        <v>364565829</v>
      </c>
      <c r="K29" s="76">
        <v>294655801</v>
      </c>
      <c r="L29" s="76">
        <v>124491204</v>
      </c>
      <c r="M29" s="76">
        <v>419147005</v>
      </c>
      <c r="N29" s="76">
        <v>97386740</v>
      </c>
      <c r="O29" s="76">
        <v>117822317</v>
      </c>
      <c r="P29" s="76">
        <v>215209057</v>
      </c>
      <c r="Q29" s="76">
        <v>191160487</v>
      </c>
      <c r="R29" s="76">
        <v>116815148</v>
      </c>
      <c r="S29" s="76">
        <v>307975635</v>
      </c>
      <c r="T29" s="70"/>
      <c r="U29" s="63" t="s">
        <v>31</v>
      </c>
      <c r="V29" s="48">
        <v>1002851476</v>
      </c>
      <c r="W29" s="50">
        <v>690870877</v>
      </c>
      <c r="X29" s="49">
        <v>1693722353</v>
      </c>
    </row>
    <row r="30" spans="1:24" x14ac:dyDescent="0.2">
      <c r="A30" s="82" t="s">
        <v>32</v>
      </c>
      <c r="B30" s="75">
        <v>4130000</v>
      </c>
      <c r="C30" s="75">
        <v>5247286</v>
      </c>
      <c r="D30" s="75">
        <v>9377286</v>
      </c>
      <c r="E30" s="75">
        <v>0</v>
      </c>
      <c r="F30" s="75">
        <v>4830232</v>
      </c>
      <c r="G30" s="75">
        <v>4830232</v>
      </c>
      <c r="H30" s="75">
        <v>0</v>
      </c>
      <c r="I30" s="75">
        <v>5207801</v>
      </c>
      <c r="J30" s="75">
        <v>5207801</v>
      </c>
      <c r="K30" s="75">
        <v>653220</v>
      </c>
      <c r="L30" s="75">
        <v>6245254</v>
      </c>
      <c r="M30" s="75">
        <v>6898474</v>
      </c>
      <c r="N30" s="75">
        <v>151344</v>
      </c>
      <c r="O30" s="75">
        <v>8162234</v>
      </c>
      <c r="P30" s="75">
        <v>8313578</v>
      </c>
      <c r="Q30" s="75">
        <v>0</v>
      </c>
      <c r="R30" s="75">
        <v>7522820</v>
      </c>
      <c r="S30" s="75">
        <v>7522820</v>
      </c>
      <c r="T30" s="1"/>
      <c r="U30" s="13" t="s">
        <v>32</v>
      </c>
      <c r="V30" s="33">
        <v>4934564</v>
      </c>
      <c r="W30" s="39">
        <v>37215627</v>
      </c>
      <c r="X30" s="39">
        <v>42150191</v>
      </c>
    </row>
    <row r="31" spans="1:24" x14ac:dyDescent="0.2">
      <c r="A31" s="82" t="s">
        <v>33</v>
      </c>
      <c r="B31" s="75">
        <v>9811600</v>
      </c>
      <c r="C31" s="75">
        <v>19338275</v>
      </c>
      <c r="D31" s="75">
        <v>29149875</v>
      </c>
      <c r="E31" s="75">
        <v>18067959</v>
      </c>
      <c r="F31" s="75">
        <v>11934540</v>
      </c>
      <c r="G31" s="75">
        <v>30002499</v>
      </c>
      <c r="H31" s="75">
        <v>983822</v>
      </c>
      <c r="I31" s="75">
        <v>19067975</v>
      </c>
      <c r="J31" s="75">
        <v>20051797</v>
      </c>
      <c r="K31" s="75">
        <v>6920817</v>
      </c>
      <c r="L31" s="75">
        <v>15393174</v>
      </c>
      <c r="M31" s="75">
        <v>22313991</v>
      </c>
      <c r="N31" s="75">
        <v>12713945</v>
      </c>
      <c r="O31" s="75">
        <v>15140583</v>
      </c>
      <c r="P31" s="75">
        <v>27854528</v>
      </c>
      <c r="Q31" s="75">
        <v>1265280</v>
      </c>
      <c r="R31" s="75">
        <v>14401148</v>
      </c>
      <c r="S31" s="75">
        <v>15666428</v>
      </c>
      <c r="T31" s="1"/>
      <c r="U31" s="13" t="s">
        <v>33</v>
      </c>
      <c r="V31" s="33">
        <v>49763423</v>
      </c>
      <c r="W31" s="39">
        <v>95275695</v>
      </c>
      <c r="X31" s="39">
        <v>145039118</v>
      </c>
    </row>
    <row r="32" spans="1:24" x14ac:dyDescent="0.2">
      <c r="A32" s="82" t="s">
        <v>34</v>
      </c>
      <c r="B32" s="75">
        <v>0</v>
      </c>
      <c r="C32" s="75">
        <v>3056648</v>
      </c>
      <c r="D32" s="75">
        <v>3056648</v>
      </c>
      <c r="E32" s="75">
        <v>56100</v>
      </c>
      <c r="F32" s="75">
        <v>1963292</v>
      </c>
      <c r="G32" s="75">
        <v>2019392</v>
      </c>
      <c r="H32" s="75">
        <v>0</v>
      </c>
      <c r="I32" s="75">
        <v>1932539</v>
      </c>
      <c r="J32" s="75">
        <v>1932539</v>
      </c>
      <c r="K32" s="75">
        <v>20000</v>
      </c>
      <c r="L32" s="75">
        <v>2957305</v>
      </c>
      <c r="M32" s="75">
        <v>2977305</v>
      </c>
      <c r="N32" s="75">
        <v>47000</v>
      </c>
      <c r="O32" s="75">
        <v>2614265</v>
      </c>
      <c r="P32" s="75">
        <v>2661265</v>
      </c>
      <c r="Q32" s="75">
        <v>0</v>
      </c>
      <c r="R32" s="75">
        <v>3412654</v>
      </c>
      <c r="S32" s="75">
        <v>3412654</v>
      </c>
      <c r="T32" s="1"/>
      <c r="U32" s="13" t="s">
        <v>34</v>
      </c>
      <c r="V32" s="33">
        <v>123100</v>
      </c>
      <c r="W32" s="39">
        <v>15936703</v>
      </c>
      <c r="X32" s="39">
        <v>16059803</v>
      </c>
    </row>
    <row r="33" spans="1:255" s="16" customFormat="1" ht="12" customHeight="1" x14ac:dyDescent="0.2">
      <c r="A33" s="83" t="s">
        <v>35</v>
      </c>
      <c r="B33" s="76">
        <v>13941600</v>
      </c>
      <c r="C33" s="76">
        <v>27642209</v>
      </c>
      <c r="D33" s="78">
        <v>41583809</v>
      </c>
      <c r="E33" s="76">
        <v>18124059</v>
      </c>
      <c r="F33" s="76">
        <v>18728064</v>
      </c>
      <c r="G33" s="76">
        <v>36852123</v>
      </c>
      <c r="H33" s="76">
        <v>983822</v>
      </c>
      <c r="I33" s="76">
        <v>26208315</v>
      </c>
      <c r="J33" s="76">
        <v>27192137</v>
      </c>
      <c r="K33" s="76">
        <v>7594037</v>
      </c>
      <c r="L33" s="76">
        <v>24595733</v>
      </c>
      <c r="M33" s="76">
        <v>32189770</v>
      </c>
      <c r="N33" s="76">
        <v>12912289</v>
      </c>
      <c r="O33" s="76">
        <v>25917082</v>
      </c>
      <c r="P33" s="76">
        <v>38829371</v>
      </c>
      <c r="Q33" s="76">
        <v>1265280</v>
      </c>
      <c r="R33" s="76">
        <v>25336622</v>
      </c>
      <c r="S33" s="76">
        <v>26601902</v>
      </c>
      <c r="T33" s="70"/>
      <c r="U33" s="62" t="s">
        <v>35</v>
      </c>
      <c r="V33" s="48">
        <v>54821087</v>
      </c>
      <c r="W33" s="50">
        <v>148428025</v>
      </c>
      <c r="X33" s="49">
        <v>203249112</v>
      </c>
      <c r="IU33" s="18">
        <v>812996448</v>
      </c>
    </row>
    <row r="34" spans="1:255" x14ac:dyDescent="0.2">
      <c r="A34" s="82" t="s">
        <v>36</v>
      </c>
      <c r="B34" s="75">
        <v>0</v>
      </c>
      <c r="C34" s="75">
        <v>4762085</v>
      </c>
      <c r="D34" s="75">
        <v>4762085</v>
      </c>
      <c r="E34" s="75">
        <v>0</v>
      </c>
      <c r="F34" s="75">
        <v>3998923</v>
      </c>
      <c r="G34" s="75">
        <v>3998923</v>
      </c>
      <c r="H34" s="75">
        <v>0</v>
      </c>
      <c r="I34" s="75">
        <v>7088420</v>
      </c>
      <c r="J34" s="75">
        <v>7088420</v>
      </c>
      <c r="K34" s="75">
        <v>0</v>
      </c>
      <c r="L34" s="75">
        <v>7664260</v>
      </c>
      <c r="M34" s="75">
        <v>7664260</v>
      </c>
      <c r="N34" s="75">
        <v>9000000</v>
      </c>
      <c r="O34" s="75">
        <v>8016074</v>
      </c>
      <c r="P34" s="75">
        <v>17016074</v>
      </c>
      <c r="Q34" s="75">
        <v>0</v>
      </c>
      <c r="R34" s="75">
        <v>16096410</v>
      </c>
      <c r="S34" s="75">
        <v>16096410</v>
      </c>
      <c r="T34" s="1"/>
      <c r="U34" s="13" t="s">
        <v>36</v>
      </c>
      <c r="V34" s="33">
        <v>9000000</v>
      </c>
      <c r="W34" s="39">
        <v>47626172</v>
      </c>
      <c r="X34" s="39">
        <v>56626172</v>
      </c>
      <c r="Z34" s="28"/>
    </row>
    <row r="35" spans="1:255" x14ac:dyDescent="0.2">
      <c r="A35" s="82" t="s">
        <v>37</v>
      </c>
      <c r="B35" s="75">
        <v>0</v>
      </c>
      <c r="C35" s="75">
        <v>733423</v>
      </c>
      <c r="D35" s="75">
        <v>733423</v>
      </c>
      <c r="E35" s="75">
        <v>0</v>
      </c>
      <c r="F35" s="75">
        <v>368750</v>
      </c>
      <c r="G35" s="75">
        <v>368750</v>
      </c>
      <c r="H35" s="75">
        <v>0</v>
      </c>
      <c r="I35" s="75">
        <v>410678</v>
      </c>
      <c r="J35" s="75">
        <v>410678</v>
      </c>
      <c r="K35" s="75">
        <v>3500000</v>
      </c>
      <c r="L35" s="75">
        <v>434779</v>
      </c>
      <c r="M35" s="75">
        <v>3934779</v>
      </c>
      <c r="N35" s="75">
        <v>0</v>
      </c>
      <c r="O35" s="75">
        <v>738450</v>
      </c>
      <c r="P35" s="75">
        <v>738450</v>
      </c>
      <c r="Q35" s="75">
        <v>0</v>
      </c>
      <c r="R35" s="75">
        <v>1182835</v>
      </c>
      <c r="S35" s="75">
        <v>1182835</v>
      </c>
      <c r="T35" s="1"/>
      <c r="U35" s="13" t="s">
        <v>37</v>
      </c>
      <c r="V35" s="33">
        <v>3500000</v>
      </c>
      <c r="W35" s="39">
        <v>3868915</v>
      </c>
      <c r="X35" s="39">
        <v>7368915</v>
      </c>
    </row>
    <row r="36" spans="1:255" x14ac:dyDescent="0.2">
      <c r="A36" s="82" t="s">
        <v>38</v>
      </c>
      <c r="B36" s="75">
        <v>0</v>
      </c>
      <c r="C36" s="75">
        <v>262225</v>
      </c>
      <c r="D36" s="75">
        <v>262225</v>
      </c>
      <c r="E36" s="75">
        <v>0</v>
      </c>
      <c r="F36" s="75">
        <v>202908</v>
      </c>
      <c r="G36" s="75">
        <v>202908</v>
      </c>
      <c r="H36" s="75">
        <v>0</v>
      </c>
      <c r="I36" s="75">
        <v>259437</v>
      </c>
      <c r="J36" s="75">
        <v>259437</v>
      </c>
      <c r="K36" s="75">
        <v>0</v>
      </c>
      <c r="L36" s="75">
        <v>241312</v>
      </c>
      <c r="M36" s="75">
        <v>241312</v>
      </c>
      <c r="N36" s="75">
        <v>0</v>
      </c>
      <c r="O36" s="75">
        <v>21891</v>
      </c>
      <c r="P36" s="75">
        <v>21891</v>
      </c>
      <c r="Q36" s="75">
        <v>0</v>
      </c>
      <c r="R36" s="75">
        <v>128050</v>
      </c>
      <c r="S36" s="75">
        <v>128050</v>
      </c>
      <c r="T36" s="1"/>
      <c r="U36" s="13" t="s">
        <v>38</v>
      </c>
      <c r="V36" s="33">
        <v>0</v>
      </c>
      <c r="W36" s="39">
        <v>1115823</v>
      </c>
      <c r="X36" s="39">
        <v>1115823</v>
      </c>
    </row>
    <row r="37" spans="1:255" x14ac:dyDescent="0.2">
      <c r="A37" s="82" t="s">
        <v>39</v>
      </c>
      <c r="B37" s="75">
        <v>0</v>
      </c>
      <c r="C37" s="75">
        <v>730659</v>
      </c>
      <c r="D37" s="75">
        <v>730659</v>
      </c>
      <c r="E37" s="75">
        <v>0</v>
      </c>
      <c r="F37" s="75">
        <v>232398</v>
      </c>
      <c r="G37" s="75">
        <v>232398</v>
      </c>
      <c r="H37" s="75">
        <v>0</v>
      </c>
      <c r="I37" s="75">
        <v>1029092</v>
      </c>
      <c r="J37" s="75">
        <v>1029092</v>
      </c>
      <c r="K37" s="75">
        <v>0</v>
      </c>
      <c r="L37" s="75">
        <v>273888</v>
      </c>
      <c r="M37" s="75">
        <v>273888</v>
      </c>
      <c r="N37" s="75">
        <v>232106</v>
      </c>
      <c r="O37" s="75">
        <v>326989</v>
      </c>
      <c r="P37" s="75">
        <v>559095</v>
      </c>
      <c r="Q37" s="75">
        <v>100605</v>
      </c>
      <c r="R37" s="75">
        <v>248900</v>
      </c>
      <c r="S37" s="75">
        <v>349505</v>
      </c>
      <c r="T37" s="1"/>
      <c r="U37" s="13" t="s">
        <v>39</v>
      </c>
      <c r="V37" s="33">
        <v>332711</v>
      </c>
      <c r="W37" s="39">
        <v>2841926</v>
      </c>
      <c r="X37" s="39">
        <v>3174637</v>
      </c>
    </row>
    <row r="38" spans="1:255" s="16" customFormat="1" ht="12" customHeight="1" x14ac:dyDescent="0.2">
      <c r="A38" s="83" t="s">
        <v>40</v>
      </c>
      <c r="B38" s="76">
        <v>0</v>
      </c>
      <c r="C38" s="76">
        <v>6488392</v>
      </c>
      <c r="D38" s="78">
        <v>6488392</v>
      </c>
      <c r="E38" s="76">
        <v>0</v>
      </c>
      <c r="F38" s="76">
        <v>4802979</v>
      </c>
      <c r="G38" s="76">
        <v>4802979</v>
      </c>
      <c r="H38" s="76">
        <v>0</v>
      </c>
      <c r="I38" s="76">
        <v>8787627</v>
      </c>
      <c r="J38" s="76">
        <v>8787627</v>
      </c>
      <c r="K38" s="76">
        <v>3500000</v>
      </c>
      <c r="L38" s="76">
        <v>8614239</v>
      </c>
      <c r="M38" s="76">
        <v>12114239</v>
      </c>
      <c r="N38" s="76">
        <v>9232106</v>
      </c>
      <c r="O38" s="76">
        <v>9103404</v>
      </c>
      <c r="P38" s="76">
        <v>18335510</v>
      </c>
      <c r="Q38" s="76">
        <v>100605</v>
      </c>
      <c r="R38" s="76">
        <v>17656195</v>
      </c>
      <c r="S38" s="76">
        <v>17756800</v>
      </c>
      <c r="T38" s="70"/>
      <c r="U38" s="62" t="s">
        <v>40</v>
      </c>
      <c r="V38" s="48">
        <v>12832711</v>
      </c>
      <c r="W38" s="50">
        <v>55452836</v>
      </c>
      <c r="X38" s="49">
        <v>68285547</v>
      </c>
    </row>
    <row r="39" spans="1:255" s="16" customFormat="1" ht="12" customHeight="1" x14ac:dyDescent="0.2">
      <c r="A39" s="84" t="s">
        <v>41</v>
      </c>
      <c r="B39" s="77">
        <v>104919131</v>
      </c>
      <c r="C39" s="77">
        <v>170824366</v>
      </c>
      <c r="D39" s="78">
        <v>275743497</v>
      </c>
      <c r="E39" s="77">
        <v>118466755</v>
      </c>
      <c r="F39" s="77">
        <v>121488280</v>
      </c>
      <c r="G39" s="77">
        <v>239955035</v>
      </c>
      <c r="H39" s="77">
        <v>261584601</v>
      </c>
      <c r="I39" s="77">
        <v>149932754</v>
      </c>
      <c r="J39" s="77">
        <v>411517355</v>
      </c>
      <c r="K39" s="77">
        <v>317565374</v>
      </c>
      <c r="L39" s="77">
        <v>164916308</v>
      </c>
      <c r="M39" s="77">
        <v>482481682</v>
      </c>
      <c r="N39" s="77">
        <v>132679416</v>
      </c>
      <c r="O39" s="77">
        <v>157082968</v>
      </c>
      <c r="P39" s="77">
        <v>289762384</v>
      </c>
      <c r="Q39" s="77">
        <v>196526438</v>
      </c>
      <c r="R39" s="77">
        <v>165110771</v>
      </c>
      <c r="S39" s="77">
        <v>361637209</v>
      </c>
      <c r="T39" s="70"/>
      <c r="U39" s="64" t="s">
        <v>41</v>
      </c>
      <c r="V39" s="55">
        <v>1131741715</v>
      </c>
      <c r="W39" s="57">
        <v>929355447</v>
      </c>
      <c r="X39" s="56">
        <v>2061097162</v>
      </c>
    </row>
    <row r="40" spans="1:255" x14ac:dyDescent="0.2">
      <c r="A40" s="87" t="s">
        <v>42</v>
      </c>
      <c r="B40" s="2"/>
      <c r="C40" s="2"/>
      <c r="D40" s="2"/>
      <c r="E40" s="2"/>
      <c r="F40" s="2"/>
      <c r="G40" s="2"/>
      <c r="H40" s="2"/>
      <c r="I40" s="2"/>
      <c r="J40" s="2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55" x14ac:dyDescent="0.2">
      <c r="A41" s="87" t="s">
        <v>43</v>
      </c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55" x14ac:dyDescent="0.2">
      <c r="A42" s="87" t="s">
        <v>53</v>
      </c>
      <c r="E42" s="3" t="s">
        <v>44</v>
      </c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55" x14ac:dyDescent="0.2"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55" x14ac:dyDescent="0.2"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55" x14ac:dyDescent="0.2">
      <c r="A45" s="179" t="s">
        <v>0</v>
      </c>
      <c r="B45" s="179"/>
      <c r="C45" s="179"/>
      <c r="D45" s="179"/>
      <c r="E45" s="179"/>
      <c r="F45" s="179"/>
      <c r="G45" s="179"/>
      <c r="H45" s="179"/>
      <c r="I45" s="179"/>
      <c r="J45" s="179"/>
      <c r="K45" s="179"/>
      <c r="L45" s="179"/>
      <c r="M45" s="179"/>
      <c r="N45" s="179"/>
      <c r="O45" s="179"/>
      <c r="P45" s="179"/>
      <c r="Q45" s="179"/>
      <c r="R45" s="179"/>
      <c r="S45" s="179"/>
      <c r="T45" s="1"/>
      <c r="U45" s="1"/>
    </row>
    <row r="46" spans="1:255" x14ac:dyDescent="0.2">
      <c r="A46" s="179" t="s">
        <v>1</v>
      </c>
      <c r="B46" s="179"/>
      <c r="C46" s="179"/>
      <c r="D46" s="179"/>
      <c r="E46" s="179"/>
      <c r="F46" s="179"/>
      <c r="G46" s="179"/>
      <c r="H46" s="179"/>
      <c r="I46" s="179"/>
      <c r="J46" s="179"/>
      <c r="K46" s="179"/>
      <c r="L46" s="179"/>
      <c r="M46" s="179"/>
      <c r="N46" s="179"/>
      <c r="O46" s="179"/>
      <c r="P46" s="179"/>
      <c r="Q46" s="179"/>
      <c r="R46" s="179"/>
      <c r="S46" s="179"/>
      <c r="T46" s="1"/>
      <c r="U46" s="1"/>
    </row>
    <row r="47" spans="1:255" x14ac:dyDescent="0.2">
      <c r="A47" s="179" t="s">
        <v>2</v>
      </c>
      <c r="B47" s="179"/>
      <c r="C47" s="179"/>
      <c r="D47" s="179"/>
      <c r="E47" s="179"/>
      <c r="F47" s="179"/>
      <c r="G47" s="179"/>
      <c r="H47" s="179"/>
      <c r="I47" s="179"/>
      <c r="J47" s="179"/>
      <c r="K47" s="179"/>
      <c r="L47" s="179"/>
      <c r="M47" s="179"/>
      <c r="N47" s="179"/>
      <c r="O47" s="179"/>
      <c r="P47" s="179"/>
      <c r="Q47" s="179"/>
      <c r="R47" s="179"/>
      <c r="S47" s="179"/>
      <c r="T47" s="1"/>
      <c r="U47" s="1"/>
    </row>
    <row r="48" spans="1:255" x14ac:dyDescent="0.2">
      <c r="T48" s="1"/>
      <c r="U48" s="1"/>
    </row>
    <row r="49" spans="1:24" x14ac:dyDescent="0.2">
      <c r="A49" s="80" t="s">
        <v>4</v>
      </c>
      <c r="B49" s="5">
        <v>38534</v>
      </c>
      <c r="C49" s="6"/>
      <c r="D49" s="7"/>
      <c r="E49" s="5">
        <v>38565</v>
      </c>
      <c r="F49" s="6"/>
      <c r="G49" s="7"/>
      <c r="H49" s="5">
        <v>38596</v>
      </c>
      <c r="I49" s="6"/>
      <c r="J49" s="7"/>
      <c r="K49" s="5">
        <v>38626</v>
      </c>
      <c r="L49" s="6"/>
      <c r="M49" s="7"/>
      <c r="N49" s="5">
        <v>38657</v>
      </c>
      <c r="O49" s="6"/>
      <c r="P49" s="7"/>
      <c r="Q49" s="5">
        <v>38687</v>
      </c>
      <c r="R49" s="6"/>
      <c r="S49" s="7"/>
      <c r="T49" s="1"/>
      <c r="U49" s="41" t="s">
        <v>4</v>
      </c>
      <c r="V49" s="42" t="s">
        <v>61</v>
      </c>
      <c r="W49" s="43"/>
      <c r="X49" s="44"/>
    </row>
    <row r="50" spans="1:24" x14ac:dyDescent="0.2">
      <c r="A50" s="81" t="s">
        <v>5</v>
      </c>
      <c r="B50" s="9" t="s">
        <v>55</v>
      </c>
      <c r="C50" s="9" t="s">
        <v>7</v>
      </c>
      <c r="D50" s="9" t="s">
        <v>8</v>
      </c>
      <c r="E50" s="9" t="s">
        <v>55</v>
      </c>
      <c r="F50" s="9" t="s">
        <v>7</v>
      </c>
      <c r="G50" s="9" t="s">
        <v>8</v>
      </c>
      <c r="H50" s="9" t="s">
        <v>55</v>
      </c>
      <c r="I50" s="9" t="s">
        <v>7</v>
      </c>
      <c r="J50" s="9" t="s">
        <v>8</v>
      </c>
      <c r="K50" s="9" t="s">
        <v>55</v>
      </c>
      <c r="L50" s="9" t="s">
        <v>7</v>
      </c>
      <c r="M50" s="9" t="s">
        <v>8</v>
      </c>
      <c r="N50" s="9" t="s">
        <v>55</v>
      </c>
      <c r="O50" s="9" t="s">
        <v>7</v>
      </c>
      <c r="P50" s="9" t="s">
        <v>8</v>
      </c>
      <c r="Q50" s="9" t="s">
        <v>55</v>
      </c>
      <c r="R50" s="9" t="s">
        <v>7</v>
      </c>
      <c r="S50" s="9" t="s">
        <v>8</v>
      </c>
      <c r="T50" s="1"/>
      <c r="U50" s="45" t="s">
        <v>5</v>
      </c>
      <c r="V50" s="60" t="s">
        <v>51</v>
      </c>
      <c r="W50" s="60" t="s">
        <v>52</v>
      </c>
      <c r="X50" s="60" t="s">
        <v>8</v>
      </c>
    </row>
    <row r="51" spans="1:24" x14ac:dyDescent="0.2">
      <c r="A51" s="82" t="s">
        <v>9</v>
      </c>
      <c r="B51" s="10">
        <v>0</v>
      </c>
      <c r="C51" s="10">
        <v>0</v>
      </c>
      <c r="D51" s="10">
        <v>0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22">
        <v>0</v>
      </c>
      <c r="L51" s="10">
        <v>0</v>
      </c>
      <c r="M51" s="10">
        <v>0</v>
      </c>
      <c r="N51" s="10">
        <v>0</v>
      </c>
      <c r="O51" s="10">
        <v>0</v>
      </c>
      <c r="P51" s="10">
        <v>0</v>
      </c>
      <c r="Q51" s="10">
        <v>0</v>
      </c>
      <c r="R51" s="10">
        <v>53800</v>
      </c>
      <c r="S51" s="10">
        <v>53800</v>
      </c>
      <c r="T51" s="1"/>
      <c r="U51" s="36" t="s">
        <v>9</v>
      </c>
      <c r="V51" s="37">
        <v>0</v>
      </c>
      <c r="W51" s="38">
        <v>53800</v>
      </c>
      <c r="X51" s="39">
        <v>53800</v>
      </c>
    </row>
    <row r="52" spans="1:24" x14ac:dyDescent="0.2">
      <c r="A52" s="82" t="s">
        <v>10</v>
      </c>
      <c r="B52" s="10">
        <v>0</v>
      </c>
      <c r="C52" s="10">
        <v>0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v>0</v>
      </c>
      <c r="P52" s="10">
        <v>0</v>
      </c>
      <c r="Q52" s="10">
        <v>0</v>
      </c>
      <c r="R52" s="10">
        <v>0</v>
      </c>
      <c r="S52" s="10">
        <v>0</v>
      </c>
      <c r="T52" s="1"/>
      <c r="U52" s="36" t="s">
        <v>10</v>
      </c>
      <c r="V52" s="33">
        <v>0</v>
      </c>
      <c r="W52" s="39">
        <v>0</v>
      </c>
      <c r="X52" s="39">
        <v>0</v>
      </c>
    </row>
    <row r="53" spans="1:24" x14ac:dyDescent="0.2">
      <c r="A53" s="82" t="s">
        <v>11</v>
      </c>
      <c r="B53" s="10">
        <v>50042</v>
      </c>
      <c r="C53" s="10">
        <v>330790</v>
      </c>
      <c r="D53" s="10">
        <v>380832</v>
      </c>
      <c r="E53" s="10">
        <v>0</v>
      </c>
      <c r="F53" s="10">
        <v>253500</v>
      </c>
      <c r="G53" s="10">
        <v>253500</v>
      </c>
      <c r="H53" s="10">
        <v>25639</v>
      </c>
      <c r="I53" s="10">
        <v>66177</v>
      </c>
      <c r="J53" s="10">
        <v>91816</v>
      </c>
      <c r="K53" s="10">
        <v>0</v>
      </c>
      <c r="L53" s="10">
        <v>96000</v>
      </c>
      <c r="M53" s="10">
        <v>96000</v>
      </c>
      <c r="N53" s="10">
        <v>5004</v>
      </c>
      <c r="O53" s="10">
        <v>135740</v>
      </c>
      <c r="P53" s="10">
        <v>140744</v>
      </c>
      <c r="Q53" s="10">
        <v>16055200</v>
      </c>
      <c r="R53" s="10">
        <v>262500</v>
      </c>
      <c r="S53" s="10">
        <v>16317700</v>
      </c>
      <c r="T53" s="1"/>
      <c r="U53" s="36" t="s">
        <v>11</v>
      </c>
      <c r="V53" s="33">
        <v>16135885</v>
      </c>
      <c r="W53" s="39">
        <v>1144707</v>
      </c>
      <c r="X53" s="39">
        <v>17280592</v>
      </c>
    </row>
    <row r="54" spans="1:24" x14ac:dyDescent="0.2">
      <c r="A54" s="82" t="s">
        <v>12</v>
      </c>
      <c r="B54" s="10">
        <v>9860</v>
      </c>
      <c r="C54" s="10">
        <v>118000</v>
      </c>
      <c r="D54" s="10">
        <v>127860</v>
      </c>
      <c r="E54" s="10">
        <v>1939</v>
      </c>
      <c r="F54" s="10">
        <v>0</v>
      </c>
      <c r="G54" s="10">
        <v>1939</v>
      </c>
      <c r="H54" s="10">
        <v>4371677</v>
      </c>
      <c r="I54" s="10">
        <v>412700</v>
      </c>
      <c r="J54" s="10">
        <v>4784377</v>
      </c>
      <c r="K54" s="10">
        <v>0</v>
      </c>
      <c r="L54" s="10">
        <v>1023500</v>
      </c>
      <c r="M54" s="10">
        <v>1023500</v>
      </c>
      <c r="N54" s="10">
        <v>5005800</v>
      </c>
      <c r="O54" s="10">
        <v>546085</v>
      </c>
      <c r="P54" s="10">
        <v>5551885</v>
      </c>
      <c r="Q54" s="10">
        <v>30000</v>
      </c>
      <c r="R54" s="10">
        <v>1879393</v>
      </c>
      <c r="S54" s="10">
        <v>1909393</v>
      </c>
      <c r="T54" s="1"/>
      <c r="U54" s="36" t="s">
        <v>12</v>
      </c>
      <c r="V54" s="33">
        <v>9419276</v>
      </c>
      <c r="W54" s="39">
        <v>3979678</v>
      </c>
      <c r="X54" s="39">
        <v>13398954</v>
      </c>
    </row>
    <row r="55" spans="1:24" x14ac:dyDescent="0.2">
      <c r="A55" s="82" t="s">
        <v>13</v>
      </c>
      <c r="B55" s="10">
        <v>7159</v>
      </c>
      <c r="C55" s="10">
        <v>0</v>
      </c>
      <c r="D55" s="10">
        <v>7159</v>
      </c>
      <c r="E55" s="10">
        <v>0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v>11350</v>
      </c>
      <c r="L55" s="10">
        <v>0</v>
      </c>
      <c r="M55" s="10">
        <v>11350</v>
      </c>
      <c r="N55" s="10">
        <v>0</v>
      </c>
      <c r="O55" s="10">
        <v>0</v>
      </c>
      <c r="P55" s="10">
        <v>0</v>
      </c>
      <c r="Q55" s="10">
        <v>27600</v>
      </c>
      <c r="R55" s="10">
        <v>0</v>
      </c>
      <c r="S55" s="10">
        <v>27600</v>
      </c>
      <c r="T55" s="1"/>
      <c r="U55" s="36" t="s">
        <v>13</v>
      </c>
      <c r="V55" s="33">
        <v>46109</v>
      </c>
      <c r="W55" s="39">
        <v>0</v>
      </c>
      <c r="X55" s="39">
        <v>46109</v>
      </c>
    </row>
    <row r="56" spans="1:24" x14ac:dyDescent="0.2">
      <c r="A56" s="82" t="s">
        <v>14</v>
      </c>
      <c r="B56" s="10">
        <v>0</v>
      </c>
      <c r="C56" s="10">
        <v>0</v>
      </c>
      <c r="D56" s="10">
        <v>0</v>
      </c>
      <c r="E56" s="10">
        <v>0</v>
      </c>
      <c r="F56" s="10">
        <v>0</v>
      </c>
      <c r="G56" s="10">
        <v>0</v>
      </c>
      <c r="H56" s="10">
        <v>114342</v>
      </c>
      <c r="I56" s="10">
        <v>0</v>
      </c>
      <c r="J56" s="10">
        <v>114342</v>
      </c>
      <c r="K56" s="10">
        <v>0</v>
      </c>
      <c r="L56" s="10">
        <v>0</v>
      </c>
      <c r="M56" s="10">
        <v>0</v>
      </c>
      <c r="N56" s="10">
        <v>0</v>
      </c>
      <c r="O56" s="10">
        <v>0</v>
      </c>
      <c r="P56" s="10">
        <v>0</v>
      </c>
      <c r="Q56" s="10">
        <v>0</v>
      </c>
      <c r="R56" s="10">
        <v>0</v>
      </c>
      <c r="S56" s="10">
        <v>0</v>
      </c>
      <c r="T56" s="1"/>
      <c r="U56" s="36" t="s">
        <v>14</v>
      </c>
      <c r="V56" s="33">
        <v>114342</v>
      </c>
      <c r="W56" s="39">
        <v>0</v>
      </c>
      <c r="X56" s="39">
        <v>114342</v>
      </c>
    </row>
    <row r="57" spans="1:24" x14ac:dyDescent="0.2">
      <c r="A57" s="82" t="s">
        <v>15</v>
      </c>
      <c r="B57" s="10">
        <v>0</v>
      </c>
      <c r="C57" s="10">
        <v>0</v>
      </c>
      <c r="D57" s="10">
        <v>0</v>
      </c>
      <c r="E57" s="10">
        <v>0</v>
      </c>
      <c r="F57" s="10">
        <v>189150</v>
      </c>
      <c r="G57" s="10">
        <v>189150</v>
      </c>
      <c r="H57" s="10">
        <v>0</v>
      </c>
      <c r="I57" s="10">
        <v>156285</v>
      </c>
      <c r="J57" s="10">
        <v>156285</v>
      </c>
      <c r="K57" s="23">
        <v>0</v>
      </c>
      <c r="L57" s="10">
        <v>49000</v>
      </c>
      <c r="M57" s="10">
        <v>49000</v>
      </c>
      <c r="N57" s="10">
        <v>0</v>
      </c>
      <c r="O57" s="10">
        <v>0</v>
      </c>
      <c r="P57" s="10">
        <v>0</v>
      </c>
      <c r="Q57" s="10">
        <v>15000</v>
      </c>
      <c r="R57" s="10">
        <v>141624</v>
      </c>
      <c r="S57" s="10">
        <v>156624</v>
      </c>
      <c r="T57" s="1"/>
      <c r="U57" s="36" t="s">
        <v>15</v>
      </c>
      <c r="V57" s="33">
        <v>15000</v>
      </c>
      <c r="W57" s="39">
        <v>536059</v>
      </c>
      <c r="X57" s="39">
        <v>551059</v>
      </c>
    </row>
    <row r="58" spans="1:24" x14ac:dyDescent="0.2">
      <c r="A58" s="83" t="s">
        <v>16</v>
      </c>
      <c r="B58" s="15">
        <v>67061</v>
      </c>
      <c r="C58" s="15">
        <v>448790</v>
      </c>
      <c r="D58" s="15">
        <v>515851</v>
      </c>
      <c r="E58" s="15">
        <v>1939</v>
      </c>
      <c r="F58" s="15">
        <v>442650</v>
      </c>
      <c r="G58" s="15">
        <v>444589</v>
      </c>
      <c r="H58" s="15">
        <v>4511658</v>
      </c>
      <c r="I58" s="15">
        <v>635162</v>
      </c>
      <c r="J58" s="15">
        <v>5146820</v>
      </c>
      <c r="K58" s="15">
        <v>11350</v>
      </c>
      <c r="L58" s="15">
        <v>1168500</v>
      </c>
      <c r="M58" s="15">
        <v>1179850</v>
      </c>
      <c r="N58" s="15">
        <v>5010804</v>
      </c>
      <c r="O58" s="15">
        <v>681825</v>
      </c>
      <c r="P58" s="15">
        <v>5692629</v>
      </c>
      <c r="Q58" s="15">
        <v>16127800</v>
      </c>
      <c r="R58" s="15">
        <v>2337317</v>
      </c>
      <c r="S58" s="15">
        <v>18465117</v>
      </c>
      <c r="T58" s="1"/>
      <c r="U58" s="40" t="s">
        <v>16</v>
      </c>
      <c r="V58" s="48">
        <v>25730612</v>
      </c>
      <c r="W58" s="50">
        <v>5714244</v>
      </c>
      <c r="X58" s="50">
        <v>31444856</v>
      </c>
    </row>
    <row r="59" spans="1:24" x14ac:dyDescent="0.2">
      <c r="A59" s="82" t="s">
        <v>17</v>
      </c>
      <c r="B59" s="10">
        <v>0</v>
      </c>
      <c r="C59" s="10">
        <v>211550</v>
      </c>
      <c r="D59" s="10">
        <v>211550</v>
      </c>
      <c r="E59" s="10">
        <v>0</v>
      </c>
      <c r="F59" s="10">
        <v>32206</v>
      </c>
      <c r="G59" s="10">
        <v>32206</v>
      </c>
      <c r="H59" s="10">
        <v>0</v>
      </c>
      <c r="I59" s="10">
        <v>231000</v>
      </c>
      <c r="J59" s="10">
        <v>231000</v>
      </c>
      <c r="K59" s="10">
        <v>0</v>
      </c>
      <c r="L59" s="10">
        <v>0</v>
      </c>
      <c r="M59" s="10">
        <v>0</v>
      </c>
      <c r="N59" s="10">
        <v>15000000</v>
      </c>
      <c r="O59" s="10">
        <v>120514</v>
      </c>
      <c r="P59" s="10">
        <v>15120514</v>
      </c>
      <c r="Q59" s="10">
        <v>0</v>
      </c>
      <c r="R59" s="10">
        <v>603396</v>
      </c>
      <c r="S59" s="10">
        <v>603396</v>
      </c>
      <c r="U59" s="36" t="s">
        <v>17</v>
      </c>
      <c r="V59" s="33">
        <v>15000000</v>
      </c>
      <c r="W59" s="39">
        <v>1198666</v>
      </c>
      <c r="X59" s="39">
        <v>16198666</v>
      </c>
    </row>
    <row r="60" spans="1:24" x14ac:dyDescent="0.2">
      <c r="A60" s="82" t="s">
        <v>18</v>
      </c>
      <c r="B60" s="10">
        <v>3537661</v>
      </c>
      <c r="C60" s="10">
        <v>4108113</v>
      </c>
      <c r="D60" s="10">
        <v>7645774</v>
      </c>
      <c r="E60" s="10">
        <v>10681500</v>
      </c>
      <c r="F60" s="10">
        <v>5163974</v>
      </c>
      <c r="G60" s="10">
        <v>15845474</v>
      </c>
      <c r="H60" s="10">
        <v>12000</v>
      </c>
      <c r="I60" s="10">
        <v>4611106</v>
      </c>
      <c r="J60" s="10">
        <v>4623106</v>
      </c>
      <c r="K60" s="10">
        <v>7974572</v>
      </c>
      <c r="L60" s="10">
        <v>4725709</v>
      </c>
      <c r="M60" s="10">
        <v>12700281</v>
      </c>
      <c r="N60" s="10">
        <v>7800598</v>
      </c>
      <c r="O60" s="10">
        <v>4811381</v>
      </c>
      <c r="P60" s="10">
        <v>12611979</v>
      </c>
      <c r="Q60" s="10">
        <v>4776757</v>
      </c>
      <c r="R60" s="10">
        <v>8411578</v>
      </c>
      <c r="S60" s="10">
        <v>13188335</v>
      </c>
      <c r="U60" s="36" t="s">
        <v>18</v>
      </c>
      <c r="V60" s="33">
        <v>34783088</v>
      </c>
      <c r="W60" s="39">
        <v>31831861</v>
      </c>
      <c r="X60" s="39">
        <v>66614949</v>
      </c>
    </row>
    <row r="61" spans="1:24" x14ac:dyDescent="0.2">
      <c r="A61" s="82" t="s">
        <v>19</v>
      </c>
      <c r="B61" s="10">
        <v>4520000</v>
      </c>
      <c r="C61" s="10">
        <v>289790</v>
      </c>
      <c r="D61" s="10">
        <v>4809790</v>
      </c>
      <c r="E61" s="10">
        <v>4020000</v>
      </c>
      <c r="F61" s="10">
        <v>430236</v>
      </c>
      <c r="G61" s="10">
        <v>4450236</v>
      </c>
      <c r="H61" s="10">
        <v>3521935</v>
      </c>
      <c r="I61" s="10">
        <v>576244</v>
      </c>
      <c r="J61" s="10">
        <v>4098179</v>
      </c>
      <c r="K61" s="10">
        <v>10000</v>
      </c>
      <c r="L61" s="10">
        <v>383800</v>
      </c>
      <c r="M61" s="10">
        <v>393800</v>
      </c>
      <c r="N61" s="10">
        <v>0</v>
      </c>
      <c r="O61" s="10">
        <v>269592</v>
      </c>
      <c r="P61" s="10">
        <v>269592</v>
      </c>
      <c r="Q61" s="10">
        <v>3980909</v>
      </c>
      <c r="R61" s="10">
        <v>2249844</v>
      </c>
      <c r="S61" s="10">
        <v>6230753</v>
      </c>
      <c r="U61" s="36" t="s">
        <v>19</v>
      </c>
      <c r="V61" s="33">
        <v>16052844</v>
      </c>
      <c r="W61" s="39">
        <v>4199506</v>
      </c>
      <c r="X61" s="39">
        <v>20252350</v>
      </c>
    </row>
    <row r="62" spans="1:24" x14ac:dyDescent="0.2">
      <c r="A62" s="82" t="s">
        <v>20</v>
      </c>
      <c r="B62" s="10">
        <v>0</v>
      </c>
      <c r="C62" s="10">
        <v>124000</v>
      </c>
      <c r="D62" s="10">
        <v>124000</v>
      </c>
      <c r="E62" s="10">
        <v>0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0">
        <v>0</v>
      </c>
      <c r="L62" s="10">
        <v>60000</v>
      </c>
      <c r="M62" s="10">
        <v>60000</v>
      </c>
      <c r="N62" s="10">
        <v>0</v>
      </c>
      <c r="O62" s="10">
        <v>0</v>
      </c>
      <c r="P62" s="10">
        <v>0</v>
      </c>
      <c r="Q62" s="10">
        <v>0</v>
      </c>
      <c r="R62" s="10">
        <v>190400</v>
      </c>
      <c r="S62" s="10">
        <v>190400</v>
      </c>
      <c r="U62" s="36" t="s">
        <v>20</v>
      </c>
      <c r="V62" s="33">
        <v>0</v>
      </c>
      <c r="W62" s="39">
        <v>374400</v>
      </c>
      <c r="X62" s="39">
        <v>374400</v>
      </c>
    </row>
    <row r="63" spans="1:24" x14ac:dyDescent="0.2">
      <c r="A63" s="82" t="s">
        <v>21</v>
      </c>
      <c r="B63" s="10">
        <v>0</v>
      </c>
      <c r="C63" s="10">
        <v>0</v>
      </c>
      <c r="D63" s="10">
        <v>0</v>
      </c>
      <c r="E63" s="10">
        <v>0</v>
      </c>
      <c r="F63" s="10">
        <v>50000</v>
      </c>
      <c r="G63" s="10">
        <v>50000</v>
      </c>
      <c r="H63" s="10">
        <v>0</v>
      </c>
      <c r="I63" s="10">
        <v>121100</v>
      </c>
      <c r="J63" s="10">
        <v>121100</v>
      </c>
      <c r="K63" s="10">
        <v>0</v>
      </c>
      <c r="L63" s="10">
        <v>146000</v>
      </c>
      <c r="M63" s="10">
        <v>146000</v>
      </c>
      <c r="N63" s="10">
        <v>0</v>
      </c>
      <c r="O63" s="10">
        <v>296800</v>
      </c>
      <c r="P63" s="10">
        <v>296800</v>
      </c>
      <c r="Q63" s="10">
        <v>0</v>
      </c>
      <c r="R63" s="10">
        <v>951543</v>
      </c>
      <c r="S63" s="10">
        <v>951543</v>
      </c>
      <c r="U63" s="36" t="s">
        <v>21</v>
      </c>
      <c r="V63" s="33">
        <v>0</v>
      </c>
      <c r="W63" s="39">
        <v>1565443</v>
      </c>
      <c r="X63" s="39">
        <v>1565443</v>
      </c>
    </row>
    <row r="64" spans="1:24" x14ac:dyDescent="0.2">
      <c r="A64" s="82" t="s">
        <v>22</v>
      </c>
      <c r="B64" s="10">
        <v>33851000</v>
      </c>
      <c r="C64" s="10">
        <v>488081</v>
      </c>
      <c r="D64" s="10">
        <v>34339081</v>
      </c>
      <c r="E64" s="10">
        <v>11406</v>
      </c>
      <c r="F64" s="10">
        <v>284290</v>
      </c>
      <c r="G64" s="10">
        <v>295696</v>
      </c>
      <c r="H64" s="10">
        <v>50502</v>
      </c>
      <c r="I64" s="10">
        <v>587028</v>
      </c>
      <c r="J64" s="10">
        <v>637530</v>
      </c>
      <c r="K64" s="10">
        <v>38094</v>
      </c>
      <c r="L64" s="10">
        <v>627789</v>
      </c>
      <c r="M64" s="10">
        <v>665883</v>
      </c>
      <c r="N64" s="10">
        <v>2837617</v>
      </c>
      <c r="O64" s="10">
        <v>470100</v>
      </c>
      <c r="P64" s="10">
        <v>3307717</v>
      </c>
      <c r="Q64" s="10">
        <v>115500</v>
      </c>
      <c r="R64" s="10">
        <v>3125083</v>
      </c>
      <c r="S64" s="10">
        <v>3240583</v>
      </c>
      <c r="U64" s="36" t="s">
        <v>22</v>
      </c>
      <c r="V64" s="33">
        <v>36904119</v>
      </c>
      <c r="W64" s="39">
        <v>5582371</v>
      </c>
      <c r="X64" s="39">
        <v>42486490</v>
      </c>
    </row>
    <row r="65" spans="1:26" x14ac:dyDescent="0.2">
      <c r="A65" s="82" t="s">
        <v>23</v>
      </c>
      <c r="B65" s="10">
        <v>0</v>
      </c>
      <c r="C65" s="10">
        <v>0</v>
      </c>
      <c r="D65" s="10">
        <v>0</v>
      </c>
      <c r="E65" s="10">
        <v>0</v>
      </c>
      <c r="F65" s="10">
        <v>45000</v>
      </c>
      <c r="G65" s="10">
        <v>45000</v>
      </c>
      <c r="H65" s="10">
        <v>0</v>
      </c>
      <c r="I65" s="10">
        <v>55000</v>
      </c>
      <c r="J65" s="10">
        <v>55000</v>
      </c>
      <c r="K65" s="10">
        <v>0</v>
      </c>
      <c r="L65" s="10">
        <v>20790</v>
      </c>
      <c r="M65" s="10">
        <v>20790</v>
      </c>
      <c r="N65" s="10">
        <v>0</v>
      </c>
      <c r="O65" s="10">
        <v>30000</v>
      </c>
      <c r="P65" s="10">
        <v>30000</v>
      </c>
      <c r="Q65" s="10">
        <v>0</v>
      </c>
      <c r="R65" s="10">
        <v>84000</v>
      </c>
      <c r="S65" s="10">
        <v>84000</v>
      </c>
      <c r="U65" s="36" t="s">
        <v>23</v>
      </c>
      <c r="V65" s="33">
        <v>0</v>
      </c>
      <c r="W65" s="39">
        <v>234790</v>
      </c>
      <c r="X65" s="39">
        <v>234790</v>
      </c>
    </row>
    <row r="66" spans="1:26" x14ac:dyDescent="0.2">
      <c r="A66" s="82" t="s">
        <v>24</v>
      </c>
      <c r="B66" s="10">
        <v>0</v>
      </c>
      <c r="C66" s="10">
        <v>150000</v>
      </c>
      <c r="D66" s="10">
        <v>150000</v>
      </c>
      <c r="E66" s="10">
        <v>16020</v>
      </c>
      <c r="F66" s="10">
        <v>252200</v>
      </c>
      <c r="G66" s="10">
        <v>268220</v>
      </c>
      <c r="H66" s="10">
        <v>10000</v>
      </c>
      <c r="I66" s="10">
        <v>0</v>
      </c>
      <c r="J66" s="10">
        <v>10000</v>
      </c>
      <c r="K66" s="10">
        <v>0</v>
      </c>
      <c r="L66" s="10">
        <v>0</v>
      </c>
      <c r="M66" s="10">
        <v>0</v>
      </c>
      <c r="N66" s="10">
        <v>0</v>
      </c>
      <c r="O66" s="10">
        <v>135000</v>
      </c>
      <c r="P66" s="10">
        <v>135000</v>
      </c>
      <c r="Q66" s="10">
        <v>81624</v>
      </c>
      <c r="R66" s="10">
        <v>1562963</v>
      </c>
      <c r="S66" s="10">
        <v>1644587</v>
      </c>
      <c r="U66" s="36" t="s">
        <v>24</v>
      </c>
      <c r="V66" s="33">
        <v>107644</v>
      </c>
      <c r="W66" s="39">
        <v>2100163</v>
      </c>
      <c r="X66" s="39">
        <v>2207807</v>
      </c>
    </row>
    <row r="67" spans="1:26" x14ac:dyDescent="0.2">
      <c r="A67" s="82" t="s">
        <v>25</v>
      </c>
      <c r="B67" s="10">
        <v>0</v>
      </c>
      <c r="C67" s="10">
        <v>454158</v>
      </c>
      <c r="D67" s="10">
        <v>454158</v>
      </c>
      <c r="E67" s="10">
        <v>6500000</v>
      </c>
      <c r="F67" s="10">
        <v>418370</v>
      </c>
      <c r="G67" s="10">
        <v>6918370</v>
      </c>
      <c r="H67" s="10">
        <v>4530000</v>
      </c>
      <c r="I67" s="10">
        <v>401828</v>
      </c>
      <c r="J67" s="10">
        <v>4931828</v>
      </c>
      <c r="K67" s="10">
        <v>0</v>
      </c>
      <c r="L67" s="10">
        <v>449750</v>
      </c>
      <c r="M67" s="10">
        <v>449750</v>
      </c>
      <c r="N67" s="10">
        <v>0</v>
      </c>
      <c r="O67" s="10">
        <v>199000</v>
      </c>
      <c r="P67" s="10">
        <v>199000</v>
      </c>
      <c r="Q67" s="10">
        <v>21779</v>
      </c>
      <c r="R67" s="10">
        <v>851074</v>
      </c>
      <c r="S67" s="10">
        <v>872853</v>
      </c>
      <c r="U67" s="36" t="s">
        <v>25</v>
      </c>
      <c r="V67" s="33">
        <v>11051779</v>
      </c>
      <c r="W67" s="39">
        <v>2774180</v>
      </c>
      <c r="X67" s="39">
        <v>13825959</v>
      </c>
    </row>
    <row r="68" spans="1:26" x14ac:dyDescent="0.2">
      <c r="A68" s="83" t="s">
        <v>26</v>
      </c>
      <c r="B68" s="15">
        <v>41908661</v>
      </c>
      <c r="C68" s="15">
        <v>5825692</v>
      </c>
      <c r="D68" s="15">
        <v>47734353</v>
      </c>
      <c r="E68" s="15">
        <v>21228926</v>
      </c>
      <c r="F68" s="15">
        <v>6676276</v>
      </c>
      <c r="G68" s="15">
        <v>27905202</v>
      </c>
      <c r="H68" s="15">
        <v>8124437</v>
      </c>
      <c r="I68" s="15">
        <v>6583306</v>
      </c>
      <c r="J68" s="15">
        <v>14707743</v>
      </c>
      <c r="K68" s="15">
        <v>8022666</v>
      </c>
      <c r="L68" s="15">
        <v>6413838</v>
      </c>
      <c r="M68" s="15">
        <v>14436504</v>
      </c>
      <c r="N68" s="15">
        <v>25638215</v>
      </c>
      <c r="O68" s="15">
        <v>6332387</v>
      </c>
      <c r="P68" s="15">
        <v>31970602</v>
      </c>
      <c r="Q68" s="15">
        <v>8976569</v>
      </c>
      <c r="R68" s="15">
        <v>18029881</v>
      </c>
      <c r="S68" s="15">
        <v>27006450</v>
      </c>
      <c r="U68" s="47" t="s">
        <v>26</v>
      </c>
      <c r="V68" s="48">
        <v>113899474</v>
      </c>
      <c r="W68" s="50">
        <v>49861380</v>
      </c>
      <c r="X68" s="49">
        <v>163760854</v>
      </c>
    </row>
    <row r="69" spans="1:26" x14ac:dyDescent="0.2">
      <c r="A69" s="82" t="s">
        <v>27</v>
      </c>
      <c r="B69" s="10">
        <v>0</v>
      </c>
      <c r="C69" s="10">
        <v>1324590</v>
      </c>
      <c r="D69" s="10">
        <v>1324590</v>
      </c>
      <c r="E69" s="10">
        <v>0</v>
      </c>
      <c r="F69" s="10">
        <v>1086801</v>
      </c>
      <c r="G69" s="10">
        <v>1086801</v>
      </c>
      <c r="H69" s="10">
        <v>0</v>
      </c>
      <c r="I69" s="10">
        <v>1520279</v>
      </c>
      <c r="J69" s="10">
        <v>1520279</v>
      </c>
      <c r="K69" s="10">
        <v>7021561</v>
      </c>
      <c r="L69" s="10">
        <v>1071070</v>
      </c>
      <c r="M69" s="10">
        <v>8092631</v>
      </c>
      <c r="N69" s="10">
        <v>1000000</v>
      </c>
      <c r="O69" s="10">
        <v>1534714</v>
      </c>
      <c r="P69" s="10">
        <v>2534714</v>
      </c>
      <c r="Q69" s="10">
        <v>73614</v>
      </c>
      <c r="R69" s="10">
        <v>4675014</v>
      </c>
      <c r="S69" s="10">
        <v>4748628</v>
      </c>
      <c r="U69" s="36" t="s">
        <v>27</v>
      </c>
      <c r="V69" s="33">
        <v>8095175</v>
      </c>
      <c r="W69" s="39">
        <v>11212468</v>
      </c>
      <c r="X69" s="39">
        <v>19307643</v>
      </c>
    </row>
    <row r="70" spans="1:26" x14ac:dyDescent="0.2">
      <c r="A70" s="82" t="s">
        <v>28</v>
      </c>
      <c r="B70" s="10">
        <v>5410900</v>
      </c>
      <c r="C70" s="10">
        <v>5867243</v>
      </c>
      <c r="D70" s="10">
        <v>11278143</v>
      </c>
      <c r="E70" s="10">
        <v>1260000</v>
      </c>
      <c r="F70" s="10">
        <v>6180077</v>
      </c>
      <c r="G70" s="10">
        <v>7440077</v>
      </c>
      <c r="H70" s="10">
        <v>6946829</v>
      </c>
      <c r="I70" s="10">
        <v>5005707</v>
      </c>
      <c r="J70" s="10">
        <v>11952536</v>
      </c>
      <c r="K70" s="10">
        <v>8847201</v>
      </c>
      <c r="L70" s="10">
        <v>7671741</v>
      </c>
      <c r="M70" s="10">
        <v>16518942</v>
      </c>
      <c r="N70" s="10">
        <v>12921675</v>
      </c>
      <c r="O70" s="10">
        <v>5261675</v>
      </c>
      <c r="P70" s="10">
        <v>18183350</v>
      </c>
      <c r="Q70" s="10">
        <v>14139379</v>
      </c>
      <c r="R70" s="10">
        <v>15044079</v>
      </c>
      <c r="S70" s="10">
        <v>29183458</v>
      </c>
      <c r="U70" s="36" t="s">
        <v>28</v>
      </c>
      <c r="V70" s="33">
        <v>49525984</v>
      </c>
      <c r="W70" s="39">
        <v>45030522</v>
      </c>
      <c r="X70" s="39">
        <v>94556506</v>
      </c>
    </row>
    <row r="71" spans="1:26" x14ac:dyDescent="0.2">
      <c r="A71" s="82" t="s">
        <v>29</v>
      </c>
      <c r="B71" s="10">
        <v>16653000</v>
      </c>
      <c r="C71" s="10">
        <v>18984823</v>
      </c>
      <c r="D71" s="10">
        <v>35637823</v>
      </c>
      <c r="E71" s="10">
        <v>115428</v>
      </c>
      <c r="F71" s="10">
        <v>17624327</v>
      </c>
      <c r="G71" s="10">
        <v>17739755</v>
      </c>
      <c r="H71" s="10">
        <v>19762580</v>
      </c>
      <c r="I71" s="10">
        <v>18854974</v>
      </c>
      <c r="J71" s="10">
        <v>38617554</v>
      </c>
      <c r="K71" s="10">
        <v>49134306</v>
      </c>
      <c r="L71" s="10">
        <v>17182562</v>
      </c>
      <c r="M71" s="10">
        <v>66316868</v>
      </c>
      <c r="N71" s="10">
        <v>126317562</v>
      </c>
      <c r="O71" s="10">
        <v>18357758</v>
      </c>
      <c r="P71" s="10">
        <v>144675320</v>
      </c>
      <c r="Q71" s="10">
        <v>52707930</v>
      </c>
      <c r="R71" s="10">
        <v>26376250</v>
      </c>
      <c r="S71" s="10">
        <v>79084180</v>
      </c>
      <c r="U71" s="36" t="s">
        <v>29</v>
      </c>
      <c r="V71" s="33">
        <v>264690806</v>
      </c>
      <c r="W71" s="39">
        <v>117380694</v>
      </c>
      <c r="X71" s="39">
        <v>382071500</v>
      </c>
    </row>
    <row r="72" spans="1:26" x14ac:dyDescent="0.2">
      <c r="A72" s="82" t="s">
        <v>30</v>
      </c>
      <c r="B72" s="10">
        <v>246473753</v>
      </c>
      <c r="C72" s="10">
        <v>88686429</v>
      </c>
      <c r="D72" s="10">
        <v>335160182</v>
      </c>
      <c r="E72" s="10">
        <v>90117002</v>
      </c>
      <c r="F72" s="10">
        <v>105830069</v>
      </c>
      <c r="G72" s="10">
        <v>195947071</v>
      </c>
      <c r="H72" s="10">
        <v>165198225</v>
      </c>
      <c r="I72" s="10">
        <v>89681794</v>
      </c>
      <c r="J72" s="10">
        <v>254880019</v>
      </c>
      <c r="K72" s="10">
        <v>81304326</v>
      </c>
      <c r="L72" s="10">
        <v>116924893</v>
      </c>
      <c r="M72" s="10">
        <v>198229219</v>
      </c>
      <c r="N72" s="10">
        <v>247511324</v>
      </c>
      <c r="O72" s="10">
        <v>91741999</v>
      </c>
      <c r="P72" s="10">
        <v>339253323</v>
      </c>
      <c r="Q72" s="10">
        <v>242549286</v>
      </c>
      <c r="R72" s="10">
        <v>121037333</v>
      </c>
      <c r="S72" s="10">
        <v>363586619</v>
      </c>
      <c r="U72" s="36" t="s">
        <v>30</v>
      </c>
      <c r="V72" s="33">
        <v>1073153916</v>
      </c>
      <c r="W72" s="39">
        <v>613902517</v>
      </c>
      <c r="X72" s="39">
        <v>1687056433</v>
      </c>
    </row>
    <row r="73" spans="1:26" x14ac:dyDescent="0.2">
      <c r="A73" s="83" t="s">
        <v>31</v>
      </c>
      <c r="B73" s="15">
        <v>268537653</v>
      </c>
      <c r="C73" s="15">
        <v>114863085</v>
      </c>
      <c r="D73" s="15">
        <v>383400738</v>
      </c>
      <c r="E73" s="15">
        <v>91492430</v>
      </c>
      <c r="F73" s="15">
        <v>130721274</v>
      </c>
      <c r="G73" s="15">
        <v>222213704</v>
      </c>
      <c r="H73" s="15">
        <v>191907634</v>
      </c>
      <c r="I73" s="15">
        <v>115062754</v>
      </c>
      <c r="J73" s="15">
        <v>306970388</v>
      </c>
      <c r="K73" s="15">
        <v>146307394</v>
      </c>
      <c r="L73" s="15">
        <v>142850266</v>
      </c>
      <c r="M73" s="15">
        <v>289157660</v>
      </c>
      <c r="N73" s="15">
        <v>387750561</v>
      </c>
      <c r="O73" s="15">
        <v>116896146</v>
      </c>
      <c r="P73" s="15">
        <v>504646707</v>
      </c>
      <c r="Q73" s="15">
        <v>309470209</v>
      </c>
      <c r="R73" s="15">
        <v>167132676</v>
      </c>
      <c r="S73" s="15">
        <v>476602885</v>
      </c>
      <c r="U73" s="47" t="s">
        <v>31</v>
      </c>
      <c r="V73" s="48">
        <v>1395465881</v>
      </c>
      <c r="W73" s="50">
        <v>787526201</v>
      </c>
      <c r="X73" s="49">
        <v>2182992082</v>
      </c>
    </row>
    <row r="74" spans="1:26" x14ac:dyDescent="0.2">
      <c r="A74" s="82" t="s">
        <v>32</v>
      </c>
      <c r="B74" s="10">
        <v>100000</v>
      </c>
      <c r="C74" s="10">
        <v>6191219</v>
      </c>
      <c r="D74" s="10">
        <v>6291219</v>
      </c>
      <c r="E74" s="10">
        <v>2727204</v>
      </c>
      <c r="F74" s="10">
        <v>7099811</v>
      </c>
      <c r="G74" s="10">
        <v>9827015</v>
      </c>
      <c r="H74" s="10">
        <v>15237428</v>
      </c>
      <c r="I74" s="10">
        <v>6744748</v>
      </c>
      <c r="J74" s="10">
        <v>21982176</v>
      </c>
      <c r="K74" s="10">
        <v>49620</v>
      </c>
      <c r="L74" s="10">
        <v>6747677</v>
      </c>
      <c r="M74" s="10">
        <v>6797297</v>
      </c>
      <c r="N74" s="10">
        <v>0</v>
      </c>
      <c r="O74" s="10">
        <v>6320881</v>
      </c>
      <c r="P74" s="10">
        <v>6320881</v>
      </c>
      <c r="Q74" s="10">
        <v>626898</v>
      </c>
      <c r="R74" s="10">
        <v>14400681</v>
      </c>
      <c r="S74" s="10">
        <v>15027579</v>
      </c>
      <c r="U74" s="36" t="s">
        <v>32</v>
      </c>
      <c r="V74" s="33">
        <v>18741150</v>
      </c>
      <c r="W74" s="39">
        <v>47505017</v>
      </c>
      <c r="X74" s="39">
        <v>66246167</v>
      </c>
    </row>
    <row r="75" spans="1:26" x14ac:dyDescent="0.2">
      <c r="A75" s="82" t="s">
        <v>33</v>
      </c>
      <c r="B75" s="10">
        <v>49441710</v>
      </c>
      <c r="C75" s="10">
        <v>14585322</v>
      </c>
      <c r="D75" s="10">
        <v>64027032</v>
      </c>
      <c r="E75" s="10">
        <v>11440864</v>
      </c>
      <c r="F75" s="10">
        <v>15232905</v>
      </c>
      <c r="G75" s="10">
        <v>26673769</v>
      </c>
      <c r="H75" s="10">
        <v>10265167</v>
      </c>
      <c r="I75" s="10">
        <v>12797596</v>
      </c>
      <c r="J75" s="10">
        <v>23062763</v>
      </c>
      <c r="K75" s="10">
        <v>23146763</v>
      </c>
      <c r="L75" s="10">
        <v>13399385</v>
      </c>
      <c r="M75" s="10">
        <v>36546148</v>
      </c>
      <c r="N75" s="10">
        <v>2389917</v>
      </c>
      <c r="O75" s="10">
        <v>14591002</v>
      </c>
      <c r="P75" s="10">
        <v>16980919</v>
      </c>
      <c r="Q75" s="10">
        <v>6428319</v>
      </c>
      <c r="R75" s="10">
        <v>21652305</v>
      </c>
      <c r="S75" s="10">
        <v>28080624</v>
      </c>
      <c r="U75" s="36" t="s">
        <v>33</v>
      </c>
      <c r="V75" s="33">
        <v>103112740</v>
      </c>
      <c r="W75" s="39">
        <v>92258515</v>
      </c>
      <c r="X75" s="39">
        <v>195371255</v>
      </c>
      <c r="Z75" s="28"/>
    </row>
    <row r="76" spans="1:26" x14ac:dyDescent="0.2">
      <c r="A76" s="82" t="s">
        <v>34</v>
      </c>
      <c r="B76" s="10">
        <v>131247</v>
      </c>
      <c r="C76" s="10">
        <v>2529661</v>
      </c>
      <c r="D76" s="10">
        <v>2660908</v>
      </c>
      <c r="E76" s="10">
        <v>42700</v>
      </c>
      <c r="F76" s="10">
        <v>4148009</v>
      </c>
      <c r="G76" s="10">
        <v>4190709</v>
      </c>
      <c r="H76" s="10">
        <v>63335</v>
      </c>
      <c r="I76" s="10">
        <v>3286346</v>
      </c>
      <c r="J76" s="10">
        <v>3349681</v>
      </c>
      <c r="K76" s="10">
        <v>3420110</v>
      </c>
      <c r="L76" s="10">
        <v>3307989</v>
      </c>
      <c r="M76" s="10">
        <v>6728099</v>
      </c>
      <c r="N76" s="10">
        <v>9765000</v>
      </c>
      <c r="O76" s="10">
        <v>3276515</v>
      </c>
      <c r="P76" s="10">
        <v>13041515</v>
      </c>
      <c r="Q76" s="10">
        <v>413892</v>
      </c>
      <c r="R76" s="10">
        <v>6522212</v>
      </c>
      <c r="S76" s="10">
        <v>6936104</v>
      </c>
      <c r="U76" s="36" t="s">
        <v>34</v>
      </c>
      <c r="V76" s="33">
        <v>13836284</v>
      </c>
      <c r="W76" s="39">
        <v>23070732</v>
      </c>
      <c r="X76" s="39">
        <v>36907016</v>
      </c>
    </row>
    <row r="77" spans="1:26" x14ac:dyDescent="0.2">
      <c r="A77" s="83" t="s">
        <v>35</v>
      </c>
      <c r="B77" s="15">
        <v>49672957</v>
      </c>
      <c r="C77" s="15">
        <v>23306202</v>
      </c>
      <c r="D77" s="15">
        <v>72979159</v>
      </c>
      <c r="E77" s="15">
        <v>14210768</v>
      </c>
      <c r="F77" s="15">
        <v>26480725</v>
      </c>
      <c r="G77" s="15">
        <v>40691493</v>
      </c>
      <c r="H77" s="15">
        <v>25565930</v>
      </c>
      <c r="I77" s="15">
        <v>22828690</v>
      </c>
      <c r="J77" s="15">
        <v>48394620</v>
      </c>
      <c r="K77" s="15">
        <v>26616493</v>
      </c>
      <c r="L77" s="15">
        <v>23455051</v>
      </c>
      <c r="M77" s="15">
        <v>50071544</v>
      </c>
      <c r="N77" s="15">
        <v>12154917</v>
      </c>
      <c r="O77" s="15">
        <v>24188398</v>
      </c>
      <c r="P77" s="15">
        <v>36343315</v>
      </c>
      <c r="Q77" s="15">
        <v>7469109</v>
      </c>
      <c r="R77" s="15">
        <v>42575198</v>
      </c>
      <c r="S77" s="15">
        <v>50044307</v>
      </c>
      <c r="U77" s="40" t="s">
        <v>35</v>
      </c>
      <c r="V77" s="48">
        <v>135690174</v>
      </c>
      <c r="W77" s="50">
        <v>162834264</v>
      </c>
      <c r="X77" s="49">
        <v>298524438</v>
      </c>
    </row>
    <row r="78" spans="1:26" x14ac:dyDescent="0.2">
      <c r="A78" s="82" t="s">
        <v>36</v>
      </c>
      <c r="B78" s="10">
        <v>126651</v>
      </c>
      <c r="C78" s="10">
        <v>6270214</v>
      </c>
      <c r="D78" s="10">
        <v>6396865</v>
      </c>
      <c r="E78" s="10">
        <v>10910007</v>
      </c>
      <c r="F78" s="10">
        <v>7555865</v>
      </c>
      <c r="G78" s="10">
        <v>18465872</v>
      </c>
      <c r="H78" s="10">
        <v>133836</v>
      </c>
      <c r="I78" s="10">
        <v>6531945</v>
      </c>
      <c r="J78" s="10">
        <v>6665781</v>
      </c>
      <c r="K78" s="10">
        <v>498412</v>
      </c>
      <c r="L78" s="10">
        <v>5507840</v>
      </c>
      <c r="M78" s="10">
        <v>6006252</v>
      </c>
      <c r="N78" s="10">
        <v>27655339</v>
      </c>
      <c r="O78" s="10">
        <v>7233211</v>
      </c>
      <c r="P78" s="10">
        <v>34888550</v>
      </c>
      <c r="Q78" s="10">
        <v>123566</v>
      </c>
      <c r="R78" s="10">
        <v>9296745</v>
      </c>
      <c r="S78" s="10">
        <v>9420311</v>
      </c>
      <c r="U78" s="36" t="s">
        <v>36</v>
      </c>
      <c r="V78" s="33">
        <v>39447811</v>
      </c>
      <c r="W78" s="39">
        <v>42395820</v>
      </c>
      <c r="X78" s="39">
        <v>81843631</v>
      </c>
    </row>
    <row r="79" spans="1:26" x14ac:dyDescent="0.2">
      <c r="A79" s="82" t="s">
        <v>37</v>
      </c>
      <c r="B79" s="10">
        <v>0</v>
      </c>
      <c r="C79" s="10">
        <v>993289</v>
      </c>
      <c r="D79" s="10">
        <v>993289</v>
      </c>
      <c r="E79" s="10">
        <v>21192</v>
      </c>
      <c r="F79" s="10">
        <v>472914</v>
      </c>
      <c r="G79" s="10">
        <v>494106</v>
      </c>
      <c r="H79" s="10">
        <v>5250900</v>
      </c>
      <c r="I79" s="10">
        <v>830165</v>
      </c>
      <c r="J79" s="10">
        <v>6081065</v>
      </c>
      <c r="K79" s="10">
        <v>3900</v>
      </c>
      <c r="L79" s="10">
        <v>1054593</v>
      </c>
      <c r="M79" s="10">
        <v>1058493</v>
      </c>
      <c r="N79" s="10">
        <v>15000</v>
      </c>
      <c r="O79" s="10">
        <v>1330530</v>
      </c>
      <c r="P79" s="10">
        <v>1345530</v>
      </c>
      <c r="Q79" s="10">
        <v>514196</v>
      </c>
      <c r="R79" s="10">
        <v>3511899</v>
      </c>
      <c r="S79" s="10">
        <v>4026095</v>
      </c>
      <c r="U79" s="36" t="s">
        <v>37</v>
      </c>
      <c r="V79" s="33">
        <v>5805188</v>
      </c>
      <c r="W79" s="39">
        <v>8193390</v>
      </c>
      <c r="X79" s="39">
        <v>13998578</v>
      </c>
    </row>
    <row r="80" spans="1:26" x14ac:dyDescent="0.2">
      <c r="A80" s="82" t="s">
        <v>38</v>
      </c>
      <c r="B80" s="10">
        <v>6903600</v>
      </c>
      <c r="C80" s="10">
        <v>91770</v>
      </c>
      <c r="D80" s="10">
        <v>6995370</v>
      </c>
      <c r="E80" s="10">
        <v>0</v>
      </c>
      <c r="F80" s="10">
        <v>503084</v>
      </c>
      <c r="G80" s="10">
        <v>503084</v>
      </c>
      <c r="H80" s="10">
        <v>13167</v>
      </c>
      <c r="I80" s="10">
        <v>215000</v>
      </c>
      <c r="J80" s="10">
        <v>228167</v>
      </c>
      <c r="K80" s="10">
        <v>15000</v>
      </c>
      <c r="L80" s="10">
        <v>488038</v>
      </c>
      <c r="M80" s="10">
        <v>503038</v>
      </c>
      <c r="N80" s="10">
        <v>0</v>
      </c>
      <c r="O80" s="10">
        <v>2971472</v>
      </c>
      <c r="P80" s="10">
        <v>2971472</v>
      </c>
      <c r="Q80" s="10">
        <v>97600</v>
      </c>
      <c r="R80" s="10">
        <v>1884595</v>
      </c>
      <c r="S80" s="10">
        <v>1982195</v>
      </c>
      <c r="U80" s="36" t="s">
        <v>38</v>
      </c>
      <c r="V80" s="33">
        <v>7029367</v>
      </c>
      <c r="W80" s="39">
        <v>6153959</v>
      </c>
      <c r="X80" s="39">
        <v>13183326</v>
      </c>
    </row>
    <row r="81" spans="1:27" x14ac:dyDescent="0.2">
      <c r="A81" s="82" t="s">
        <v>39</v>
      </c>
      <c r="B81" s="10">
        <v>112624</v>
      </c>
      <c r="C81" s="10">
        <v>287450</v>
      </c>
      <c r="D81" s="10">
        <v>400074</v>
      </c>
      <c r="E81" s="10">
        <v>14762</v>
      </c>
      <c r="F81" s="10">
        <v>839770</v>
      </c>
      <c r="G81" s="10">
        <v>854532</v>
      </c>
      <c r="H81" s="10">
        <v>0</v>
      </c>
      <c r="I81" s="10">
        <v>393790</v>
      </c>
      <c r="J81" s="10">
        <v>393790</v>
      </c>
      <c r="K81" s="10">
        <v>25607</v>
      </c>
      <c r="L81" s="10">
        <v>585985</v>
      </c>
      <c r="M81" s="10">
        <v>611592</v>
      </c>
      <c r="N81" s="10">
        <v>29016</v>
      </c>
      <c r="O81" s="10">
        <v>496290</v>
      </c>
      <c r="P81" s="10">
        <v>525306</v>
      </c>
      <c r="Q81" s="10">
        <v>236490</v>
      </c>
      <c r="R81" s="10">
        <v>2177945</v>
      </c>
      <c r="S81" s="10">
        <v>2414435</v>
      </c>
      <c r="U81" s="36" t="s">
        <v>39</v>
      </c>
      <c r="V81" s="33">
        <v>418499</v>
      </c>
      <c r="W81" s="39">
        <v>4781230</v>
      </c>
      <c r="X81" s="39">
        <v>5199729</v>
      </c>
      <c r="AA81" s="28"/>
    </row>
    <row r="82" spans="1:27" x14ac:dyDescent="0.2">
      <c r="A82" s="83" t="s">
        <v>40</v>
      </c>
      <c r="B82" s="15">
        <v>7142875</v>
      </c>
      <c r="C82" s="15">
        <v>7642723</v>
      </c>
      <c r="D82" s="15">
        <v>14785598</v>
      </c>
      <c r="E82" s="15">
        <v>10945961</v>
      </c>
      <c r="F82" s="15">
        <v>9371633</v>
      </c>
      <c r="G82" s="15">
        <v>20317594</v>
      </c>
      <c r="H82" s="15">
        <v>5397903</v>
      </c>
      <c r="I82" s="15">
        <v>7970900</v>
      </c>
      <c r="J82" s="15">
        <v>13368803</v>
      </c>
      <c r="K82" s="15">
        <v>542919</v>
      </c>
      <c r="L82" s="15">
        <v>7636456</v>
      </c>
      <c r="M82" s="15">
        <v>8179375</v>
      </c>
      <c r="N82" s="15">
        <v>27699355</v>
      </c>
      <c r="O82" s="15">
        <v>12031503</v>
      </c>
      <c r="P82" s="15">
        <v>39730858</v>
      </c>
      <c r="Q82" s="15">
        <v>971852</v>
      </c>
      <c r="R82" s="15">
        <v>16871184</v>
      </c>
      <c r="S82" s="15">
        <v>17843036</v>
      </c>
      <c r="U82" s="40" t="s">
        <v>40</v>
      </c>
      <c r="V82" s="48">
        <v>52700865</v>
      </c>
      <c r="W82" s="50">
        <v>61524399</v>
      </c>
      <c r="X82" s="49">
        <v>114225264</v>
      </c>
    </row>
    <row r="83" spans="1:27" x14ac:dyDescent="0.2">
      <c r="A83" s="84" t="s">
        <v>41</v>
      </c>
      <c r="B83" s="20">
        <v>367329207</v>
      </c>
      <c r="C83" s="20">
        <v>152086492</v>
      </c>
      <c r="D83" s="20">
        <v>519415699</v>
      </c>
      <c r="E83" s="20">
        <v>137880024</v>
      </c>
      <c r="F83" s="20">
        <v>173692558</v>
      </c>
      <c r="G83" s="20">
        <v>311572582</v>
      </c>
      <c r="H83" s="20">
        <v>235507562</v>
      </c>
      <c r="I83" s="20">
        <v>153080812</v>
      </c>
      <c r="J83" s="20">
        <v>388588374</v>
      </c>
      <c r="K83" s="20">
        <v>181500822</v>
      </c>
      <c r="L83" s="20">
        <v>181524111</v>
      </c>
      <c r="M83" s="20">
        <v>363024933</v>
      </c>
      <c r="N83" s="20">
        <v>458253852</v>
      </c>
      <c r="O83" s="20">
        <v>160130259</v>
      </c>
      <c r="P83" s="20">
        <v>618384111</v>
      </c>
      <c r="Q83" s="20">
        <v>343015539</v>
      </c>
      <c r="R83" s="20">
        <v>246946256</v>
      </c>
      <c r="S83" s="20">
        <v>589961795</v>
      </c>
      <c r="U83" s="54" t="s">
        <v>41</v>
      </c>
      <c r="V83" s="55">
        <v>1723487006</v>
      </c>
      <c r="W83" s="57">
        <v>1067460488</v>
      </c>
      <c r="X83" s="57">
        <v>2790947494</v>
      </c>
    </row>
    <row r="84" spans="1:27" x14ac:dyDescent="0.2">
      <c r="A84" s="87" t="s">
        <v>42</v>
      </c>
      <c r="B84" s="2"/>
      <c r="C84" s="2"/>
      <c r="D84" s="2"/>
      <c r="E84" s="2"/>
      <c r="F84" s="2"/>
      <c r="G84" s="2"/>
      <c r="H84" s="2"/>
      <c r="I84" s="2"/>
      <c r="J84" s="2"/>
      <c r="K84" s="1"/>
      <c r="L84" s="1"/>
      <c r="M84" s="1"/>
      <c r="N84" s="1"/>
      <c r="O84" s="1"/>
      <c r="P84" s="1"/>
      <c r="Q84" s="1"/>
      <c r="R84" s="1"/>
      <c r="S84" s="1"/>
    </row>
    <row r="85" spans="1:27" x14ac:dyDescent="0.2">
      <c r="A85" s="87" t="s">
        <v>43</v>
      </c>
      <c r="K85" s="1"/>
      <c r="L85" s="1"/>
      <c r="M85" s="1"/>
      <c r="N85" s="1"/>
      <c r="O85" s="1"/>
      <c r="P85" s="1"/>
      <c r="Q85" s="1"/>
      <c r="R85" s="1"/>
      <c r="S85" s="1"/>
    </row>
    <row r="86" spans="1:27" x14ac:dyDescent="0.2">
      <c r="A86" s="87" t="s">
        <v>44</v>
      </c>
      <c r="J86" s="1"/>
      <c r="K86" s="1"/>
      <c r="L86" s="1"/>
      <c r="M86" s="1"/>
      <c r="N86" s="1"/>
      <c r="O86" s="1"/>
      <c r="P86" s="1"/>
      <c r="Q86" s="1"/>
      <c r="R86" s="1"/>
      <c r="S86" s="1"/>
    </row>
  </sheetData>
  <mergeCells count="8">
    <mergeCell ref="A47:S47"/>
    <mergeCell ref="A46:S46"/>
    <mergeCell ref="A45:S45"/>
    <mergeCell ref="A1:S1"/>
    <mergeCell ref="A2:S2"/>
    <mergeCell ref="A3:S3"/>
    <mergeCell ref="Q5:S5"/>
    <mergeCell ref="Q4:S4"/>
  </mergeCells>
  <phoneticPr fontId="5" type="noConversion"/>
  <pageMargins left="0.37" right="0.19" top="1.31" bottom="0.18" header="0.49212598499999999" footer="0.16"/>
  <pageSetup paperSize="9" scale="7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31"/>
  </sheetPr>
  <dimension ref="A1:J43"/>
  <sheetViews>
    <sheetView workbookViewId="0">
      <selection sqref="A1:J1"/>
    </sheetView>
  </sheetViews>
  <sheetFormatPr defaultColWidth="11.42578125" defaultRowHeight="12.75" x14ac:dyDescent="0.2"/>
  <cols>
    <col min="1" max="1" width="20.42578125" customWidth="1"/>
  </cols>
  <sheetData>
    <row r="1" spans="1:10" ht="12" customHeight="1" x14ac:dyDescent="0.2">
      <c r="A1" s="178" t="s">
        <v>0</v>
      </c>
      <c r="B1" s="178"/>
      <c r="C1" s="178"/>
      <c r="D1" s="178"/>
      <c r="E1" s="178"/>
      <c r="F1" s="178"/>
      <c r="G1" s="178"/>
      <c r="H1" s="178"/>
      <c r="I1" s="178"/>
      <c r="J1" s="178"/>
    </row>
    <row r="2" spans="1:10" ht="12" customHeight="1" x14ac:dyDescent="0.2">
      <c r="A2" s="178" t="s">
        <v>1</v>
      </c>
      <c r="B2" s="178"/>
      <c r="C2" s="178"/>
      <c r="D2" s="178"/>
      <c r="E2" s="178"/>
      <c r="F2" s="178"/>
      <c r="G2" s="178"/>
      <c r="H2" s="178"/>
      <c r="I2" s="178"/>
      <c r="J2" s="178"/>
    </row>
    <row r="3" spans="1:10" ht="12" customHeight="1" x14ac:dyDescent="0.2">
      <c r="A3" s="178" t="s">
        <v>2</v>
      </c>
      <c r="B3" s="178"/>
      <c r="C3" s="178"/>
      <c r="D3" s="178"/>
      <c r="E3" s="178"/>
      <c r="F3" s="178"/>
      <c r="G3" s="178"/>
      <c r="H3" s="178"/>
      <c r="I3" s="178"/>
      <c r="J3" s="178"/>
    </row>
    <row r="4" spans="1:10" ht="12" customHeight="1" x14ac:dyDescent="0.2">
      <c r="J4" s="88" t="s">
        <v>59</v>
      </c>
    </row>
    <row r="5" spans="1:10" x14ac:dyDescent="0.2">
      <c r="A5" s="41" t="s">
        <v>4</v>
      </c>
      <c r="B5" s="42" t="s">
        <v>60</v>
      </c>
      <c r="C5" s="43"/>
      <c r="D5" s="44"/>
      <c r="E5" s="42" t="s">
        <v>61</v>
      </c>
      <c r="F5" s="43"/>
      <c r="G5" s="44"/>
      <c r="H5" s="42" t="s">
        <v>62</v>
      </c>
      <c r="I5" s="43"/>
      <c r="J5" s="44"/>
    </row>
    <row r="6" spans="1:10" x14ac:dyDescent="0.2">
      <c r="A6" s="45" t="s">
        <v>5</v>
      </c>
      <c r="B6" s="46" t="s">
        <v>51</v>
      </c>
      <c r="C6" s="46" t="s">
        <v>57</v>
      </c>
      <c r="D6" s="46" t="s">
        <v>8</v>
      </c>
      <c r="E6" s="46" t="s">
        <v>51</v>
      </c>
      <c r="F6" s="46" t="s">
        <v>57</v>
      </c>
      <c r="G6" s="46" t="s">
        <v>8</v>
      </c>
      <c r="H6" s="46" t="s">
        <v>51</v>
      </c>
      <c r="I6" s="46" t="s">
        <v>57</v>
      </c>
      <c r="J6" s="46" t="s">
        <v>8</v>
      </c>
    </row>
    <row r="7" spans="1:10" ht="12" customHeight="1" x14ac:dyDescent="0.2">
      <c r="A7" s="36" t="s">
        <v>9</v>
      </c>
      <c r="B7" s="22">
        <v>0</v>
      </c>
      <c r="C7" s="22">
        <v>0</v>
      </c>
      <c r="D7" s="37">
        <v>0</v>
      </c>
      <c r="E7" s="22">
        <v>0</v>
      </c>
      <c r="F7" s="22">
        <v>53800</v>
      </c>
      <c r="G7" s="22">
        <v>53800</v>
      </c>
      <c r="H7" s="38">
        <v>0</v>
      </c>
      <c r="I7" s="22">
        <v>53800</v>
      </c>
      <c r="J7" s="22">
        <v>53800</v>
      </c>
    </row>
    <row r="8" spans="1:10" ht="12" customHeight="1" x14ac:dyDescent="0.2">
      <c r="A8" s="36" t="s">
        <v>10</v>
      </c>
      <c r="B8" s="10">
        <v>0</v>
      </c>
      <c r="C8" s="10">
        <v>40000</v>
      </c>
      <c r="D8" s="33">
        <v>40000</v>
      </c>
      <c r="E8" s="10">
        <v>0</v>
      </c>
      <c r="F8" s="10">
        <v>0</v>
      </c>
      <c r="G8" s="10">
        <v>0</v>
      </c>
      <c r="H8" s="39">
        <v>0</v>
      </c>
      <c r="I8" s="10">
        <v>40000</v>
      </c>
      <c r="J8" s="10">
        <v>40000</v>
      </c>
    </row>
    <row r="9" spans="1:10" ht="12" customHeight="1" x14ac:dyDescent="0.2">
      <c r="A9" s="36" t="s">
        <v>11</v>
      </c>
      <c r="B9" s="10">
        <v>0</v>
      </c>
      <c r="C9" s="10">
        <v>561222</v>
      </c>
      <c r="D9" s="33">
        <v>561222</v>
      </c>
      <c r="E9" s="10">
        <v>16135885</v>
      </c>
      <c r="F9" s="10">
        <v>1144707</v>
      </c>
      <c r="G9" s="10">
        <v>17280592</v>
      </c>
      <c r="H9" s="39">
        <v>16135885</v>
      </c>
      <c r="I9" s="10">
        <v>1705929</v>
      </c>
      <c r="J9" s="10">
        <v>17841814</v>
      </c>
    </row>
    <row r="10" spans="1:10" ht="12" customHeight="1" x14ac:dyDescent="0.2">
      <c r="A10" s="36" t="s">
        <v>12</v>
      </c>
      <c r="B10" s="10">
        <v>8735416</v>
      </c>
      <c r="C10" s="10">
        <v>806529</v>
      </c>
      <c r="D10" s="33">
        <v>9541945</v>
      </c>
      <c r="E10" s="10">
        <v>9419276</v>
      </c>
      <c r="F10" s="10">
        <v>3979678</v>
      </c>
      <c r="G10" s="10">
        <v>13398954</v>
      </c>
      <c r="H10" s="39">
        <v>18154692</v>
      </c>
      <c r="I10" s="10">
        <v>4786207</v>
      </c>
      <c r="J10" s="10">
        <v>22940899</v>
      </c>
    </row>
    <row r="11" spans="1:10" ht="12" customHeight="1" x14ac:dyDescent="0.2">
      <c r="A11" s="36" t="s">
        <v>13</v>
      </c>
      <c r="B11" s="10">
        <v>0</v>
      </c>
      <c r="C11" s="10">
        <v>263032</v>
      </c>
      <c r="D11" s="33">
        <v>263032</v>
      </c>
      <c r="E11" s="10">
        <v>46109</v>
      </c>
      <c r="F11" s="10">
        <v>0</v>
      </c>
      <c r="G11" s="10">
        <v>46109</v>
      </c>
      <c r="H11" s="39">
        <v>46109</v>
      </c>
      <c r="I11" s="10">
        <v>263032</v>
      </c>
      <c r="J11" s="10">
        <v>309141</v>
      </c>
    </row>
    <row r="12" spans="1:10" ht="12" customHeight="1" x14ac:dyDescent="0.2">
      <c r="A12" s="36" t="s">
        <v>14</v>
      </c>
      <c r="B12" s="10">
        <v>66</v>
      </c>
      <c r="C12" s="10">
        <v>7162</v>
      </c>
      <c r="D12" s="33">
        <v>7228</v>
      </c>
      <c r="E12" s="10">
        <v>114342</v>
      </c>
      <c r="F12" s="10">
        <v>0</v>
      </c>
      <c r="G12" s="10">
        <v>114342</v>
      </c>
      <c r="H12" s="39">
        <v>114408</v>
      </c>
      <c r="I12" s="10">
        <v>7162</v>
      </c>
      <c r="J12" s="10">
        <v>121570</v>
      </c>
    </row>
    <row r="13" spans="1:10" ht="12" customHeight="1" x14ac:dyDescent="0.2">
      <c r="A13" s="36" t="s">
        <v>15</v>
      </c>
      <c r="B13" s="23">
        <v>28500</v>
      </c>
      <c r="C13" s="23">
        <v>313694</v>
      </c>
      <c r="D13" s="71">
        <v>342194</v>
      </c>
      <c r="E13" s="23">
        <v>15000</v>
      </c>
      <c r="F13" s="23">
        <v>536059</v>
      </c>
      <c r="G13" s="23">
        <v>551059</v>
      </c>
      <c r="H13" s="73">
        <v>43500</v>
      </c>
      <c r="I13" s="23">
        <v>849753</v>
      </c>
      <c r="J13" s="23">
        <v>893253</v>
      </c>
    </row>
    <row r="14" spans="1:10" ht="12" customHeight="1" x14ac:dyDescent="0.2">
      <c r="A14" s="40" t="s">
        <v>16</v>
      </c>
      <c r="B14" s="86">
        <v>8763982</v>
      </c>
      <c r="C14" s="86">
        <v>1991639</v>
      </c>
      <c r="D14" s="86">
        <v>10755621</v>
      </c>
      <c r="E14" s="90">
        <v>25730612</v>
      </c>
      <c r="F14" s="49">
        <v>5714244</v>
      </c>
      <c r="G14" s="90">
        <v>31444856</v>
      </c>
      <c r="H14" s="86">
        <v>34494594</v>
      </c>
      <c r="I14" s="86">
        <v>7705883</v>
      </c>
      <c r="J14" s="86">
        <v>42200477</v>
      </c>
    </row>
    <row r="15" spans="1:10" ht="12" customHeight="1" x14ac:dyDescent="0.2">
      <c r="A15" s="36" t="s">
        <v>17</v>
      </c>
      <c r="B15" s="33">
        <v>0</v>
      </c>
      <c r="C15" s="33">
        <v>165000</v>
      </c>
      <c r="D15" s="33">
        <v>165000</v>
      </c>
      <c r="E15" s="22">
        <v>15000000</v>
      </c>
      <c r="F15" s="22">
        <v>1198666</v>
      </c>
      <c r="G15" s="22">
        <v>16198666</v>
      </c>
      <c r="H15" s="31">
        <v>15000000</v>
      </c>
      <c r="I15" s="10">
        <v>1363666</v>
      </c>
      <c r="J15" s="39">
        <v>16363666</v>
      </c>
    </row>
    <row r="16" spans="1:10" ht="12" customHeight="1" x14ac:dyDescent="0.2">
      <c r="A16" s="36" t="s">
        <v>18</v>
      </c>
      <c r="B16" s="33">
        <v>31532417</v>
      </c>
      <c r="C16" s="33">
        <v>25123080</v>
      </c>
      <c r="D16" s="33">
        <v>56655497</v>
      </c>
      <c r="E16" s="10">
        <v>34783088</v>
      </c>
      <c r="F16" s="10">
        <v>31831861</v>
      </c>
      <c r="G16" s="10">
        <v>66614949</v>
      </c>
      <c r="H16" s="31">
        <v>66315505</v>
      </c>
      <c r="I16" s="10">
        <v>56954941</v>
      </c>
      <c r="J16" s="39">
        <v>123270446</v>
      </c>
    </row>
    <row r="17" spans="1:10" ht="12" customHeight="1" x14ac:dyDescent="0.2">
      <c r="A17" s="36" t="s">
        <v>19</v>
      </c>
      <c r="B17" s="33">
        <v>7500000</v>
      </c>
      <c r="C17" s="33">
        <v>1977311</v>
      </c>
      <c r="D17" s="33">
        <v>9477311</v>
      </c>
      <c r="E17" s="10">
        <v>16052844</v>
      </c>
      <c r="F17" s="10">
        <v>4199506</v>
      </c>
      <c r="G17" s="10">
        <v>20252350</v>
      </c>
      <c r="H17" s="31">
        <v>23552844</v>
      </c>
      <c r="I17" s="10">
        <v>6176817</v>
      </c>
      <c r="J17" s="39">
        <v>29729661</v>
      </c>
    </row>
    <row r="18" spans="1:10" ht="12" customHeight="1" x14ac:dyDescent="0.2">
      <c r="A18" s="36" t="s">
        <v>20</v>
      </c>
      <c r="B18" s="33">
        <v>0</v>
      </c>
      <c r="C18" s="33">
        <v>698300</v>
      </c>
      <c r="D18" s="33">
        <v>698300</v>
      </c>
      <c r="E18" s="10">
        <v>0</v>
      </c>
      <c r="F18" s="10">
        <v>374400</v>
      </c>
      <c r="G18" s="10">
        <v>374400</v>
      </c>
      <c r="H18" s="31">
        <v>0</v>
      </c>
      <c r="I18" s="10">
        <v>1072700</v>
      </c>
      <c r="J18" s="39">
        <v>1072700</v>
      </c>
    </row>
    <row r="19" spans="1:10" ht="12" customHeight="1" x14ac:dyDescent="0.2">
      <c r="A19" s="36" t="s">
        <v>21</v>
      </c>
      <c r="B19" s="33">
        <v>0</v>
      </c>
      <c r="C19" s="33">
        <v>313511</v>
      </c>
      <c r="D19" s="33">
        <v>313511</v>
      </c>
      <c r="E19" s="10">
        <v>0</v>
      </c>
      <c r="F19" s="10">
        <v>1565443</v>
      </c>
      <c r="G19" s="10">
        <v>1565443</v>
      </c>
      <c r="H19" s="31">
        <v>0</v>
      </c>
      <c r="I19" s="10">
        <v>1878954</v>
      </c>
      <c r="J19" s="39">
        <v>1878954</v>
      </c>
    </row>
    <row r="20" spans="1:10" ht="12" customHeight="1" x14ac:dyDescent="0.2">
      <c r="A20" s="36" t="s">
        <v>22</v>
      </c>
      <c r="B20" s="33">
        <v>3028642</v>
      </c>
      <c r="C20" s="33">
        <v>2711118</v>
      </c>
      <c r="D20" s="33">
        <v>5739760</v>
      </c>
      <c r="E20" s="10">
        <v>36904119</v>
      </c>
      <c r="F20" s="10">
        <v>5582371</v>
      </c>
      <c r="G20" s="10">
        <v>42486490</v>
      </c>
      <c r="H20" s="31">
        <v>39932761</v>
      </c>
      <c r="I20" s="10">
        <v>8293489</v>
      </c>
      <c r="J20" s="39">
        <v>48226250</v>
      </c>
    </row>
    <row r="21" spans="1:10" ht="12" customHeight="1" x14ac:dyDescent="0.2">
      <c r="A21" s="36" t="s">
        <v>23</v>
      </c>
      <c r="B21" s="33">
        <v>4600000</v>
      </c>
      <c r="C21" s="33">
        <v>0</v>
      </c>
      <c r="D21" s="33">
        <v>4600000</v>
      </c>
      <c r="E21" s="10">
        <v>0</v>
      </c>
      <c r="F21" s="10">
        <v>234790</v>
      </c>
      <c r="G21" s="10">
        <v>234790</v>
      </c>
      <c r="H21" s="31">
        <v>4600000</v>
      </c>
      <c r="I21" s="10">
        <v>234790</v>
      </c>
      <c r="J21" s="39">
        <v>4834790</v>
      </c>
    </row>
    <row r="22" spans="1:10" ht="12" customHeight="1" x14ac:dyDescent="0.2">
      <c r="A22" s="36" t="s">
        <v>24</v>
      </c>
      <c r="B22" s="33">
        <v>0</v>
      </c>
      <c r="C22" s="33">
        <v>631863</v>
      </c>
      <c r="D22" s="33">
        <v>631863</v>
      </c>
      <c r="E22" s="10">
        <v>107644</v>
      </c>
      <c r="F22" s="10">
        <v>2100163</v>
      </c>
      <c r="G22" s="10">
        <v>2207807</v>
      </c>
      <c r="H22" s="31">
        <v>107644</v>
      </c>
      <c r="I22" s="10">
        <v>2732026</v>
      </c>
      <c r="J22" s="39">
        <v>2839670</v>
      </c>
    </row>
    <row r="23" spans="1:10" ht="12" customHeight="1" x14ac:dyDescent="0.2">
      <c r="A23" s="36" t="s">
        <v>25</v>
      </c>
      <c r="B23" s="33">
        <v>5811400</v>
      </c>
      <c r="C23" s="33">
        <v>991887</v>
      </c>
      <c r="D23" s="33">
        <v>6803287</v>
      </c>
      <c r="E23" s="23">
        <v>11051779</v>
      </c>
      <c r="F23" s="23">
        <v>2774180</v>
      </c>
      <c r="G23" s="23">
        <v>13825959</v>
      </c>
      <c r="H23" s="31">
        <v>16863179</v>
      </c>
      <c r="I23" s="10">
        <v>3766067</v>
      </c>
      <c r="J23" s="39">
        <v>20629246</v>
      </c>
    </row>
    <row r="24" spans="1:10" ht="12" customHeight="1" x14ac:dyDescent="0.2">
      <c r="A24" s="47" t="s">
        <v>26</v>
      </c>
      <c r="B24" s="48">
        <v>52472459</v>
      </c>
      <c r="C24" s="48">
        <v>32612070</v>
      </c>
      <c r="D24" s="48">
        <v>85084529</v>
      </c>
      <c r="E24" s="49">
        <v>113899474</v>
      </c>
      <c r="F24" s="49">
        <v>49861380</v>
      </c>
      <c r="G24" s="49">
        <v>163760854</v>
      </c>
      <c r="H24" s="90">
        <v>166371933</v>
      </c>
      <c r="I24" s="49">
        <v>82473450</v>
      </c>
      <c r="J24" s="50">
        <v>248845383</v>
      </c>
    </row>
    <row r="25" spans="1:10" ht="12" customHeight="1" x14ac:dyDescent="0.2">
      <c r="A25" s="36" t="s">
        <v>27</v>
      </c>
      <c r="B25" s="33">
        <v>11756161</v>
      </c>
      <c r="C25" s="33">
        <v>4789251</v>
      </c>
      <c r="D25" s="33">
        <v>16545412</v>
      </c>
      <c r="E25" s="22">
        <v>8095175</v>
      </c>
      <c r="F25" s="22">
        <v>11212468</v>
      </c>
      <c r="G25" s="22">
        <v>19307643</v>
      </c>
      <c r="H25" s="31">
        <v>19851336</v>
      </c>
      <c r="I25" s="10">
        <v>16001719</v>
      </c>
      <c r="J25" s="39">
        <v>35853055</v>
      </c>
    </row>
    <row r="26" spans="1:10" ht="12" customHeight="1" x14ac:dyDescent="0.2">
      <c r="A26" s="36" t="s">
        <v>28</v>
      </c>
      <c r="B26" s="33">
        <v>21805138</v>
      </c>
      <c r="C26" s="33">
        <v>31380218</v>
      </c>
      <c r="D26" s="33">
        <v>53185356</v>
      </c>
      <c r="E26" s="10">
        <v>49525984</v>
      </c>
      <c r="F26" s="10">
        <v>45030522</v>
      </c>
      <c r="G26" s="10">
        <v>94556506</v>
      </c>
      <c r="H26" s="31">
        <v>71331122</v>
      </c>
      <c r="I26" s="10">
        <v>76410740</v>
      </c>
      <c r="J26" s="39">
        <v>147741862</v>
      </c>
    </row>
    <row r="27" spans="1:10" ht="12" customHeight="1" x14ac:dyDescent="0.2">
      <c r="A27" s="36" t="s">
        <v>29</v>
      </c>
      <c r="B27" s="33">
        <v>246700621</v>
      </c>
      <c r="C27" s="33">
        <v>96856302</v>
      </c>
      <c r="D27" s="33">
        <v>343556923</v>
      </c>
      <c r="E27" s="10">
        <v>264690806</v>
      </c>
      <c r="F27" s="10">
        <v>117380694</v>
      </c>
      <c r="G27" s="10">
        <v>382071500</v>
      </c>
      <c r="H27" s="31">
        <v>511391427</v>
      </c>
      <c r="I27" s="10">
        <v>214236996</v>
      </c>
      <c r="J27" s="39">
        <v>725628423</v>
      </c>
    </row>
    <row r="28" spans="1:10" ht="12" customHeight="1" x14ac:dyDescent="0.2">
      <c r="A28" s="36" t="s">
        <v>30</v>
      </c>
      <c r="B28" s="33">
        <v>722589556</v>
      </c>
      <c r="C28" s="33">
        <v>557845106</v>
      </c>
      <c r="D28" s="33">
        <v>1280434662</v>
      </c>
      <c r="E28" s="23">
        <v>1073153916</v>
      </c>
      <c r="F28" s="23">
        <v>613902517</v>
      </c>
      <c r="G28" s="23">
        <v>1687056433</v>
      </c>
      <c r="H28" s="31">
        <v>1795743472</v>
      </c>
      <c r="I28" s="10">
        <v>1171747623</v>
      </c>
      <c r="J28" s="39">
        <v>2967491095</v>
      </c>
    </row>
    <row r="29" spans="1:10" ht="12" customHeight="1" x14ac:dyDescent="0.2">
      <c r="A29" s="47" t="s">
        <v>31</v>
      </c>
      <c r="B29" s="48">
        <v>1002851476</v>
      </c>
      <c r="C29" s="48">
        <v>690870877</v>
      </c>
      <c r="D29" s="48">
        <v>1693722353</v>
      </c>
      <c r="E29" s="49">
        <v>1395465881</v>
      </c>
      <c r="F29" s="49">
        <v>787526201</v>
      </c>
      <c r="G29" s="90">
        <v>2182992082</v>
      </c>
      <c r="H29" s="48">
        <v>2398317357</v>
      </c>
      <c r="I29" s="49">
        <v>1478397078</v>
      </c>
      <c r="J29" s="50">
        <v>3876714435</v>
      </c>
    </row>
    <row r="30" spans="1:10" ht="12" customHeight="1" x14ac:dyDescent="0.2">
      <c r="A30" s="36" t="s">
        <v>32</v>
      </c>
      <c r="B30" s="33">
        <v>4934564</v>
      </c>
      <c r="C30" s="33">
        <v>37215627</v>
      </c>
      <c r="D30" s="33">
        <v>42150191</v>
      </c>
      <c r="E30" s="22">
        <v>18741150</v>
      </c>
      <c r="F30" s="22">
        <v>47505017</v>
      </c>
      <c r="G30" s="22">
        <v>66246167</v>
      </c>
      <c r="H30" s="31">
        <v>23675714</v>
      </c>
      <c r="I30" s="10">
        <v>84720644</v>
      </c>
      <c r="J30" s="39">
        <v>108396358</v>
      </c>
    </row>
    <row r="31" spans="1:10" ht="12" customHeight="1" x14ac:dyDescent="0.2">
      <c r="A31" s="36" t="s">
        <v>33</v>
      </c>
      <c r="B31" s="33">
        <v>49763423</v>
      </c>
      <c r="C31" s="33">
        <v>95275695</v>
      </c>
      <c r="D31" s="33">
        <v>145039118</v>
      </c>
      <c r="E31" s="10">
        <v>103112740</v>
      </c>
      <c r="F31" s="10">
        <v>92258515</v>
      </c>
      <c r="G31" s="10">
        <v>195371255</v>
      </c>
      <c r="H31" s="31">
        <v>152876163</v>
      </c>
      <c r="I31" s="10">
        <v>187534210</v>
      </c>
      <c r="J31" s="39">
        <v>340410373</v>
      </c>
    </row>
    <row r="32" spans="1:10" ht="12" customHeight="1" x14ac:dyDescent="0.2">
      <c r="A32" s="36" t="s">
        <v>34</v>
      </c>
      <c r="B32" s="33">
        <v>123100</v>
      </c>
      <c r="C32" s="33">
        <v>15936703</v>
      </c>
      <c r="D32" s="33">
        <v>16059803</v>
      </c>
      <c r="E32" s="23">
        <v>13836284</v>
      </c>
      <c r="F32" s="23">
        <v>23070732</v>
      </c>
      <c r="G32" s="23">
        <v>36907016</v>
      </c>
      <c r="H32" s="31">
        <v>13959384</v>
      </c>
      <c r="I32" s="10">
        <v>39007435</v>
      </c>
      <c r="J32" s="39">
        <v>52966819</v>
      </c>
    </row>
    <row r="33" spans="1:10" ht="12" customHeight="1" x14ac:dyDescent="0.2">
      <c r="A33" s="40" t="s">
        <v>35</v>
      </c>
      <c r="B33" s="48">
        <v>54821087</v>
      </c>
      <c r="C33" s="48">
        <v>148428025</v>
      </c>
      <c r="D33" s="48">
        <v>203249112</v>
      </c>
      <c r="E33" s="49">
        <v>135690174</v>
      </c>
      <c r="F33" s="49">
        <v>162834264</v>
      </c>
      <c r="G33" s="49">
        <v>298524438</v>
      </c>
      <c r="H33" s="90">
        <v>190511261</v>
      </c>
      <c r="I33" s="49">
        <v>311262289</v>
      </c>
      <c r="J33" s="50">
        <v>501773550</v>
      </c>
    </row>
    <row r="34" spans="1:10" ht="12" customHeight="1" x14ac:dyDescent="0.2">
      <c r="A34" s="36" t="s">
        <v>36</v>
      </c>
      <c r="B34" s="33">
        <v>9000000</v>
      </c>
      <c r="C34" s="33">
        <v>47626172</v>
      </c>
      <c r="D34" s="33">
        <v>56626172</v>
      </c>
      <c r="E34" s="22">
        <v>39447811</v>
      </c>
      <c r="F34" s="22">
        <v>42395820</v>
      </c>
      <c r="G34" s="22">
        <v>81843631</v>
      </c>
      <c r="H34" s="31">
        <v>48447811</v>
      </c>
      <c r="I34" s="10">
        <v>90021992</v>
      </c>
      <c r="J34" s="39">
        <v>138469803</v>
      </c>
    </row>
    <row r="35" spans="1:10" ht="12" customHeight="1" x14ac:dyDescent="0.2">
      <c r="A35" s="36" t="s">
        <v>37</v>
      </c>
      <c r="B35" s="33">
        <v>3500000</v>
      </c>
      <c r="C35" s="33">
        <v>3868915</v>
      </c>
      <c r="D35" s="33">
        <v>7368915</v>
      </c>
      <c r="E35" s="10">
        <v>5805188</v>
      </c>
      <c r="F35" s="10">
        <v>8193390</v>
      </c>
      <c r="G35" s="10">
        <v>13998578</v>
      </c>
      <c r="H35" s="31">
        <v>9305188</v>
      </c>
      <c r="I35" s="10">
        <v>12062305</v>
      </c>
      <c r="J35" s="39">
        <v>21367493</v>
      </c>
    </row>
    <row r="36" spans="1:10" ht="12" customHeight="1" x14ac:dyDescent="0.2">
      <c r="A36" s="36" t="s">
        <v>38</v>
      </c>
      <c r="B36" s="33">
        <v>0</v>
      </c>
      <c r="C36" s="33">
        <v>1115823</v>
      </c>
      <c r="D36" s="33">
        <v>1115823</v>
      </c>
      <c r="E36" s="10">
        <v>7029367</v>
      </c>
      <c r="F36" s="10">
        <v>6153959</v>
      </c>
      <c r="G36" s="10">
        <v>13183326</v>
      </c>
      <c r="H36" s="31">
        <v>7029367</v>
      </c>
      <c r="I36" s="10">
        <v>7269782</v>
      </c>
      <c r="J36" s="39">
        <v>14299149</v>
      </c>
    </row>
    <row r="37" spans="1:10" ht="12" customHeight="1" x14ac:dyDescent="0.2">
      <c r="A37" s="36" t="s">
        <v>39</v>
      </c>
      <c r="B37" s="33">
        <v>332711</v>
      </c>
      <c r="C37" s="33">
        <v>2841926</v>
      </c>
      <c r="D37" s="33">
        <v>3174637</v>
      </c>
      <c r="E37" s="23">
        <v>418499</v>
      </c>
      <c r="F37" s="23">
        <v>4781230</v>
      </c>
      <c r="G37" s="23">
        <v>5199729</v>
      </c>
      <c r="H37" s="31">
        <v>751210</v>
      </c>
      <c r="I37" s="10">
        <v>7623156</v>
      </c>
      <c r="J37" s="39">
        <v>8374366</v>
      </c>
    </row>
    <row r="38" spans="1:10" ht="12" customHeight="1" x14ac:dyDescent="0.2">
      <c r="A38" s="40" t="s">
        <v>40</v>
      </c>
      <c r="B38" s="48">
        <v>12832711</v>
      </c>
      <c r="C38" s="48">
        <v>55452836</v>
      </c>
      <c r="D38" s="48">
        <v>68285547</v>
      </c>
      <c r="E38" s="49">
        <v>52700865</v>
      </c>
      <c r="F38" s="49">
        <v>61524399</v>
      </c>
      <c r="G38" s="49">
        <v>114225264</v>
      </c>
      <c r="H38" s="90">
        <v>65533576</v>
      </c>
      <c r="I38" s="49">
        <v>116977235</v>
      </c>
      <c r="J38" s="50">
        <v>182510811</v>
      </c>
    </row>
    <row r="39" spans="1:10" ht="12" customHeight="1" x14ac:dyDescent="0.2">
      <c r="A39" s="54" t="s">
        <v>41</v>
      </c>
      <c r="B39" s="55">
        <v>1131741715</v>
      </c>
      <c r="C39" s="55">
        <v>929355447</v>
      </c>
      <c r="D39" s="55">
        <v>2061097162</v>
      </c>
      <c r="E39" s="56">
        <v>1723487006</v>
      </c>
      <c r="F39" s="89">
        <v>1067460488</v>
      </c>
      <c r="G39" s="56">
        <v>2790947494</v>
      </c>
      <c r="H39" s="89">
        <v>2855228721</v>
      </c>
      <c r="I39" s="52">
        <v>1996815935</v>
      </c>
      <c r="J39" s="53">
        <v>4852044656</v>
      </c>
    </row>
    <row r="40" spans="1:10" ht="12" customHeight="1" x14ac:dyDescent="0.2">
      <c r="A40" s="3" t="s">
        <v>42</v>
      </c>
      <c r="B40" s="2"/>
      <c r="C40" s="2"/>
      <c r="D40" s="2"/>
      <c r="E40" s="2"/>
      <c r="F40" s="2"/>
      <c r="G40" s="2"/>
      <c r="H40" s="2"/>
      <c r="I40" s="2"/>
      <c r="J40" s="2"/>
    </row>
    <row r="41" spans="1:10" ht="12" customHeight="1" x14ac:dyDescent="0.2">
      <c r="A41" s="3" t="s">
        <v>43</v>
      </c>
    </row>
    <row r="42" spans="1:10" ht="12" customHeight="1" x14ac:dyDescent="0.2">
      <c r="A42" s="3" t="s">
        <v>44</v>
      </c>
      <c r="J42" s="1"/>
    </row>
    <row r="43" spans="1:10" ht="12" customHeight="1" x14ac:dyDescent="0.2"/>
  </sheetData>
  <mergeCells count="3">
    <mergeCell ref="A1:J1"/>
    <mergeCell ref="A2:J2"/>
    <mergeCell ref="A3:J3"/>
  </mergeCells>
  <phoneticPr fontId="5" type="noConversion"/>
  <pageMargins left="0.78740157499999996" right="0.78740157499999996" top="0.7" bottom="0.6" header="0.49212598499999999" footer="0.49212598499999999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3"/>
  </sheetPr>
  <dimension ref="A1:IU86"/>
  <sheetViews>
    <sheetView showGridLines="0" workbookViewId="0">
      <selection sqref="A1:S1"/>
    </sheetView>
  </sheetViews>
  <sheetFormatPr defaultColWidth="11.42578125" defaultRowHeight="12.75" x14ac:dyDescent="0.2"/>
  <cols>
    <col min="1" max="1" width="17" style="85" customWidth="1"/>
    <col min="2" max="2" width="10.42578125" bestFit="1" customWidth="1"/>
    <col min="3" max="3" width="9.85546875" customWidth="1"/>
    <col min="4" max="4" width="10.140625" customWidth="1"/>
    <col min="5" max="5" width="10.42578125" customWidth="1"/>
    <col min="6" max="7" width="11.42578125" bestFit="1" customWidth="1"/>
    <col min="8" max="8" width="10.42578125" bestFit="1" customWidth="1"/>
    <col min="9" max="10" width="11.28515625" bestFit="1" customWidth="1"/>
    <col min="11" max="11" width="10.42578125" bestFit="1" customWidth="1"/>
    <col min="12" max="12" width="10.140625" bestFit="1" customWidth="1"/>
    <col min="13" max="13" width="10.42578125" bestFit="1" customWidth="1"/>
    <col min="14" max="18" width="10.140625" bestFit="1" customWidth="1"/>
    <col min="19" max="19" width="10.42578125" bestFit="1" customWidth="1"/>
    <col min="20" max="20" width="11.42578125" customWidth="1"/>
    <col min="21" max="21" width="20.7109375" customWidth="1"/>
    <col min="22" max="26" width="11.42578125" customWidth="1"/>
    <col min="27" max="27" width="12.7109375" bestFit="1" customWidth="1"/>
  </cols>
  <sheetData>
    <row r="1" spans="1:24" x14ac:dyDescent="0.2">
      <c r="A1" s="179" t="s">
        <v>0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</row>
    <row r="2" spans="1:24" x14ac:dyDescent="0.2">
      <c r="A2" s="179" t="s">
        <v>1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</row>
    <row r="3" spans="1:24" x14ac:dyDescent="0.2">
      <c r="A3" s="179" t="s">
        <v>2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</row>
    <row r="4" spans="1:24" x14ac:dyDescent="0.2">
      <c r="Q4" s="180" t="s">
        <v>59</v>
      </c>
      <c r="R4" s="180"/>
      <c r="S4" s="180"/>
    </row>
    <row r="5" spans="1:24" x14ac:dyDescent="0.2">
      <c r="A5" s="91" t="s">
        <v>4</v>
      </c>
      <c r="B5" s="181">
        <v>38718</v>
      </c>
      <c r="C5" s="182"/>
      <c r="D5" s="183"/>
      <c r="E5" s="181">
        <v>38749</v>
      </c>
      <c r="F5" s="182"/>
      <c r="G5" s="183"/>
      <c r="H5" s="181">
        <v>38777</v>
      </c>
      <c r="I5" s="182"/>
      <c r="J5" s="183"/>
      <c r="K5" s="181">
        <v>38808</v>
      </c>
      <c r="L5" s="182"/>
      <c r="M5" s="183"/>
      <c r="N5" s="181">
        <v>38838</v>
      </c>
      <c r="O5" s="182"/>
      <c r="P5" s="183"/>
      <c r="Q5" s="181">
        <v>38869</v>
      </c>
      <c r="R5" s="182"/>
      <c r="S5" s="183"/>
      <c r="U5" s="91" t="s">
        <v>4</v>
      </c>
      <c r="V5" s="181" t="s">
        <v>64</v>
      </c>
      <c r="W5" s="182"/>
      <c r="X5" s="183"/>
    </row>
    <row r="6" spans="1:24" x14ac:dyDescent="0.2">
      <c r="A6" s="92" t="s">
        <v>5</v>
      </c>
      <c r="B6" s="93" t="s">
        <v>51</v>
      </c>
      <c r="C6" s="93" t="s">
        <v>57</v>
      </c>
      <c r="D6" s="93" t="s">
        <v>8</v>
      </c>
      <c r="E6" s="93" t="s">
        <v>51</v>
      </c>
      <c r="F6" s="93" t="s">
        <v>57</v>
      </c>
      <c r="G6" s="93" t="s">
        <v>8</v>
      </c>
      <c r="H6" s="93" t="s">
        <v>51</v>
      </c>
      <c r="I6" s="93" t="s">
        <v>57</v>
      </c>
      <c r="J6" s="93" t="s">
        <v>8</v>
      </c>
      <c r="K6" s="93" t="s">
        <v>51</v>
      </c>
      <c r="L6" s="93" t="s">
        <v>57</v>
      </c>
      <c r="M6" s="93" t="s">
        <v>8</v>
      </c>
      <c r="N6" s="93" t="s">
        <v>51</v>
      </c>
      <c r="O6" s="93" t="s">
        <v>57</v>
      </c>
      <c r="P6" s="93" t="s">
        <v>8</v>
      </c>
      <c r="Q6" s="93" t="s">
        <v>51</v>
      </c>
      <c r="R6" s="93" t="s">
        <v>57</v>
      </c>
      <c r="S6" s="93" t="s">
        <v>8</v>
      </c>
      <c r="U6" s="92" t="s">
        <v>5</v>
      </c>
      <c r="V6" s="94" t="s">
        <v>51</v>
      </c>
      <c r="W6" s="94" t="s">
        <v>52</v>
      </c>
      <c r="X6" s="94" t="s">
        <v>8</v>
      </c>
    </row>
    <row r="7" spans="1:24" x14ac:dyDescent="0.2">
      <c r="A7" s="13" t="s">
        <v>9</v>
      </c>
      <c r="B7" s="10">
        <v>215953</v>
      </c>
      <c r="C7" s="10">
        <v>313737</v>
      </c>
      <c r="D7" s="10">
        <v>529690</v>
      </c>
      <c r="E7" s="10">
        <v>179999</v>
      </c>
      <c r="F7" s="10">
        <v>82174</v>
      </c>
      <c r="G7" s="10">
        <v>262173</v>
      </c>
      <c r="H7" s="113">
        <v>0</v>
      </c>
      <c r="I7" s="10">
        <v>353700</v>
      </c>
      <c r="J7" s="10">
        <v>353700</v>
      </c>
      <c r="K7" s="10">
        <v>83505</v>
      </c>
      <c r="L7" s="10">
        <v>535403</v>
      </c>
      <c r="M7" s="10">
        <v>618908</v>
      </c>
      <c r="N7" s="10">
        <v>421705</v>
      </c>
      <c r="O7" s="10">
        <v>319235</v>
      </c>
      <c r="P7" s="10">
        <v>740940</v>
      </c>
      <c r="Q7" s="10">
        <v>66106</v>
      </c>
      <c r="R7" s="27">
        <v>301236</v>
      </c>
      <c r="S7" s="10">
        <v>367342</v>
      </c>
      <c r="T7" s="1"/>
      <c r="U7" s="36" t="s">
        <v>9</v>
      </c>
      <c r="V7" s="37">
        <v>967268</v>
      </c>
      <c r="W7" s="22">
        <v>1905485</v>
      </c>
      <c r="X7" s="38">
        <v>2872753</v>
      </c>
    </row>
    <row r="8" spans="1:24" x14ac:dyDescent="0.2">
      <c r="A8" s="13" t="s">
        <v>10</v>
      </c>
      <c r="B8" s="10">
        <v>40000</v>
      </c>
      <c r="C8" s="10">
        <v>63320</v>
      </c>
      <c r="D8" s="10">
        <v>103320</v>
      </c>
      <c r="E8" s="10">
        <v>0</v>
      </c>
      <c r="F8" s="10">
        <v>0</v>
      </c>
      <c r="G8" s="10">
        <v>0</v>
      </c>
      <c r="H8" s="113">
        <v>0</v>
      </c>
      <c r="I8" s="10">
        <v>0</v>
      </c>
      <c r="J8" s="10">
        <v>0</v>
      </c>
      <c r="K8" s="10">
        <v>0</v>
      </c>
      <c r="L8" s="10">
        <v>99920</v>
      </c>
      <c r="M8" s="10">
        <v>99920</v>
      </c>
      <c r="N8" s="10">
        <v>0</v>
      </c>
      <c r="O8" s="10">
        <v>50000</v>
      </c>
      <c r="P8" s="10">
        <v>50000</v>
      </c>
      <c r="Q8" s="10">
        <v>0</v>
      </c>
      <c r="R8" s="10">
        <v>0</v>
      </c>
      <c r="S8" s="10">
        <v>0</v>
      </c>
      <c r="T8" s="1"/>
      <c r="U8" s="36" t="s">
        <v>10</v>
      </c>
      <c r="V8" s="37">
        <v>40000</v>
      </c>
      <c r="W8" s="22">
        <v>213240</v>
      </c>
      <c r="X8" s="38">
        <v>253240</v>
      </c>
    </row>
    <row r="9" spans="1:24" x14ac:dyDescent="0.2">
      <c r="A9" s="13" t="s">
        <v>11</v>
      </c>
      <c r="B9" s="10">
        <v>0</v>
      </c>
      <c r="C9" s="10">
        <v>413940</v>
      </c>
      <c r="D9" s="10">
        <v>413940</v>
      </c>
      <c r="E9" s="10">
        <v>6240000</v>
      </c>
      <c r="F9" s="10">
        <v>1392190</v>
      </c>
      <c r="G9" s="10">
        <v>7632190</v>
      </c>
      <c r="H9" s="113">
        <v>70000</v>
      </c>
      <c r="I9" s="10">
        <v>1440884</v>
      </c>
      <c r="J9" s="10">
        <v>1510884</v>
      </c>
      <c r="K9" s="10">
        <v>5500000</v>
      </c>
      <c r="L9" s="10">
        <v>2007526</v>
      </c>
      <c r="M9" s="10">
        <v>7507526</v>
      </c>
      <c r="N9" s="10">
        <v>0</v>
      </c>
      <c r="O9" s="10">
        <v>1141730</v>
      </c>
      <c r="P9" s="10">
        <v>1141730</v>
      </c>
      <c r="Q9" s="10">
        <v>0</v>
      </c>
      <c r="R9" s="10">
        <v>1596688</v>
      </c>
      <c r="S9" s="10">
        <v>1596688</v>
      </c>
      <c r="T9" s="1"/>
      <c r="U9" s="36" t="s">
        <v>11</v>
      </c>
      <c r="V9" s="37">
        <v>11810000</v>
      </c>
      <c r="W9" s="22">
        <v>7992958</v>
      </c>
      <c r="X9" s="38">
        <v>19802958</v>
      </c>
    </row>
    <row r="10" spans="1:24" x14ac:dyDescent="0.2">
      <c r="A10" s="13" t="s">
        <v>12</v>
      </c>
      <c r="B10" s="10">
        <v>0</v>
      </c>
      <c r="C10" s="10">
        <v>1576606</v>
      </c>
      <c r="D10" s="10">
        <v>1576606</v>
      </c>
      <c r="E10" s="10">
        <v>7193000</v>
      </c>
      <c r="F10" s="10">
        <v>1532612</v>
      </c>
      <c r="G10" s="10">
        <v>8725612</v>
      </c>
      <c r="H10" s="113">
        <v>3520000</v>
      </c>
      <c r="I10" s="10">
        <v>2352940</v>
      </c>
      <c r="J10" s="10">
        <v>5872940</v>
      </c>
      <c r="K10" s="10">
        <v>66037</v>
      </c>
      <c r="L10" s="10">
        <v>1687119</v>
      </c>
      <c r="M10" s="10">
        <v>1753156</v>
      </c>
      <c r="N10" s="10">
        <v>105497</v>
      </c>
      <c r="O10" s="10">
        <v>1940201</v>
      </c>
      <c r="P10" s="10">
        <v>2045698</v>
      </c>
      <c r="Q10" s="10">
        <v>2170000</v>
      </c>
      <c r="R10" s="10">
        <v>2744193</v>
      </c>
      <c r="S10" s="10">
        <v>4914193</v>
      </c>
      <c r="T10" s="1"/>
      <c r="U10" s="36" t="s">
        <v>12</v>
      </c>
      <c r="V10" s="37">
        <v>13054534</v>
      </c>
      <c r="W10" s="22">
        <v>11833671</v>
      </c>
      <c r="X10" s="38">
        <v>24888205</v>
      </c>
    </row>
    <row r="11" spans="1:24" x14ac:dyDescent="0.2">
      <c r="A11" s="13" t="s">
        <v>13</v>
      </c>
      <c r="B11" s="10">
        <v>0</v>
      </c>
      <c r="C11" s="10">
        <v>362800</v>
      </c>
      <c r="D11" s="10">
        <v>362800</v>
      </c>
      <c r="E11" s="10">
        <v>0</v>
      </c>
      <c r="F11" s="10">
        <v>363510</v>
      </c>
      <c r="G11" s="10">
        <v>363510</v>
      </c>
      <c r="H11" s="113">
        <v>54636</v>
      </c>
      <c r="I11" s="10">
        <v>783281</v>
      </c>
      <c r="J11" s="10">
        <v>837917</v>
      </c>
      <c r="K11" s="10">
        <v>90000</v>
      </c>
      <c r="L11" s="10">
        <v>566466</v>
      </c>
      <c r="M11" s="10">
        <v>656466</v>
      </c>
      <c r="N11" s="10">
        <v>302680</v>
      </c>
      <c r="O11" s="10">
        <v>1275660</v>
      </c>
      <c r="P11" s="10">
        <v>1578340</v>
      </c>
      <c r="Q11" s="10">
        <v>52530</v>
      </c>
      <c r="R11" s="10">
        <v>1743700</v>
      </c>
      <c r="S11" s="10">
        <v>1796230</v>
      </c>
      <c r="T11" s="1"/>
      <c r="U11" s="36" t="s">
        <v>13</v>
      </c>
      <c r="V11" s="37">
        <v>499846</v>
      </c>
      <c r="W11" s="22">
        <v>5095417</v>
      </c>
      <c r="X11" s="38">
        <v>5595263</v>
      </c>
    </row>
    <row r="12" spans="1:24" x14ac:dyDescent="0.2">
      <c r="A12" s="13" t="s">
        <v>14</v>
      </c>
      <c r="B12" s="10">
        <v>0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13">
        <v>0</v>
      </c>
      <c r="I12" s="10">
        <v>80500</v>
      </c>
      <c r="J12" s="10">
        <v>80500</v>
      </c>
      <c r="K12" s="10">
        <v>391634</v>
      </c>
      <c r="L12" s="10">
        <v>32480</v>
      </c>
      <c r="M12" s="10">
        <v>424114</v>
      </c>
      <c r="N12" s="10">
        <v>390000</v>
      </c>
      <c r="O12" s="10">
        <v>134000</v>
      </c>
      <c r="P12" s="10">
        <v>524000</v>
      </c>
      <c r="Q12" s="10">
        <v>54000</v>
      </c>
      <c r="R12" s="10">
        <v>204640</v>
      </c>
      <c r="S12" s="10">
        <v>258640</v>
      </c>
      <c r="T12" s="1"/>
      <c r="U12" s="36" t="s">
        <v>14</v>
      </c>
      <c r="V12" s="37">
        <v>835634</v>
      </c>
      <c r="W12" s="22">
        <v>451620</v>
      </c>
      <c r="X12" s="38">
        <v>1287254</v>
      </c>
    </row>
    <row r="13" spans="1:24" x14ac:dyDescent="0.2">
      <c r="A13" s="13" t="s">
        <v>15</v>
      </c>
      <c r="B13" s="10">
        <v>0</v>
      </c>
      <c r="C13" s="10">
        <v>318475</v>
      </c>
      <c r="D13" s="10">
        <v>318475</v>
      </c>
      <c r="E13" s="10">
        <v>179643</v>
      </c>
      <c r="F13" s="10">
        <v>284300</v>
      </c>
      <c r="G13" s="10">
        <v>463943</v>
      </c>
      <c r="H13" s="113">
        <v>32117</v>
      </c>
      <c r="I13" s="10">
        <v>545871</v>
      </c>
      <c r="J13" s="10">
        <v>577988</v>
      </c>
      <c r="K13" s="10">
        <v>87166</v>
      </c>
      <c r="L13" s="10">
        <v>648775</v>
      </c>
      <c r="M13" s="10">
        <v>735941</v>
      </c>
      <c r="N13" s="10">
        <v>214935</v>
      </c>
      <c r="O13" s="10">
        <v>857200</v>
      </c>
      <c r="P13" s="10">
        <v>1072135</v>
      </c>
      <c r="Q13" s="10">
        <v>142989</v>
      </c>
      <c r="R13" s="10">
        <v>1032480</v>
      </c>
      <c r="S13" s="10">
        <v>1175469</v>
      </c>
      <c r="T13" s="1"/>
      <c r="U13" s="36" t="s">
        <v>15</v>
      </c>
      <c r="V13" s="37">
        <v>656850</v>
      </c>
      <c r="W13" s="22">
        <v>3687101</v>
      </c>
      <c r="X13" s="38">
        <v>4343951</v>
      </c>
    </row>
    <row r="14" spans="1:24" s="16" customFormat="1" ht="12" customHeight="1" x14ac:dyDescent="0.2">
      <c r="A14" s="95" t="s">
        <v>16</v>
      </c>
      <c r="B14" s="96">
        <v>255953</v>
      </c>
      <c r="C14" s="96">
        <v>3048878</v>
      </c>
      <c r="D14" s="96">
        <v>3304831</v>
      </c>
      <c r="E14" s="96">
        <v>13792642</v>
      </c>
      <c r="F14" s="96">
        <v>3654786</v>
      </c>
      <c r="G14" s="96">
        <v>17447428</v>
      </c>
      <c r="H14" s="96">
        <v>3676753</v>
      </c>
      <c r="I14" s="96">
        <v>5557176</v>
      </c>
      <c r="J14" s="96">
        <v>9233929</v>
      </c>
      <c r="K14" s="96">
        <v>6218342</v>
      </c>
      <c r="L14" s="96">
        <v>5577689</v>
      </c>
      <c r="M14" s="96">
        <v>11796031</v>
      </c>
      <c r="N14" s="96">
        <v>1434817</v>
      </c>
      <c r="O14" s="96">
        <v>5718026</v>
      </c>
      <c r="P14" s="96">
        <v>7152843</v>
      </c>
      <c r="Q14" s="96">
        <v>2485625</v>
      </c>
      <c r="R14" s="96">
        <v>7622937</v>
      </c>
      <c r="S14" s="96">
        <v>10108562</v>
      </c>
      <c r="T14" s="70"/>
      <c r="U14" s="97" t="s">
        <v>16</v>
      </c>
      <c r="V14" s="98">
        <v>27864132</v>
      </c>
      <c r="W14" s="99">
        <v>31179492</v>
      </c>
      <c r="X14" s="100">
        <v>59043624</v>
      </c>
    </row>
    <row r="15" spans="1:24" x14ac:dyDescent="0.2">
      <c r="A15" s="13" t="s">
        <v>17</v>
      </c>
      <c r="B15" s="10">
        <v>70000</v>
      </c>
      <c r="C15" s="10">
        <v>1857139</v>
      </c>
      <c r="D15" s="10">
        <v>1927139</v>
      </c>
      <c r="E15" s="10">
        <v>0</v>
      </c>
      <c r="F15" s="10">
        <v>1258855</v>
      </c>
      <c r="G15" s="10">
        <v>1258855</v>
      </c>
      <c r="H15" s="10">
        <v>0</v>
      </c>
      <c r="I15" s="10">
        <v>2056733</v>
      </c>
      <c r="J15" s="10">
        <v>2056733</v>
      </c>
      <c r="K15" s="10">
        <v>72875</v>
      </c>
      <c r="L15" s="10">
        <v>1451894</v>
      </c>
      <c r="M15" s="10">
        <v>1524769</v>
      </c>
      <c r="N15" s="10">
        <v>745502</v>
      </c>
      <c r="O15" s="10">
        <v>1929080</v>
      </c>
      <c r="P15" s="10">
        <v>2674582</v>
      </c>
      <c r="Q15" s="10">
        <v>15000</v>
      </c>
      <c r="R15" s="10">
        <v>2305773</v>
      </c>
      <c r="S15" s="10">
        <v>2320773</v>
      </c>
      <c r="T15" s="1"/>
      <c r="U15" s="36" t="s">
        <v>17</v>
      </c>
      <c r="V15" s="37">
        <v>903377</v>
      </c>
      <c r="W15" s="22">
        <v>10859474</v>
      </c>
      <c r="X15" s="38">
        <v>11762851</v>
      </c>
    </row>
    <row r="16" spans="1:24" x14ac:dyDescent="0.2">
      <c r="A16" s="13" t="s">
        <v>18</v>
      </c>
      <c r="B16" s="10">
        <v>236858</v>
      </c>
      <c r="C16" s="10">
        <v>8521919</v>
      </c>
      <c r="D16" s="10">
        <v>8758777</v>
      </c>
      <c r="E16" s="10">
        <v>221457</v>
      </c>
      <c r="F16" s="10">
        <v>9465827</v>
      </c>
      <c r="G16" s="10">
        <v>9687284</v>
      </c>
      <c r="H16" s="10">
        <v>6157738</v>
      </c>
      <c r="I16" s="10">
        <v>11704258</v>
      </c>
      <c r="J16" s="10">
        <v>17861996</v>
      </c>
      <c r="K16" s="10">
        <v>143600</v>
      </c>
      <c r="L16" s="10">
        <v>13012578</v>
      </c>
      <c r="M16" s="10">
        <v>13156178</v>
      </c>
      <c r="N16" s="10">
        <v>4148629</v>
      </c>
      <c r="O16" s="10">
        <v>15724902</v>
      </c>
      <c r="P16" s="10">
        <v>19873531</v>
      </c>
      <c r="Q16" s="10">
        <v>5162100</v>
      </c>
      <c r="R16" s="10">
        <v>15436873</v>
      </c>
      <c r="S16" s="10">
        <v>20598973</v>
      </c>
      <c r="T16" s="1"/>
      <c r="U16" s="36" t="s">
        <v>18</v>
      </c>
      <c r="V16" s="37">
        <v>16070382</v>
      </c>
      <c r="W16" s="22">
        <v>73866357</v>
      </c>
      <c r="X16" s="38">
        <v>89936739</v>
      </c>
    </row>
    <row r="17" spans="1:24" x14ac:dyDescent="0.2">
      <c r="A17" s="13" t="s">
        <v>19</v>
      </c>
      <c r="B17" s="10">
        <v>0</v>
      </c>
      <c r="C17" s="10">
        <v>3206618</v>
      </c>
      <c r="D17" s="10">
        <v>3206618</v>
      </c>
      <c r="E17" s="10">
        <v>80000</v>
      </c>
      <c r="F17" s="10">
        <v>2648421</v>
      </c>
      <c r="G17" s="10">
        <v>2728421</v>
      </c>
      <c r="H17" s="10">
        <v>368000</v>
      </c>
      <c r="I17" s="10">
        <v>3763545</v>
      </c>
      <c r="J17" s="10">
        <v>4131545</v>
      </c>
      <c r="K17" s="10">
        <v>3825583</v>
      </c>
      <c r="L17" s="10">
        <v>3366281</v>
      </c>
      <c r="M17" s="10">
        <v>7191864</v>
      </c>
      <c r="N17" s="10">
        <v>4660000</v>
      </c>
      <c r="O17" s="10">
        <v>4032561</v>
      </c>
      <c r="P17" s="10">
        <v>8692561</v>
      </c>
      <c r="Q17" s="10">
        <v>0</v>
      </c>
      <c r="R17" s="10">
        <v>5416566</v>
      </c>
      <c r="S17" s="10">
        <v>5416566</v>
      </c>
      <c r="T17" s="1"/>
      <c r="U17" s="36" t="s">
        <v>19</v>
      </c>
      <c r="V17" s="37">
        <v>8933583</v>
      </c>
      <c r="W17" s="22">
        <v>22433992</v>
      </c>
      <c r="X17" s="38">
        <v>31367575</v>
      </c>
    </row>
    <row r="18" spans="1:24" x14ac:dyDescent="0.2">
      <c r="A18" s="13" t="s">
        <v>20</v>
      </c>
      <c r="B18" s="10">
        <v>0</v>
      </c>
      <c r="C18" s="10">
        <v>848894</v>
      </c>
      <c r="D18" s="10">
        <v>848894</v>
      </c>
      <c r="E18" s="10">
        <v>0</v>
      </c>
      <c r="F18" s="10">
        <v>1518904</v>
      </c>
      <c r="G18" s="10">
        <v>1518904</v>
      </c>
      <c r="H18" s="10">
        <v>0</v>
      </c>
      <c r="I18" s="10">
        <v>970144</v>
      </c>
      <c r="J18" s="10">
        <v>970144</v>
      </c>
      <c r="K18" s="10">
        <v>0</v>
      </c>
      <c r="L18" s="10">
        <v>1985043</v>
      </c>
      <c r="M18" s="10">
        <v>1985043</v>
      </c>
      <c r="N18" s="10">
        <v>100000</v>
      </c>
      <c r="O18" s="10">
        <v>1266566</v>
      </c>
      <c r="P18" s="10">
        <v>1366566</v>
      </c>
      <c r="Q18" s="10">
        <v>0</v>
      </c>
      <c r="R18" s="10">
        <v>1699189</v>
      </c>
      <c r="S18" s="10">
        <v>1699189</v>
      </c>
      <c r="T18" s="1"/>
      <c r="U18" s="36" t="s">
        <v>20</v>
      </c>
      <c r="V18" s="37">
        <v>100000</v>
      </c>
      <c r="W18" s="22">
        <v>8288740</v>
      </c>
      <c r="X18" s="38">
        <v>8388740</v>
      </c>
    </row>
    <row r="19" spans="1:24" x14ac:dyDescent="0.2">
      <c r="A19" s="13" t="s">
        <v>21</v>
      </c>
      <c r="B19" s="10">
        <v>0</v>
      </c>
      <c r="C19" s="10">
        <v>1240680</v>
      </c>
      <c r="D19" s="10">
        <v>1240680</v>
      </c>
      <c r="E19" s="10">
        <v>0</v>
      </c>
      <c r="F19" s="10">
        <v>1512956</v>
      </c>
      <c r="G19" s="10">
        <v>1512956</v>
      </c>
      <c r="H19" s="10">
        <v>0</v>
      </c>
      <c r="I19" s="10">
        <v>1675195</v>
      </c>
      <c r="J19" s="10">
        <v>1675195</v>
      </c>
      <c r="K19" s="10">
        <v>60000</v>
      </c>
      <c r="L19" s="10">
        <v>1749591</v>
      </c>
      <c r="M19" s="10">
        <v>1809591</v>
      </c>
      <c r="N19" s="10">
        <v>101000</v>
      </c>
      <c r="O19" s="10">
        <v>1751428</v>
      </c>
      <c r="P19" s="10">
        <v>1852428</v>
      </c>
      <c r="Q19" s="10">
        <v>59500</v>
      </c>
      <c r="R19" s="10">
        <v>2476831</v>
      </c>
      <c r="S19" s="10">
        <v>2536331</v>
      </c>
      <c r="T19" s="1"/>
      <c r="U19" s="36" t="s">
        <v>21</v>
      </c>
      <c r="V19" s="37">
        <v>220500</v>
      </c>
      <c r="W19" s="22">
        <v>10406681</v>
      </c>
      <c r="X19" s="38">
        <v>10627181</v>
      </c>
    </row>
    <row r="20" spans="1:24" x14ac:dyDescent="0.2">
      <c r="A20" s="13" t="s">
        <v>22</v>
      </c>
      <c r="B20" s="10">
        <v>0</v>
      </c>
      <c r="C20" s="10">
        <v>2063505</v>
      </c>
      <c r="D20" s="10">
        <v>2063505</v>
      </c>
      <c r="E20" s="10">
        <v>9034191</v>
      </c>
      <c r="F20" s="10">
        <v>3335563</v>
      </c>
      <c r="G20" s="10">
        <v>12369754</v>
      </c>
      <c r="H20" s="10">
        <v>0</v>
      </c>
      <c r="I20" s="10">
        <v>5390821</v>
      </c>
      <c r="J20" s="10">
        <v>5390821</v>
      </c>
      <c r="K20" s="10">
        <v>76910</v>
      </c>
      <c r="L20" s="10">
        <v>2766046</v>
      </c>
      <c r="M20" s="10">
        <v>2842956</v>
      </c>
      <c r="N20" s="10">
        <v>192000</v>
      </c>
      <c r="O20" s="10">
        <v>4068982</v>
      </c>
      <c r="P20" s="10">
        <v>4260982</v>
      </c>
      <c r="Q20" s="10">
        <v>0</v>
      </c>
      <c r="R20" s="10">
        <v>5724223</v>
      </c>
      <c r="S20" s="10">
        <v>5724223</v>
      </c>
      <c r="T20" s="1"/>
      <c r="U20" s="36" t="s">
        <v>22</v>
      </c>
      <c r="V20" s="37">
        <v>9303101</v>
      </c>
      <c r="W20" s="22">
        <v>23349140</v>
      </c>
      <c r="X20" s="38">
        <v>32652241</v>
      </c>
    </row>
    <row r="21" spans="1:24" x14ac:dyDescent="0.2">
      <c r="A21" s="13" t="s">
        <v>23</v>
      </c>
      <c r="B21" s="10">
        <v>0</v>
      </c>
      <c r="C21" s="10">
        <v>381445</v>
      </c>
      <c r="D21" s="10">
        <v>381445</v>
      </c>
      <c r="E21" s="10">
        <v>30000</v>
      </c>
      <c r="F21" s="10">
        <v>158895</v>
      </c>
      <c r="G21" s="10">
        <v>188895</v>
      </c>
      <c r="H21" s="10">
        <v>0</v>
      </c>
      <c r="I21" s="10">
        <v>563549</v>
      </c>
      <c r="J21" s="10">
        <v>563549</v>
      </c>
      <c r="K21" s="10">
        <v>0</v>
      </c>
      <c r="L21" s="10">
        <v>481894</v>
      </c>
      <c r="M21" s="10">
        <v>481894</v>
      </c>
      <c r="N21" s="10">
        <v>69000</v>
      </c>
      <c r="O21" s="10">
        <v>808483</v>
      </c>
      <c r="P21" s="10">
        <v>877483</v>
      </c>
      <c r="Q21" s="10">
        <v>91563</v>
      </c>
      <c r="R21" s="10">
        <v>1050514</v>
      </c>
      <c r="S21" s="10">
        <v>1142077</v>
      </c>
      <c r="T21" s="1"/>
      <c r="U21" s="36" t="s">
        <v>23</v>
      </c>
      <c r="V21" s="37">
        <v>190563</v>
      </c>
      <c r="W21" s="22">
        <v>3444780</v>
      </c>
      <c r="X21" s="38">
        <v>3635343</v>
      </c>
    </row>
    <row r="22" spans="1:24" x14ac:dyDescent="0.2">
      <c r="A22" s="13" t="s">
        <v>24</v>
      </c>
      <c r="B22" s="10">
        <v>0</v>
      </c>
      <c r="C22" s="10">
        <v>1581522</v>
      </c>
      <c r="D22" s="10">
        <v>1581522</v>
      </c>
      <c r="E22" s="10">
        <v>40000</v>
      </c>
      <c r="F22" s="10">
        <v>1689710</v>
      </c>
      <c r="G22" s="10">
        <v>1729710</v>
      </c>
      <c r="H22" s="10">
        <v>95000</v>
      </c>
      <c r="I22" s="10">
        <v>2363695</v>
      </c>
      <c r="J22" s="10">
        <v>2458695</v>
      </c>
      <c r="K22" s="10">
        <v>61000</v>
      </c>
      <c r="L22" s="10">
        <v>2630594</v>
      </c>
      <c r="M22" s="10">
        <v>2691594</v>
      </c>
      <c r="N22" s="10">
        <v>237916</v>
      </c>
      <c r="O22" s="10">
        <v>2490371</v>
      </c>
      <c r="P22" s="10">
        <v>2728287</v>
      </c>
      <c r="Q22" s="10">
        <v>6061925</v>
      </c>
      <c r="R22" s="10">
        <v>2558563</v>
      </c>
      <c r="S22" s="10">
        <v>8620488</v>
      </c>
      <c r="T22" s="1"/>
      <c r="U22" s="36" t="s">
        <v>24</v>
      </c>
      <c r="V22" s="37">
        <v>6495841</v>
      </c>
      <c r="W22" s="22">
        <v>13314455</v>
      </c>
      <c r="X22" s="38">
        <v>19810296</v>
      </c>
    </row>
    <row r="23" spans="1:24" x14ac:dyDescent="0.2">
      <c r="A23" s="13" t="s">
        <v>25</v>
      </c>
      <c r="B23" s="10">
        <v>0</v>
      </c>
      <c r="C23" s="10">
        <v>1929554</v>
      </c>
      <c r="D23" s="10">
        <v>1929554</v>
      </c>
      <c r="E23" s="10">
        <v>25822</v>
      </c>
      <c r="F23" s="10">
        <v>3023035</v>
      </c>
      <c r="G23" s="10">
        <v>3048857</v>
      </c>
      <c r="H23" s="10">
        <v>80000</v>
      </c>
      <c r="I23" s="10">
        <v>2654851</v>
      </c>
      <c r="J23" s="10">
        <v>2734851</v>
      </c>
      <c r="K23" s="10">
        <v>2769264</v>
      </c>
      <c r="L23" s="10">
        <v>2986460</v>
      </c>
      <c r="M23" s="10">
        <v>5755724</v>
      </c>
      <c r="N23" s="10">
        <v>26181683</v>
      </c>
      <c r="O23" s="10">
        <v>2576556</v>
      </c>
      <c r="P23" s="10">
        <v>28758239</v>
      </c>
      <c r="Q23" s="10">
        <v>1122425</v>
      </c>
      <c r="R23" s="10">
        <v>2110819</v>
      </c>
      <c r="S23" s="10">
        <v>3233244</v>
      </c>
      <c r="T23" s="1"/>
      <c r="U23" s="36" t="s">
        <v>25</v>
      </c>
      <c r="V23" s="37">
        <v>30179194</v>
      </c>
      <c r="W23" s="22">
        <v>15281275</v>
      </c>
      <c r="X23" s="38">
        <v>45460469</v>
      </c>
    </row>
    <row r="24" spans="1:24" s="16" customFormat="1" ht="12" customHeight="1" x14ac:dyDescent="0.2">
      <c r="A24" s="101" t="s">
        <v>26</v>
      </c>
      <c r="B24" s="96">
        <v>306858</v>
      </c>
      <c r="C24" s="96">
        <v>21631276</v>
      </c>
      <c r="D24" s="96">
        <v>21938134</v>
      </c>
      <c r="E24" s="96">
        <v>9431470</v>
      </c>
      <c r="F24" s="96">
        <v>24612166</v>
      </c>
      <c r="G24" s="96">
        <v>34043636</v>
      </c>
      <c r="H24" s="96">
        <v>6700738</v>
      </c>
      <c r="I24" s="96">
        <v>31142791</v>
      </c>
      <c r="J24" s="96">
        <v>37843529</v>
      </c>
      <c r="K24" s="96">
        <v>7009232</v>
      </c>
      <c r="L24" s="96">
        <v>30430381</v>
      </c>
      <c r="M24" s="96">
        <v>37439613</v>
      </c>
      <c r="N24" s="96">
        <v>36435730</v>
      </c>
      <c r="O24" s="96">
        <v>34648929</v>
      </c>
      <c r="P24" s="96">
        <v>71084659</v>
      </c>
      <c r="Q24" s="96">
        <v>12512513</v>
      </c>
      <c r="R24" s="96">
        <v>38779351</v>
      </c>
      <c r="S24" s="96">
        <v>51291864</v>
      </c>
      <c r="T24" s="70"/>
      <c r="U24" s="103" t="s">
        <v>26</v>
      </c>
      <c r="V24" s="98">
        <v>72396541</v>
      </c>
      <c r="W24" s="99">
        <v>181244894</v>
      </c>
      <c r="X24" s="100">
        <v>253641435</v>
      </c>
    </row>
    <row r="25" spans="1:24" x14ac:dyDescent="0.2">
      <c r="A25" s="13" t="s">
        <v>27</v>
      </c>
      <c r="B25" s="10">
        <v>109312</v>
      </c>
      <c r="C25" s="10">
        <v>6167887</v>
      </c>
      <c r="D25" s="10">
        <v>6277199</v>
      </c>
      <c r="E25" s="10">
        <v>192046</v>
      </c>
      <c r="F25" s="10">
        <v>4665228</v>
      </c>
      <c r="G25" s="10">
        <v>4857274</v>
      </c>
      <c r="H25" s="10">
        <v>166744</v>
      </c>
      <c r="I25" s="10">
        <v>7184370</v>
      </c>
      <c r="J25" s="10">
        <v>7351114</v>
      </c>
      <c r="K25" s="10">
        <v>1658782</v>
      </c>
      <c r="L25" s="10">
        <v>7245054</v>
      </c>
      <c r="M25" s="10">
        <v>8903836</v>
      </c>
      <c r="N25" s="10">
        <v>8000000</v>
      </c>
      <c r="O25" s="10">
        <v>8174965</v>
      </c>
      <c r="P25" s="10">
        <v>16174965</v>
      </c>
      <c r="Q25" s="10">
        <v>282473</v>
      </c>
      <c r="R25" s="10">
        <v>10075926</v>
      </c>
      <c r="S25" s="10">
        <v>10358399</v>
      </c>
      <c r="T25" s="1"/>
      <c r="U25" s="36" t="s">
        <v>27</v>
      </c>
      <c r="V25" s="37">
        <v>10409357</v>
      </c>
      <c r="W25" s="22">
        <v>43513430</v>
      </c>
      <c r="X25" s="38">
        <v>53922787</v>
      </c>
    </row>
    <row r="26" spans="1:24" x14ac:dyDescent="0.2">
      <c r="A26" s="13" t="s">
        <v>28</v>
      </c>
      <c r="B26" s="10">
        <v>3724529</v>
      </c>
      <c r="C26" s="10">
        <v>23719343</v>
      </c>
      <c r="D26" s="10">
        <v>27443872</v>
      </c>
      <c r="E26" s="10">
        <v>24833425</v>
      </c>
      <c r="F26" s="10">
        <v>26613001</v>
      </c>
      <c r="G26" s="10">
        <v>51446426</v>
      </c>
      <c r="H26" s="10">
        <v>9854267</v>
      </c>
      <c r="I26" s="10">
        <v>27531748</v>
      </c>
      <c r="J26" s="10">
        <v>37386015</v>
      </c>
      <c r="K26" s="10">
        <v>1887845</v>
      </c>
      <c r="L26" s="10">
        <v>35099061</v>
      </c>
      <c r="M26" s="10">
        <v>36986906</v>
      </c>
      <c r="N26" s="10">
        <v>2603808</v>
      </c>
      <c r="O26" s="10">
        <v>33801783</v>
      </c>
      <c r="P26" s="10">
        <v>36405591</v>
      </c>
      <c r="Q26" s="10">
        <v>8061918</v>
      </c>
      <c r="R26" s="10">
        <v>36222150</v>
      </c>
      <c r="S26" s="10">
        <v>44284068</v>
      </c>
      <c r="T26" s="1"/>
      <c r="U26" s="36" t="s">
        <v>28</v>
      </c>
      <c r="V26" s="37">
        <v>50965792</v>
      </c>
      <c r="W26" s="22">
        <v>182987086</v>
      </c>
      <c r="X26" s="38">
        <v>233952878</v>
      </c>
    </row>
    <row r="27" spans="1:24" x14ac:dyDescent="0.2">
      <c r="A27" s="13" t="s">
        <v>29</v>
      </c>
      <c r="B27" s="10">
        <v>57847725</v>
      </c>
      <c r="C27" s="10">
        <v>35513454</v>
      </c>
      <c r="D27" s="10">
        <v>93361179</v>
      </c>
      <c r="E27" s="10">
        <v>18214100</v>
      </c>
      <c r="F27" s="10">
        <v>37367889</v>
      </c>
      <c r="G27" s="10">
        <v>55581989</v>
      </c>
      <c r="H27" s="10">
        <v>14722616</v>
      </c>
      <c r="I27" s="10">
        <v>45420330</v>
      </c>
      <c r="J27" s="10">
        <v>60142946</v>
      </c>
      <c r="K27" s="10">
        <v>146858297</v>
      </c>
      <c r="L27" s="10">
        <v>43833330</v>
      </c>
      <c r="M27" s="10">
        <v>190691627</v>
      </c>
      <c r="N27" s="10">
        <v>11132152</v>
      </c>
      <c r="O27" s="10">
        <v>50227255</v>
      </c>
      <c r="P27" s="10">
        <v>61359407</v>
      </c>
      <c r="Q27" s="10">
        <v>15994284</v>
      </c>
      <c r="R27" s="10">
        <v>52918073</v>
      </c>
      <c r="S27" s="10">
        <v>68912357</v>
      </c>
      <c r="T27" s="1"/>
      <c r="U27" s="36" t="s">
        <v>29</v>
      </c>
      <c r="V27" s="37">
        <v>264769174</v>
      </c>
      <c r="W27" s="22">
        <v>265280331</v>
      </c>
      <c r="X27" s="38">
        <v>530049505</v>
      </c>
    </row>
    <row r="28" spans="1:24" x14ac:dyDescent="0.2">
      <c r="A28" s="13" t="s">
        <v>30</v>
      </c>
      <c r="B28" s="10">
        <v>77914223</v>
      </c>
      <c r="C28" s="10">
        <v>119783879</v>
      </c>
      <c r="D28" s="10">
        <v>197698102</v>
      </c>
      <c r="E28" s="10">
        <v>99780227</v>
      </c>
      <c r="F28" s="10">
        <v>119106154</v>
      </c>
      <c r="G28" s="10">
        <v>218886381</v>
      </c>
      <c r="H28" s="10">
        <v>166507386</v>
      </c>
      <c r="I28" s="10">
        <v>167438496</v>
      </c>
      <c r="J28" s="10">
        <v>333945882</v>
      </c>
      <c r="K28" s="10">
        <v>199096486</v>
      </c>
      <c r="L28" s="10">
        <v>146929078</v>
      </c>
      <c r="M28" s="10">
        <v>346025564</v>
      </c>
      <c r="N28" s="10">
        <v>324552605</v>
      </c>
      <c r="O28" s="10">
        <v>187926611</v>
      </c>
      <c r="P28" s="10">
        <v>512479216</v>
      </c>
      <c r="Q28" s="10">
        <v>328879910</v>
      </c>
      <c r="R28" s="10">
        <v>184000353</v>
      </c>
      <c r="S28" s="10">
        <v>512880263</v>
      </c>
      <c r="T28" s="1"/>
      <c r="U28" s="36" t="s">
        <v>30</v>
      </c>
      <c r="V28" s="37">
        <v>1196730837</v>
      </c>
      <c r="W28" s="22">
        <v>925184571</v>
      </c>
      <c r="X28" s="38">
        <v>2121915408</v>
      </c>
    </row>
    <row r="29" spans="1:24" s="16" customFormat="1" ht="12" customHeight="1" x14ac:dyDescent="0.2">
      <c r="A29" s="101" t="s">
        <v>31</v>
      </c>
      <c r="B29" s="96">
        <v>139595789</v>
      </c>
      <c r="C29" s="96">
        <v>185184563</v>
      </c>
      <c r="D29" s="96">
        <v>324780352</v>
      </c>
      <c r="E29" s="96">
        <v>143019798</v>
      </c>
      <c r="F29" s="96">
        <v>187752272</v>
      </c>
      <c r="G29" s="96">
        <v>330772070</v>
      </c>
      <c r="H29" s="96">
        <v>191251013</v>
      </c>
      <c r="I29" s="96">
        <v>247574944</v>
      </c>
      <c r="J29" s="96">
        <v>438825957</v>
      </c>
      <c r="K29" s="96">
        <v>349501410</v>
      </c>
      <c r="L29" s="96">
        <v>233106523</v>
      </c>
      <c r="M29" s="96">
        <v>582607933</v>
      </c>
      <c r="N29" s="96">
        <v>346288565</v>
      </c>
      <c r="O29" s="96">
        <v>280130614</v>
      </c>
      <c r="P29" s="96">
        <v>626419179</v>
      </c>
      <c r="Q29" s="96">
        <v>353218585</v>
      </c>
      <c r="R29" s="96">
        <v>283216502</v>
      </c>
      <c r="S29" s="96">
        <v>636435087</v>
      </c>
      <c r="T29" s="70"/>
      <c r="U29" s="103" t="s">
        <v>31</v>
      </c>
      <c r="V29" s="98">
        <v>1522875160</v>
      </c>
      <c r="W29" s="99">
        <v>1416965418</v>
      </c>
      <c r="X29" s="100">
        <v>2939840578</v>
      </c>
    </row>
    <row r="30" spans="1:24" x14ac:dyDescent="0.2">
      <c r="A30" s="13" t="s">
        <v>32</v>
      </c>
      <c r="B30" s="10">
        <v>2439381</v>
      </c>
      <c r="C30" s="10">
        <v>17443014</v>
      </c>
      <c r="D30" s="10">
        <v>19882395</v>
      </c>
      <c r="E30" s="10">
        <v>648232</v>
      </c>
      <c r="F30" s="10">
        <v>18248350</v>
      </c>
      <c r="G30" s="10">
        <v>18896582</v>
      </c>
      <c r="H30" s="10">
        <v>7905334</v>
      </c>
      <c r="I30" s="10">
        <v>20350617</v>
      </c>
      <c r="J30" s="10">
        <v>28255951</v>
      </c>
      <c r="K30" s="10">
        <v>2090187</v>
      </c>
      <c r="L30" s="10">
        <v>23670048</v>
      </c>
      <c r="M30" s="10">
        <v>25760235</v>
      </c>
      <c r="N30" s="10">
        <v>7877976</v>
      </c>
      <c r="O30" s="10">
        <v>24492587</v>
      </c>
      <c r="P30" s="10">
        <v>32370563</v>
      </c>
      <c r="Q30" s="10">
        <v>4682284</v>
      </c>
      <c r="R30" s="10">
        <v>30124109</v>
      </c>
      <c r="S30" s="10">
        <v>34806393</v>
      </c>
      <c r="T30" s="1"/>
      <c r="U30" s="36" t="s">
        <v>32</v>
      </c>
      <c r="V30" s="37">
        <v>25643394</v>
      </c>
      <c r="W30" s="22">
        <v>134328725</v>
      </c>
      <c r="X30" s="38">
        <v>159972119</v>
      </c>
    </row>
    <row r="31" spans="1:24" x14ac:dyDescent="0.2">
      <c r="A31" s="13" t="s">
        <v>33</v>
      </c>
      <c r="B31" s="10">
        <v>22023705</v>
      </c>
      <c r="C31" s="10">
        <v>31979753</v>
      </c>
      <c r="D31" s="10">
        <v>54003458</v>
      </c>
      <c r="E31" s="10">
        <v>6864980</v>
      </c>
      <c r="F31" s="10">
        <v>24159686</v>
      </c>
      <c r="G31" s="10">
        <v>31024666</v>
      </c>
      <c r="H31" s="10">
        <v>4826393</v>
      </c>
      <c r="I31" s="10">
        <v>30416173</v>
      </c>
      <c r="J31" s="10">
        <v>35242566</v>
      </c>
      <c r="K31" s="10">
        <v>9869320</v>
      </c>
      <c r="L31" s="10">
        <v>30581667</v>
      </c>
      <c r="M31" s="10">
        <v>40450987</v>
      </c>
      <c r="N31" s="10">
        <v>11215368</v>
      </c>
      <c r="O31" s="10">
        <v>34854766</v>
      </c>
      <c r="P31" s="10">
        <v>46070134</v>
      </c>
      <c r="Q31" s="10">
        <v>44060973</v>
      </c>
      <c r="R31" s="10">
        <v>40184186</v>
      </c>
      <c r="S31" s="10">
        <v>84245159</v>
      </c>
      <c r="T31" s="1"/>
      <c r="U31" s="36" t="s">
        <v>33</v>
      </c>
      <c r="V31" s="37">
        <v>98860739</v>
      </c>
      <c r="W31" s="22">
        <v>192176231</v>
      </c>
      <c r="X31" s="38">
        <v>291036970</v>
      </c>
    </row>
    <row r="32" spans="1:24" x14ac:dyDescent="0.2">
      <c r="A32" s="13" t="s">
        <v>34</v>
      </c>
      <c r="B32" s="10">
        <v>1789255</v>
      </c>
      <c r="C32" s="10">
        <v>8164515</v>
      </c>
      <c r="D32" s="10">
        <v>9953770</v>
      </c>
      <c r="E32" s="10">
        <v>944027</v>
      </c>
      <c r="F32" s="10">
        <v>10641112</v>
      </c>
      <c r="G32" s="10">
        <v>11585139</v>
      </c>
      <c r="H32" s="10">
        <v>7276643</v>
      </c>
      <c r="I32" s="10">
        <v>14353738</v>
      </c>
      <c r="J32" s="10">
        <v>21630381</v>
      </c>
      <c r="K32" s="10">
        <v>18179306</v>
      </c>
      <c r="L32" s="10">
        <v>14917465</v>
      </c>
      <c r="M32" s="10">
        <v>33096771</v>
      </c>
      <c r="N32" s="10">
        <v>4193146</v>
      </c>
      <c r="O32" s="10">
        <v>11839242</v>
      </c>
      <c r="P32" s="10">
        <v>16032388</v>
      </c>
      <c r="Q32" s="10">
        <v>2911963</v>
      </c>
      <c r="R32" s="10">
        <v>14910040</v>
      </c>
      <c r="S32" s="10">
        <v>17822003</v>
      </c>
      <c r="T32" s="1"/>
      <c r="U32" s="36" t="s">
        <v>34</v>
      </c>
      <c r="V32" s="37">
        <v>35294340</v>
      </c>
      <c r="W32" s="22">
        <v>74826112</v>
      </c>
      <c r="X32" s="38">
        <v>110120452</v>
      </c>
    </row>
    <row r="33" spans="1:255" s="16" customFormat="1" ht="12" customHeight="1" x14ac:dyDescent="0.2">
      <c r="A33" s="95" t="s">
        <v>35</v>
      </c>
      <c r="B33" s="96">
        <v>26252341</v>
      </c>
      <c r="C33" s="96">
        <v>57587282</v>
      </c>
      <c r="D33" s="96">
        <v>83839623</v>
      </c>
      <c r="E33" s="96">
        <v>8457239</v>
      </c>
      <c r="F33" s="96">
        <v>53049148</v>
      </c>
      <c r="G33" s="96">
        <v>61506387</v>
      </c>
      <c r="H33" s="96">
        <v>20008370</v>
      </c>
      <c r="I33" s="96">
        <v>65120528</v>
      </c>
      <c r="J33" s="96">
        <v>85128898</v>
      </c>
      <c r="K33" s="96">
        <v>30138813</v>
      </c>
      <c r="L33" s="96">
        <v>69169180</v>
      </c>
      <c r="M33" s="96">
        <v>99307993</v>
      </c>
      <c r="N33" s="96">
        <v>23286490</v>
      </c>
      <c r="O33" s="96">
        <v>71186595</v>
      </c>
      <c r="P33" s="96">
        <v>94473085</v>
      </c>
      <c r="Q33" s="96">
        <v>51655220</v>
      </c>
      <c r="R33" s="96">
        <v>85218335</v>
      </c>
      <c r="S33" s="96">
        <v>136873555</v>
      </c>
      <c r="T33" s="70"/>
      <c r="U33" s="97" t="s">
        <v>35</v>
      </c>
      <c r="V33" s="98">
        <v>159798473</v>
      </c>
      <c r="W33" s="99">
        <v>401331068</v>
      </c>
      <c r="X33" s="100">
        <v>561129541</v>
      </c>
      <c r="IU33" s="18">
        <v>2244518164</v>
      </c>
    </row>
    <row r="34" spans="1:255" x14ac:dyDescent="0.2">
      <c r="A34" s="13" t="s">
        <v>36</v>
      </c>
      <c r="B34" s="10">
        <v>15350000</v>
      </c>
      <c r="C34" s="10">
        <v>13277969</v>
      </c>
      <c r="D34" s="10">
        <v>28627969</v>
      </c>
      <c r="E34" s="10">
        <v>601012</v>
      </c>
      <c r="F34" s="10">
        <v>16072730</v>
      </c>
      <c r="G34" s="10">
        <v>16673742</v>
      </c>
      <c r="H34" s="10">
        <v>120000</v>
      </c>
      <c r="I34" s="10">
        <v>21585150</v>
      </c>
      <c r="J34" s="10">
        <v>21705150</v>
      </c>
      <c r="K34" s="10">
        <v>54055968</v>
      </c>
      <c r="L34" s="10">
        <v>24938384</v>
      </c>
      <c r="M34" s="10">
        <v>78994352</v>
      </c>
      <c r="N34" s="10">
        <v>1673925</v>
      </c>
      <c r="O34" s="10">
        <v>23770982</v>
      </c>
      <c r="P34" s="10">
        <v>25444907</v>
      </c>
      <c r="Q34" s="10">
        <v>20176800</v>
      </c>
      <c r="R34" s="10">
        <v>21101251</v>
      </c>
      <c r="S34" s="10">
        <v>41278051</v>
      </c>
      <c r="T34" s="1"/>
      <c r="U34" s="36" t="s">
        <v>36</v>
      </c>
      <c r="V34" s="37">
        <v>91977705</v>
      </c>
      <c r="W34" s="22">
        <v>120746466</v>
      </c>
      <c r="X34" s="38">
        <v>212724171</v>
      </c>
      <c r="Z34" s="28"/>
    </row>
    <row r="35" spans="1:255" x14ac:dyDescent="0.2">
      <c r="A35" s="13" t="s">
        <v>37</v>
      </c>
      <c r="B35" s="10">
        <v>285350</v>
      </c>
      <c r="C35" s="10">
        <v>6267423</v>
      </c>
      <c r="D35" s="10">
        <v>6552773</v>
      </c>
      <c r="E35" s="10">
        <v>386188</v>
      </c>
      <c r="F35" s="10">
        <v>5607391</v>
      </c>
      <c r="G35" s="10">
        <v>5993579</v>
      </c>
      <c r="H35" s="10">
        <v>2034721</v>
      </c>
      <c r="I35" s="10">
        <v>9433817</v>
      </c>
      <c r="J35" s="10">
        <v>11468538</v>
      </c>
      <c r="K35" s="10">
        <v>403387</v>
      </c>
      <c r="L35" s="10">
        <v>9270660</v>
      </c>
      <c r="M35" s="10">
        <v>9674047</v>
      </c>
      <c r="N35" s="10">
        <v>1351200</v>
      </c>
      <c r="O35" s="10">
        <v>9113815</v>
      </c>
      <c r="P35" s="10">
        <v>10465015</v>
      </c>
      <c r="Q35" s="10">
        <v>712200</v>
      </c>
      <c r="R35" s="10">
        <v>11121938</v>
      </c>
      <c r="S35" s="10">
        <v>11834138</v>
      </c>
      <c r="T35" s="1"/>
      <c r="U35" s="36" t="s">
        <v>37</v>
      </c>
      <c r="V35" s="37">
        <v>5173046</v>
      </c>
      <c r="W35" s="22">
        <v>50815044</v>
      </c>
      <c r="X35" s="38">
        <v>55988090</v>
      </c>
    </row>
    <row r="36" spans="1:255" x14ac:dyDescent="0.2">
      <c r="A36" s="13" t="s">
        <v>38</v>
      </c>
      <c r="B36" s="10">
        <v>190256</v>
      </c>
      <c r="C36" s="10">
        <v>2429413</v>
      </c>
      <c r="D36" s="10">
        <v>2619669</v>
      </c>
      <c r="E36" s="10">
        <v>0</v>
      </c>
      <c r="F36" s="10">
        <v>2868539</v>
      </c>
      <c r="G36" s="10">
        <v>2868539</v>
      </c>
      <c r="H36" s="10">
        <v>134996</v>
      </c>
      <c r="I36" s="10">
        <v>1629350</v>
      </c>
      <c r="J36" s="10">
        <v>1764346</v>
      </c>
      <c r="K36" s="10">
        <v>486182</v>
      </c>
      <c r="L36" s="10">
        <v>2245019</v>
      </c>
      <c r="M36" s="10">
        <v>2731201</v>
      </c>
      <c r="N36" s="10">
        <v>6153000</v>
      </c>
      <c r="O36" s="10">
        <v>3760299</v>
      </c>
      <c r="P36" s="10">
        <v>9913299</v>
      </c>
      <c r="Q36" s="10">
        <v>619400</v>
      </c>
      <c r="R36" s="10">
        <v>2847570</v>
      </c>
      <c r="S36" s="10">
        <v>3466970</v>
      </c>
      <c r="T36" s="1"/>
      <c r="U36" s="36" t="s">
        <v>38</v>
      </c>
      <c r="V36" s="37">
        <v>7583834</v>
      </c>
      <c r="W36" s="22">
        <v>15780190</v>
      </c>
      <c r="X36" s="38">
        <v>23364024</v>
      </c>
    </row>
    <row r="37" spans="1:255" x14ac:dyDescent="0.2">
      <c r="A37" s="13" t="s">
        <v>39</v>
      </c>
      <c r="B37" s="10">
        <v>245489</v>
      </c>
      <c r="C37" s="10">
        <v>2982618</v>
      </c>
      <c r="D37" s="10">
        <v>3228107</v>
      </c>
      <c r="E37" s="10">
        <v>5508823</v>
      </c>
      <c r="F37" s="10">
        <v>2618902</v>
      </c>
      <c r="G37" s="10">
        <v>8127725</v>
      </c>
      <c r="H37" s="10">
        <v>410158</v>
      </c>
      <c r="I37" s="10">
        <v>3739055</v>
      </c>
      <c r="J37" s="10">
        <v>4149213</v>
      </c>
      <c r="K37" s="10">
        <v>629954</v>
      </c>
      <c r="L37" s="10">
        <v>2943330</v>
      </c>
      <c r="M37" s="10">
        <v>3573284</v>
      </c>
      <c r="N37" s="10">
        <v>6836806</v>
      </c>
      <c r="O37" s="10">
        <v>4221247</v>
      </c>
      <c r="P37" s="10">
        <v>11058053</v>
      </c>
      <c r="Q37" s="10">
        <v>406731</v>
      </c>
      <c r="R37" s="10">
        <v>4573313</v>
      </c>
      <c r="S37" s="10">
        <v>4980044</v>
      </c>
      <c r="T37" s="1"/>
      <c r="U37" s="36" t="s">
        <v>39</v>
      </c>
      <c r="V37" s="37">
        <v>14037961</v>
      </c>
      <c r="W37" s="22">
        <v>21078465</v>
      </c>
      <c r="X37" s="38">
        <v>35116426</v>
      </c>
    </row>
    <row r="38" spans="1:255" s="16" customFormat="1" ht="12" customHeight="1" x14ac:dyDescent="0.2">
      <c r="A38" s="95" t="s">
        <v>40</v>
      </c>
      <c r="B38" s="96">
        <v>16071095</v>
      </c>
      <c r="C38" s="96">
        <v>24957423</v>
      </c>
      <c r="D38" s="96">
        <v>41028518</v>
      </c>
      <c r="E38" s="96">
        <v>6496023</v>
      </c>
      <c r="F38" s="96">
        <v>27167562</v>
      </c>
      <c r="G38" s="96">
        <v>33663585</v>
      </c>
      <c r="H38" s="96">
        <v>2699875</v>
      </c>
      <c r="I38" s="96">
        <v>36387372</v>
      </c>
      <c r="J38" s="96">
        <v>39087247</v>
      </c>
      <c r="K38" s="96">
        <v>55575491</v>
      </c>
      <c r="L38" s="96">
        <v>39397393</v>
      </c>
      <c r="M38" s="96">
        <v>94972884</v>
      </c>
      <c r="N38" s="96">
        <v>16014931</v>
      </c>
      <c r="O38" s="96">
        <v>40866343</v>
      </c>
      <c r="P38" s="96">
        <v>56881274</v>
      </c>
      <c r="Q38" s="96">
        <v>21915131</v>
      </c>
      <c r="R38" s="96">
        <v>39644072</v>
      </c>
      <c r="S38" s="96">
        <v>61559203</v>
      </c>
      <c r="T38" s="70"/>
      <c r="U38" s="97" t="s">
        <v>40</v>
      </c>
      <c r="V38" s="98">
        <v>118772546</v>
      </c>
      <c r="W38" s="99">
        <v>208420165</v>
      </c>
      <c r="X38" s="100">
        <v>327192711</v>
      </c>
    </row>
    <row r="39" spans="1:255" s="16" customFormat="1" ht="12" customHeight="1" x14ac:dyDescent="0.2">
      <c r="A39" s="102" t="s">
        <v>41</v>
      </c>
      <c r="B39" s="96">
        <v>182482036</v>
      </c>
      <c r="C39" s="96">
        <v>292409422</v>
      </c>
      <c r="D39" s="96">
        <v>474891458</v>
      </c>
      <c r="E39" s="96">
        <v>181197172</v>
      </c>
      <c r="F39" s="96">
        <v>296235934</v>
      </c>
      <c r="G39" s="96">
        <v>477433106</v>
      </c>
      <c r="H39" s="96">
        <v>224336749</v>
      </c>
      <c r="I39" s="96">
        <v>385782811</v>
      </c>
      <c r="J39" s="96">
        <v>610119560</v>
      </c>
      <c r="K39" s="96">
        <v>448443288</v>
      </c>
      <c r="L39" s="96">
        <v>377681166</v>
      </c>
      <c r="M39" s="96">
        <v>826124454</v>
      </c>
      <c r="N39" s="96">
        <v>423460533</v>
      </c>
      <c r="O39" s="96">
        <v>432550507</v>
      </c>
      <c r="P39" s="96">
        <v>856011040</v>
      </c>
      <c r="Q39" s="96">
        <v>441787074</v>
      </c>
      <c r="R39" s="96">
        <v>454481197</v>
      </c>
      <c r="S39" s="96">
        <v>896268271</v>
      </c>
      <c r="T39" s="70"/>
      <c r="U39" s="104" t="s">
        <v>41</v>
      </c>
      <c r="V39" s="105">
        <v>1901706852</v>
      </c>
      <c r="W39" s="106">
        <v>2239141037</v>
      </c>
      <c r="X39" s="107">
        <v>4140847889</v>
      </c>
    </row>
    <row r="40" spans="1:255" x14ac:dyDescent="0.2">
      <c r="A40" s="87" t="s">
        <v>42</v>
      </c>
      <c r="B40" s="2"/>
      <c r="C40" s="2"/>
      <c r="D40" s="2"/>
      <c r="E40" s="2"/>
      <c r="F40" s="2"/>
      <c r="G40" s="2"/>
      <c r="H40" s="2"/>
      <c r="I40" s="2"/>
      <c r="J40" s="2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55" x14ac:dyDescent="0.2">
      <c r="A41" s="87" t="s">
        <v>43</v>
      </c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55" x14ac:dyDescent="0.2">
      <c r="A42" s="87" t="s">
        <v>53</v>
      </c>
      <c r="E42" s="3" t="s">
        <v>44</v>
      </c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55" x14ac:dyDescent="0.2"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55" x14ac:dyDescent="0.2"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55" x14ac:dyDescent="0.2">
      <c r="A45" s="179" t="s">
        <v>0</v>
      </c>
      <c r="B45" s="179"/>
      <c r="C45" s="179"/>
      <c r="D45" s="179"/>
      <c r="E45" s="179"/>
      <c r="F45" s="179"/>
      <c r="G45" s="179"/>
      <c r="H45" s="179"/>
      <c r="I45" s="179"/>
      <c r="J45" s="179"/>
      <c r="K45" s="179"/>
      <c r="L45" s="179"/>
      <c r="M45" s="179"/>
      <c r="N45" s="179"/>
      <c r="O45" s="179"/>
      <c r="P45" s="179"/>
      <c r="Q45" s="179"/>
      <c r="R45" s="179"/>
      <c r="S45" s="179"/>
      <c r="T45" s="1"/>
      <c r="U45" s="1"/>
    </row>
    <row r="46" spans="1:255" x14ac:dyDescent="0.2">
      <c r="A46" s="179" t="s">
        <v>1</v>
      </c>
      <c r="B46" s="179"/>
      <c r="C46" s="179"/>
      <c r="D46" s="179"/>
      <c r="E46" s="179"/>
      <c r="F46" s="179"/>
      <c r="G46" s="179"/>
      <c r="H46" s="179"/>
      <c r="I46" s="179"/>
      <c r="J46" s="179"/>
      <c r="K46" s="179"/>
      <c r="L46" s="179"/>
      <c r="M46" s="179"/>
      <c r="N46" s="179"/>
      <c r="O46" s="179"/>
      <c r="P46" s="179"/>
      <c r="Q46" s="179"/>
      <c r="R46" s="179"/>
      <c r="S46" s="179"/>
      <c r="T46" s="1"/>
      <c r="U46" s="1"/>
    </row>
    <row r="47" spans="1:255" x14ac:dyDescent="0.2">
      <c r="A47" s="179" t="s">
        <v>2</v>
      </c>
      <c r="B47" s="179"/>
      <c r="C47" s="179"/>
      <c r="D47" s="179"/>
      <c r="E47" s="179"/>
      <c r="F47" s="179"/>
      <c r="G47" s="179"/>
      <c r="H47" s="179"/>
      <c r="I47" s="179"/>
      <c r="J47" s="179"/>
      <c r="K47" s="179"/>
      <c r="L47" s="179"/>
      <c r="M47" s="179"/>
      <c r="N47" s="179"/>
      <c r="O47" s="179"/>
      <c r="P47" s="179"/>
      <c r="Q47" s="179"/>
      <c r="R47" s="179"/>
      <c r="S47" s="179"/>
      <c r="T47" s="1"/>
      <c r="U47" s="1"/>
    </row>
    <row r="48" spans="1:255" x14ac:dyDescent="0.2">
      <c r="T48" s="1"/>
      <c r="U48" s="1"/>
    </row>
    <row r="49" spans="1:24" x14ac:dyDescent="0.2">
      <c r="A49" s="91" t="s">
        <v>4</v>
      </c>
      <c r="B49" s="181">
        <v>38899</v>
      </c>
      <c r="C49" s="182"/>
      <c r="D49" s="183"/>
      <c r="E49" s="181">
        <v>38930</v>
      </c>
      <c r="F49" s="182"/>
      <c r="G49" s="183"/>
      <c r="H49" s="181">
        <v>38961</v>
      </c>
      <c r="I49" s="182"/>
      <c r="J49" s="183"/>
      <c r="K49" s="181">
        <v>38991</v>
      </c>
      <c r="L49" s="182"/>
      <c r="M49" s="183"/>
      <c r="N49" s="181">
        <v>39022</v>
      </c>
      <c r="O49" s="182"/>
      <c r="P49" s="183"/>
      <c r="Q49" s="181">
        <v>39052</v>
      </c>
      <c r="R49" s="182"/>
      <c r="S49" s="183"/>
      <c r="T49" s="1"/>
      <c r="U49" s="91" t="s">
        <v>4</v>
      </c>
      <c r="V49" s="181" t="s">
        <v>63</v>
      </c>
      <c r="W49" s="182"/>
      <c r="X49" s="183"/>
    </row>
    <row r="50" spans="1:24" x14ac:dyDescent="0.2">
      <c r="A50" s="92" t="s">
        <v>5</v>
      </c>
      <c r="B50" s="93" t="s">
        <v>51</v>
      </c>
      <c r="C50" s="93" t="s">
        <v>57</v>
      </c>
      <c r="D50" s="93" t="s">
        <v>8</v>
      </c>
      <c r="E50" s="93" t="s">
        <v>51</v>
      </c>
      <c r="F50" s="93" t="s">
        <v>57</v>
      </c>
      <c r="G50" s="93" t="s">
        <v>8</v>
      </c>
      <c r="H50" s="93" t="s">
        <v>51</v>
      </c>
      <c r="I50" s="93" t="s">
        <v>57</v>
      </c>
      <c r="J50" s="93" t="s">
        <v>8</v>
      </c>
      <c r="K50" s="93" t="s">
        <v>51</v>
      </c>
      <c r="L50" s="93" t="s">
        <v>57</v>
      </c>
      <c r="M50" s="93" t="s">
        <v>8</v>
      </c>
      <c r="N50" s="93" t="s">
        <v>51</v>
      </c>
      <c r="O50" s="93" t="s">
        <v>57</v>
      </c>
      <c r="P50" s="93" t="s">
        <v>8</v>
      </c>
      <c r="Q50" s="93" t="s">
        <v>51</v>
      </c>
      <c r="R50" s="93" t="s">
        <v>57</v>
      </c>
      <c r="S50" s="93" t="s">
        <v>8</v>
      </c>
      <c r="T50" s="1"/>
      <c r="U50" s="92" t="s">
        <v>5</v>
      </c>
      <c r="V50" s="94" t="s">
        <v>51</v>
      </c>
      <c r="W50" s="94" t="s">
        <v>52</v>
      </c>
      <c r="X50" s="94" t="s">
        <v>8</v>
      </c>
    </row>
    <row r="51" spans="1:24" x14ac:dyDescent="0.2">
      <c r="A51" s="13" t="s">
        <v>9</v>
      </c>
      <c r="B51" s="10">
        <v>0</v>
      </c>
      <c r="C51" s="10">
        <v>377600</v>
      </c>
      <c r="D51" s="10">
        <v>377600</v>
      </c>
      <c r="E51" s="10">
        <v>0</v>
      </c>
      <c r="F51" s="10">
        <v>509383</v>
      </c>
      <c r="G51" s="10">
        <v>509383</v>
      </c>
      <c r="H51" s="10">
        <v>38891</v>
      </c>
      <c r="I51" s="10">
        <v>237069</v>
      </c>
      <c r="J51" s="10">
        <v>275960</v>
      </c>
      <c r="K51" s="10">
        <v>0</v>
      </c>
      <c r="L51" s="10">
        <v>107396</v>
      </c>
      <c r="M51" s="10">
        <v>107396</v>
      </c>
      <c r="N51" s="10">
        <v>0</v>
      </c>
      <c r="O51" s="10">
        <v>234085</v>
      </c>
      <c r="P51" s="10">
        <v>234085</v>
      </c>
      <c r="Q51" s="10">
        <v>100011</v>
      </c>
      <c r="R51" s="10">
        <v>295784</v>
      </c>
      <c r="S51" s="10">
        <v>395795</v>
      </c>
      <c r="T51" s="1"/>
      <c r="U51" s="36" t="s">
        <v>9</v>
      </c>
      <c r="V51" s="37">
        <v>138902</v>
      </c>
      <c r="W51" s="22">
        <v>1761317</v>
      </c>
      <c r="X51" s="38">
        <v>1900219</v>
      </c>
    </row>
    <row r="52" spans="1:24" x14ac:dyDescent="0.2">
      <c r="A52" s="13" t="s">
        <v>10</v>
      </c>
      <c r="B52" s="10">
        <v>0</v>
      </c>
      <c r="C52" s="10">
        <v>0</v>
      </c>
      <c r="D52" s="10">
        <v>0</v>
      </c>
      <c r="E52" s="10">
        <v>0</v>
      </c>
      <c r="F52" s="10">
        <v>33250</v>
      </c>
      <c r="G52" s="10">
        <v>33250</v>
      </c>
      <c r="H52" s="10">
        <v>0</v>
      </c>
      <c r="I52" s="10">
        <v>100000</v>
      </c>
      <c r="J52" s="10">
        <v>100000</v>
      </c>
      <c r="K52" s="10">
        <v>154848</v>
      </c>
      <c r="L52" s="10">
        <v>95000</v>
      </c>
      <c r="M52" s="10">
        <v>249848</v>
      </c>
      <c r="N52" s="10">
        <v>0</v>
      </c>
      <c r="O52" s="10">
        <v>58000</v>
      </c>
      <c r="P52" s="10">
        <v>58000</v>
      </c>
      <c r="Q52" s="10">
        <v>95734</v>
      </c>
      <c r="R52" s="10">
        <v>80000</v>
      </c>
      <c r="S52" s="10">
        <v>175734</v>
      </c>
      <c r="T52" s="1"/>
      <c r="U52" s="36" t="s">
        <v>10</v>
      </c>
      <c r="V52" s="37">
        <v>250582</v>
      </c>
      <c r="W52" s="22">
        <v>366250</v>
      </c>
      <c r="X52" s="38">
        <v>616832</v>
      </c>
    </row>
    <row r="53" spans="1:24" x14ac:dyDescent="0.2">
      <c r="A53" s="13" t="s">
        <v>11</v>
      </c>
      <c r="B53" s="10">
        <v>8265000</v>
      </c>
      <c r="C53" s="10">
        <v>2024348</v>
      </c>
      <c r="D53" s="10">
        <v>10289348</v>
      </c>
      <c r="E53" s="10">
        <v>110000</v>
      </c>
      <c r="F53" s="10">
        <v>2155885</v>
      </c>
      <c r="G53" s="10">
        <v>2265885</v>
      </c>
      <c r="H53" s="10">
        <v>0</v>
      </c>
      <c r="I53" s="10">
        <v>1821850</v>
      </c>
      <c r="J53" s="10">
        <v>1821850</v>
      </c>
      <c r="K53" s="10">
        <v>0</v>
      </c>
      <c r="L53" s="10">
        <v>1479326</v>
      </c>
      <c r="M53" s="10">
        <v>1479326</v>
      </c>
      <c r="N53" s="10">
        <v>0</v>
      </c>
      <c r="O53" s="10">
        <v>1891118</v>
      </c>
      <c r="P53" s="10">
        <v>1891118</v>
      </c>
      <c r="Q53" s="10">
        <v>28500000</v>
      </c>
      <c r="R53" s="10">
        <v>2178891</v>
      </c>
      <c r="S53" s="10">
        <v>30678891</v>
      </c>
      <c r="T53" s="1"/>
      <c r="U53" s="36" t="s">
        <v>11</v>
      </c>
      <c r="V53" s="37">
        <v>36875000</v>
      </c>
      <c r="W53" s="22">
        <v>11551418</v>
      </c>
      <c r="X53" s="38">
        <v>48426418</v>
      </c>
    </row>
    <row r="54" spans="1:24" x14ac:dyDescent="0.2">
      <c r="A54" s="13" t="s">
        <v>12</v>
      </c>
      <c r="B54" s="10">
        <v>4800615</v>
      </c>
      <c r="C54" s="10">
        <v>1530204</v>
      </c>
      <c r="D54" s="10">
        <v>6330819</v>
      </c>
      <c r="E54" s="10">
        <v>3094546</v>
      </c>
      <c r="F54" s="10">
        <v>2201731</v>
      </c>
      <c r="G54" s="10">
        <v>5296277</v>
      </c>
      <c r="H54" s="10">
        <v>60000</v>
      </c>
      <c r="I54" s="10">
        <v>1765091</v>
      </c>
      <c r="J54" s="10">
        <v>1825091</v>
      </c>
      <c r="K54" s="10">
        <v>7175371</v>
      </c>
      <c r="L54" s="10">
        <v>1956120</v>
      </c>
      <c r="M54" s="10">
        <v>9131491</v>
      </c>
      <c r="N54" s="10">
        <v>0</v>
      </c>
      <c r="O54" s="10">
        <v>2990528</v>
      </c>
      <c r="P54" s="10">
        <v>2990528</v>
      </c>
      <c r="Q54" s="10">
        <v>10359100</v>
      </c>
      <c r="R54" s="10">
        <v>2721750</v>
      </c>
      <c r="S54" s="10">
        <v>13080850</v>
      </c>
      <c r="T54" s="1"/>
      <c r="U54" s="36" t="s">
        <v>12</v>
      </c>
      <c r="V54" s="37">
        <v>25489632</v>
      </c>
      <c r="W54" s="22">
        <v>13165424</v>
      </c>
      <c r="X54" s="38">
        <v>38655056</v>
      </c>
    </row>
    <row r="55" spans="1:24" x14ac:dyDescent="0.2">
      <c r="A55" s="13" t="s">
        <v>13</v>
      </c>
      <c r="B55" s="10">
        <v>105260</v>
      </c>
      <c r="C55" s="10">
        <v>1281625</v>
      </c>
      <c r="D55" s="10">
        <v>1386885</v>
      </c>
      <c r="E55" s="10">
        <v>185512</v>
      </c>
      <c r="F55" s="10">
        <v>1304130</v>
      </c>
      <c r="G55" s="10">
        <v>1489642</v>
      </c>
      <c r="H55" s="10">
        <v>239260</v>
      </c>
      <c r="I55" s="10">
        <v>1692482</v>
      </c>
      <c r="J55" s="10">
        <v>1931742</v>
      </c>
      <c r="K55" s="10">
        <v>16808</v>
      </c>
      <c r="L55" s="10">
        <v>1750418</v>
      </c>
      <c r="M55" s="10">
        <v>1767226</v>
      </c>
      <c r="N55" s="10">
        <v>214800</v>
      </c>
      <c r="O55" s="10">
        <v>1282928</v>
      </c>
      <c r="P55" s="10">
        <v>1497728</v>
      </c>
      <c r="Q55" s="10">
        <v>30000</v>
      </c>
      <c r="R55" s="10">
        <v>674790</v>
      </c>
      <c r="S55" s="10">
        <v>704790</v>
      </c>
      <c r="T55" s="1"/>
      <c r="U55" s="36" t="s">
        <v>13</v>
      </c>
      <c r="V55" s="37">
        <v>791640</v>
      </c>
      <c r="W55" s="22">
        <v>7986373</v>
      </c>
      <c r="X55" s="38">
        <v>8778013</v>
      </c>
    </row>
    <row r="56" spans="1:24" x14ac:dyDescent="0.2">
      <c r="A56" s="13" t="s">
        <v>14</v>
      </c>
      <c r="B56" s="10">
        <v>141600</v>
      </c>
      <c r="C56" s="10">
        <v>287336</v>
      </c>
      <c r="D56" s="10">
        <v>428936</v>
      </c>
      <c r="E56" s="10">
        <v>63639</v>
      </c>
      <c r="F56" s="10">
        <v>314000</v>
      </c>
      <c r="G56" s="10">
        <v>377639</v>
      </c>
      <c r="H56" s="10">
        <v>60000</v>
      </c>
      <c r="I56" s="10">
        <v>418478</v>
      </c>
      <c r="J56" s="10">
        <v>478478</v>
      </c>
      <c r="K56" s="10">
        <v>74602</v>
      </c>
      <c r="L56" s="10">
        <v>249100</v>
      </c>
      <c r="M56" s="10">
        <v>323702</v>
      </c>
      <c r="N56" s="10">
        <v>0</v>
      </c>
      <c r="O56" s="10">
        <v>0</v>
      </c>
      <c r="P56" s="10">
        <v>0</v>
      </c>
      <c r="Q56" s="10">
        <v>90000</v>
      </c>
      <c r="R56" s="10">
        <v>125420</v>
      </c>
      <c r="S56" s="10">
        <v>215420</v>
      </c>
      <c r="T56" s="1"/>
      <c r="U56" s="36" t="s">
        <v>14</v>
      </c>
      <c r="V56" s="37">
        <v>429841</v>
      </c>
      <c r="W56" s="22">
        <v>1394334</v>
      </c>
      <c r="X56" s="38">
        <v>1824175</v>
      </c>
    </row>
    <row r="57" spans="1:24" x14ac:dyDescent="0.2">
      <c r="A57" s="13" t="s">
        <v>15</v>
      </c>
      <c r="B57" s="10">
        <v>734300</v>
      </c>
      <c r="C57" s="10">
        <v>845045</v>
      </c>
      <c r="D57" s="10">
        <v>1579345</v>
      </c>
      <c r="E57" s="10">
        <v>307786</v>
      </c>
      <c r="F57" s="10">
        <v>971370</v>
      </c>
      <c r="G57" s="10">
        <v>1279156</v>
      </c>
      <c r="H57" s="10">
        <v>345097</v>
      </c>
      <c r="I57" s="10">
        <v>938632</v>
      </c>
      <c r="J57" s="10">
        <v>1283729</v>
      </c>
      <c r="K57" s="10">
        <v>160000</v>
      </c>
      <c r="L57" s="10">
        <v>677900</v>
      </c>
      <c r="M57" s="10">
        <v>837900</v>
      </c>
      <c r="N57" s="10">
        <v>190000</v>
      </c>
      <c r="O57" s="10">
        <v>986969</v>
      </c>
      <c r="P57" s="10">
        <v>1176969</v>
      </c>
      <c r="Q57" s="10">
        <v>128127</v>
      </c>
      <c r="R57" s="10">
        <v>1089209</v>
      </c>
      <c r="S57" s="10">
        <v>1217336</v>
      </c>
      <c r="T57" s="1"/>
      <c r="U57" s="36" t="s">
        <v>15</v>
      </c>
      <c r="V57" s="37">
        <v>1865310</v>
      </c>
      <c r="W57" s="22">
        <v>5509125</v>
      </c>
      <c r="X57" s="38">
        <v>7374435</v>
      </c>
    </row>
    <row r="58" spans="1:24" x14ac:dyDescent="0.2">
      <c r="A58" s="95" t="s">
        <v>16</v>
      </c>
      <c r="B58" s="96">
        <v>14046775</v>
      </c>
      <c r="C58" s="96">
        <v>6346158</v>
      </c>
      <c r="D58" s="96">
        <v>20392933</v>
      </c>
      <c r="E58" s="96">
        <v>3761483</v>
      </c>
      <c r="F58" s="96">
        <v>7489749</v>
      </c>
      <c r="G58" s="96">
        <v>11251232</v>
      </c>
      <c r="H58" s="96">
        <v>743248</v>
      </c>
      <c r="I58" s="96">
        <v>6973602</v>
      </c>
      <c r="J58" s="96">
        <v>7716850</v>
      </c>
      <c r="K58" s="96">
        <v>7581629</v>
      </c>
      <c r="L58" s="96">
        <v>6315260</v>
      </c>
      <c r="M58" s="96">
        <v>13896889</v>
      </c>
      <c r="N58" s="96">
        <v>404800</v>
      </c>
      <c r="O58" s="96">
        <v>7443628</v>
      </c>
      <c r="P58" s="96">
        <v>7848428</v>
      </c>
      <c r="Q58" s="96">
        <v>39302972</v>
      </c>
      <c r="R58" s="96">
        <v>7165844</v>
      </c>
      <c r="S58" s="96">
        <v>46468816</v>
      </c>
      <c r="T58" s="1"/>
      <c r="U58" s="97" t="s">
        <v>16</v>
      </c>
      <c r="V58" s="98">
        <v>65840907</v>
      </c>
      <c r="W58" s="99">
        <v>41734241</v>
      </c>
      <c r="X58" s="100">
        <v>107575148</v>
      </c>
    </row>
    <row r="59" spans="1:24" x14ac:dyDescent="0.2">
      <c r="A59" s="13" t="s">
        <v>17</v>
      </c>
      <c r="B59" s="10">
        <v>30000</v>
      </c>
      <c r="C59" s="10">
        <v>1501501</v>
      </c>
      <c r="D59" s="10">
        <v>1531501</v>
      </c>
      <c r="E59" s="10">
        <v>747576</v>
      </c>
      <c r="F59" s="10">
        <v>2443245</v>
      </c>
      <c r="G59" s="10">
        <v>3190821</v>
      </c>
      <c r="H59" s="10">
        <v>36885</v>
      </c>
      <c r="I59" s="10">
        <v>2242600</v>
      </c>
      <c r="J59" s="10">
        <v>2279485</v>
      </c>
      <c r="K59" s="10">
        <v>55800</v>
      </c>
      <c r="L59" s="10">
        <v>1674750</v>
      </c>
      <c r="M59" s="10">
        <v>1730550</v>
      </c>
      <c r="N59" s="10">
        <v>220936</v>
      </c>
      <c r="O59" s="10">
        <v>1564266</v>
      </c>
      <c r="P59" s="10">
        <v>1785202</v>
      </c>
      <c r="Q59" s="10">
        <v>120275</v>
      </c>
      <c r="R59" s="10">
        <v>2319995</v>
      </c>
      <c r="S59" s="10">
        <v>2440270</v>
      </c>
      <c r="U59" s="36" t="s">
        <v>17</v>
      </c>
      <c r="V59" s="37">
        <v>1211472</v>
      </c>
      <c r="W59" s="22">
        <v>11746357</v>
      </c>
      <c r="X59" s="38">
        <v>12957829</v>
      </c>
    </row>
    <row r="60" spans="1:24" x14ac:dyDescent="0.2">
      <c r="A60" s="13" t="s">
        <v>18</v>
      </c>
      <c r="B60" s="10">
        <v>280000</v>
      </c>
      <c r="C60" s="10">
        <v>13086820</v>
      </c>
      <c r="D60" s="10">
        <v>13366820</v>
      </c>
      <c r="E60" s="10">
        <v>471615</v>
      </c>
      <c r="F60" s="10">
        <v>19069305</v>
      </c>
      <c r="G60" s="10">
        <v>19540920</v>
      </c>
      <c r="H60" s="10">
        <v>23065000</v>
      </c>
      <c r="I60" s="10">
        <v>12537378</v>
      </c>
      <c r="J60" s="10">
        <v>35602378</v>
      </c>
      <c r="K60" s="10">
        <v>5960959</v>
      </c>
      <c r="L60" s="10">
        <v>9211082</v>
      </c>
      <c r="M60" s="10">
        <v>15172041</v>
      </c>
      <c r="N60" s="10">
        <v>26386000</v>
      </c>
      <c r="O60" s="10">
        <v>16366576</v>
      </c>
      <c r="P60" s="10">
        <v>42752576</v>
      </c>
      <c r="Q60" s="10">
        <v>4590222</v>
      </c>
      <c r="R60" s="10">
        <v>16697499</v>
      </c>
      <c r="S60" s="10">
        <v>21287721</v>
      </c>
      <c r="U60" s="36" t="s">
        <v>18</v>
      </c>
      <c r="V60" s="37">
        <v>60753796</v>
      </c>
      <c r="W60" s="22">
        <v>86968660</v>
      </c>
      <c r="X60" s="38">
        <v>147722456</v>
      </c>
    </row>
    <row r="61" spans="1:24" x14ac:dyDescent="0.2">
      <c r="A61" s="13" t="s">
        <v>19</v>
      </c>
      <c r="B61" s="10">
        <v>80000</v>
      </c>
      <c r="C61" s="10">
        <v>4377079</v>
      </c>
      <c r="D61" s="10">
        <v>4457079</v>
      </c>
      <c r="E61" s="10">
        <v>1359005</v>
      </c>
      <c r="F61" s="10">
        <v>5367552</v>
      </c>
      <c r="G61" s="10">
        <v>6726557</v>
      </c>
      <c r="H61" s="10">
        <v>0</v>
      </c>
      <c r="I61" s="10">
        <v>5888322</v>
      </c>
      <c r="J61" s="10">
        <v>5888322</v>
      </c>
      <c r="K61" s="10">
        <v>0</v>
      </c>
      <c r="L61" s="10">
        <v>3016091</v>
      </c>
      <c r="M61" s="10">
        <v>3016091</v>
      </c>
      <c r="N61" s="10">
        <v>4717000</v>
      </c>
      <c r="O61" s="10">
        <v>4711935</v>
      </c>
      <c r="P61" s="10">
        <v>9428935</v>
      </c>
      <c r="Q61" s="10">
        <v>780360</v>
      </c>
      <c r="R61" s="10">
        <v>5582762</v>
      </c>
      <c r="S61" s="10">
        <v>6363122</v>
      </c>
      <c r="U61" s="36" t="s">
        <v>19</v>
      </c>
      <c r="V61" s="37">
        <v>6936365</v>
      </c>
      <c r="W61" s="22">
        <v>28943741</v>
      </c>
      <c r="X61" s="38">
        <v>35880106</v>
      </c>
    </row>
    <row r="62" spans="1:24" x14ac:dyDescent="0.2">
      <c r="A62" s="13" t="s">
        <v>20</v>
      </c>
      <c r="B62" s="10">
        <v>95707</v>
      </c>
      <c r="C62" s="10">
        <v>2331466</v>
      </c>
      <c r="D62" s="10">
        <v>2427173</v>
      </c>
      <c r="E62" s="10">
        <v>0</v>
      </c>
      <c r="F62" s="10">
        <v>2872852</v>
      </c>
      <c r="G62" s="10">
        <v>2872852</v>
      </c>
      <c r="H62" s="10">
        <v>0</v>
      </c>
      <c r="I62" s="10">
        <v>2583586</v>
      </c>
      <c r="J62" s="10">
        <v>2583586</v>
      </c>
      <c r="K62" s="10">
        <v>143600</v>
      </c>
      <c r="L62" s="10">
        <v>1524178</v>
      </c>
      <c r="M62" s="10">
        <v>1667778</v>
      </c>
      <c r="N62" s="10">
        <v>255467</v>
      </c>
      <c r="O62" s="10">
        <v>1777202</v>
      </c>
      <c r="P62" s="10">
        <v>2032669</v>
      </c>
      <c r="Q62" s="10">
        <v>96000</v>
      </c>
      <c r="R62" s="10">
        <v>2363818</v>
      </c>
      <c r="S62" s="10">
        <v>2459818</v>
      </c>
      <c r="U62" s="36" t="s">
        <v>20</v>
      </c>
      <c r="V62" s="37">
        <v>590774</v>
      </c>
      <c r="W62" s="22">
        <v>13453102</v>
      </c>
      <c r="X62" s="38">
        <v>14043876</v>
      </c>
    </row>
    <row r="63" spans="1:24" x14ac:dyDescent="0.2">
      <c r="A63" s="13" t="s">
        <v>21</v>
      </c>
      <c r="B63" s="10">
        <v>0</v>
      </c>
      <c r="C63" s="10">
        <v>2365593</v>
      </c>
      <c r="D63" s="10">
        <v>2365593</v>
      </c>
      <c r="E63" s="10">
        <v>1500000</v>
      </c>
      <c r="F63" s="10">
        <v>2904568</v>
      </c>
      <c r="G63" s="10">
        <v>4404568</v>
      </c>
      <c r="H63" s="10">
        <v>0</v>
      </c>
      <c r="I63" s="10">
        <v>3271708</v>
      </c>
      <c r="J63" s="10">
        <v>3271708</v>
      </c>
      <c r="K63" s="10">
        <v>250000</v>
      </c>
      <c r="L63" s="10">
        <v>1381708</v>
      </c>
      <c r="M63" s="10">
        <v>1631708</v>
      </c>
      <c r="N63" s="10">
        <v>2500000</v>
      </c>
      <c r="O63" s="10">
        <v>3006623</v>
      </c>
      <c r="P63" s="10">
        <v>5506623</v>
      </c>
      <c r="Q63" s="10">
        <v>190000</v>
      </c>
      <c r="R63" s="10">
        <v>3027997</v>
      </c>
      <c r="S63" s="10">
        <v>3217997</v>
      </c>
      <c r="U63" s="36" t="s">
        <v>21</v>
      </c>
      <c r="V63" s="37">
        <v>4440000</v>
      </c>
      <c r="W63" s="22">
        <v>15958197</v>
      </c>
      <c r="X63" s="38">
        <v>20398197</v>
      </c>
    </row>
    <row r="64" spans="1:24" x14ac:dyDescent="0.2">
      <c r="A64" s="13" t="s">
        <v>22</v>
      </c>
      <c r="B64" s="10">
        <v>128000</v>
      </c>
      <c r="C64" s="10">
        <v>4223482</v>
      </c>
      <c r="D64" s="10">
        <v>4351482</v>
      </c>
      <c r="E64" s="10">
        <v>3800860</v>
      </c>
      <c r="F64" s="10">
        <v>5633157</v>
      </c>
      <c r="G64" s="10">
        <v>9434017</v>
      </c>
      <c r="H64" s="10">
        <v>243680</v>
      </c>
      <c r="I64" s="10">
        <v>5256350</v>
      </c>
      <c r="J64" s="10">
        <v>5500030</v>
      </c>
      <c r="K64" s="10">
        <v>0</v>
      </c>
      <c r="L64" s="10">
        <v>3740928</v>
      </c>
      <c r="M64" s="10">
        <v>3740928</v>
      </c>
      <c r="N64" s="10">
        <v>4930000</v>
      </c>
      <c r="O64" s="10">
        <v>4890300</v>
      </c>
      <c r="P64" s="10">
        <v>9820300</v>
      </c>
      <c r="Q64" s="10">
        <v>3876864</v>
      </c>
      <c r="R64" s="10">
        <v>4901686</v>
      </c>
      <c r="S64" s="10">
        <v>8778550</v>
      </c>
      <c r="U64" s="36" t="s">
        <v>22</v>
      </c>
      <c r="V64" s="37">
        <v>12979404</v>
      </c>
      <c r="W64" s="22">
        <v>28645903</v>
      </c>
      <c r="X64" s="38">
        <v>41625307</v>
      </c>
    </row>
    <row r="65" spans="1:26" x14ac:dyDescent="0.2">
      <c r="A65" s="13" t="s">
        <v>23</v>
      </c>
      <c r="B65" s="10">
        <v>0</v>
      </c>
      <c r="C65" s="10">
        <v>848218</v>
      </c>
      <c r="D65" s="10">
        <v>848218</v>
      </c>
      <c r="E65" s="10">
        <v>225000</v>
      </c>
      <c r="F65" s="10">
        <v>593340</v>
      </c>
      <c r="G65" s="10">
        <v>818340</v>
      </c>
      <c r="H65" s="10">
        <v>60000</v>
      </c>
      <c r="I65" s="10">
        <v>697803</v>
      </c>
      <c r="J65" s="10">
        <v>757803</v>
      </c>
      <c r="K65" s="10">
        <v>182000</v>
      </c>
      <c r="L65" s="10">
        <v>366216</v>
      </c>
      <c r="M65" s="10">
        <v>548216</v>
      </c>
      <c r="N65" s="10">
        <v>9018000</v>
      </c>
      <c r="O65" s="10">
        <v>402024</v>
      </c>
      <c r="P65" s="10">
        <v>9420024</v>
      </c>
      <c r="Q65" s="10">
        <v>0</v>
      </c>
      <c r="R65" s="10">
        <v>1425057</v>
      </c>
      <c r="S65" s="10">
        <v>1425057</v>
      </c>
      <c r="U65" s="36" t="s">
        <v>23</v>
      </c>
      <c r="V65" s="37">
        <v>9485000</v>
      </c>
      <c r="W65" s="22">
        <v>4332658</v>
      </c>
      <c r="X65" s="38">
        <v>13817658</v>
      </c>
    </row>
    <row r="66" spans="1:26" x14ac:dyDescent="0.2">
      <c r="A66" s="13" t="s">
        <v>24</v>
      </c>
      <c r="B66" s="10">
        <v>4532376</v>
      </c>
      <c r="C66" s="10">
        <v>2294685</v>
      </c>
      <c r="D66" s="10">
        <v>6827061</v>
      </c>
      <c r="E66" s="10">
        <v>698430</v>
      </c>
      <c r="F66" s="10">
        <v>2919682</v>
      </c>
      <c r="G66" s="10">
        <v>3618112</v>
      </c>
      <c r="H66" s="10">
        <v>414060</v>
      </c>
      <c r="I66" s="10">
        <v>2054361</v>
      </c>
      <c r="J66" s="10">
        <v>2468421</v>
      </c>
      <c r="K66" s="10">
        <v>188000</v>
      </c>
      <c r="L66" s="10">
        <v>1626197</v>
      </c>
      <c r="M66" s="10">
        <v>1814197</v>
      </c>
      <c r="N66" s="10">
        <v>147599</v>
      </c>
      <c r="O66" s="10">
        <v>3036034</v>
      </c>
      <c r="P66" s="10">
        <v>3183633</v>
      </c>
      <c r="Q66" s="10">
        <v>665522</v>
      </c>
      <c r="R66" s="10">
        <v>3469325</v>
      </c>
      <c r="S66" s="10">
        <v>4134847</v>
      </c>
      <c r="U66" s="36" t="s">
        <v>24</v>
      </c>
      <c r="V66" s="37">
        <v>6645987</v>
      </c>
      <c r="W66" s="22">
        <v>15400284</v>
      </c>
      <c r="X66" s="38">
        <v>22046271</v>
      </c>
    </row>
    <row r="67" spans="1:26" x14ac:dyDescent="0.2">
      <c r="A67" s="13" t="s">
        <v>25</v>
      </c>
      <c r="B67" s="10">
        <v>21335709</v>
      </c>
      <c r="C67" s="10">
        <v>2017068</v>
      </c>
      <c r="D67" s="10">
        <v>23352777</v>
      </c>
      <c r="E67" s="10">
        <v>90800</v>
      </c>
      <c r="F67" s="10">
        <v>2433157</v>
      </c>
      <c r="G67" s="10">
        <v>2523957</v>
      </c>
      <c r="H67" s="10">
        <v>6225000</v>
      </c>
      <c r="I67" s="10">
        <v>2359373</v>
      </c>
      <c r="J67" s="10">
        <v>8584373</v>
      </c>
      <c r="K67" s="10">
        <v>29129500</v>
      </c>
      <c r="L67" s="10">
        <v>2056816</v>
      </c>
      <c r="M67" s="10">
        <v>31186316</v>
      </c>
      <c r="N67" s="10">
        <v>60000</v>
      </c>
      <c r="O67" s="10">
        <v>2505467</v>
      </c>
      <c r="P67" s="10">
        <v>2565467</v>
      </c>
      <c r="Q67" s="10">
        <v>4213925</v>
      </c>
      <c r="R67" s="10">
        <v>4313341</v>
      </c>
      <c r="S67" s="10">
        <v>8527266</v>
      </c>
      <c r="U67" s="36" t="s">
        <v>25</v>
      </c>
      <c r="V67" s="37">
        <v>61054934</v>
      </c>
      <c r="W67" s="22">
        <v>15685222</v>
      </c>
      <c r="X67" s="38">
        <v>76740156</v>
      </c>
    </row>
    <row r="68" spans="1:26" x14ac:dyDescent="0.2">
      <c r="A68" s="101" t="s">
        <v>26</v>
      </c>
      <c r="B68" s="96">
        <v>26481792</v>
      </c>
      <c r="C68" s="96">
        <v>33045912</v>
      </c>
      <c r="D68" s="96">
        <v>59527704</v>
      </c>
      <c r="E68" s="96">
        <v>8893286</v>
      </c>
      <c r="F68" s="96">
        <v>44236858</v>
      </c>
      <c r="G68" s="96">
        <v>53130144</v>
      </c>
      <c r="H68" s="96">
        <v>30044625</v>
      </c>
      <c r="I68" s="96">
        <v>36891481</v>
      </c>
      <c r="J68" s="96">
        <v>66936106</v>
      </c>
      <c r="K68" s="96">
        <v>35909859</v>
      </c>
      <c r="L68" s="96">
        <v>24597966</v>
      </c>
      <c r="M68" s="96">
        <v>60507825</v>
      </c>
      <c r="N68" s="96">
        <v>48235002</v>
      </c>
      <c r="O68" s="96">
        <v>38260427</v>
      </c>
      <c r="P68" s="96">
        <v>86495429</v>
      </c>
      <c r="Q68" s="96">
        <v>14533168</v>
      </c>
      <c r="R68" s="96">
        <v>44101480</v>
      </c>
      <c r="S68" s="96">
        <v>58634648</v>
      </c>
      <c r="U68" s="103" t="s">
        <v>26</v>
      </c>
      <c r="V68" s="98">
        <v>164097732</v>
      </c>
      <c r="W68" s="99">
        <v>221134124</v>
      </c>
      <c r="X68" s="100">
        <v>385231856</v>
      </c>
    </row>
    <row r="69" spans="1:26" x14ac:dyDescent="0.2">
      <c r="A69" s="13" t="s">
        <v>27</v>
      </c>
      <c r="B69" s="10">
        <v>5015520</v>
      </c>
      <c r="C69" s="10">
        <v>8011749</v>
      </c>
      <c r="D69" s="10">
        <v>13027269</v>
      </c>
      <c r="E69" s="10">
        <v>113350</v>
      </c>
      <c r="F69" s="10">
        <v>9094367</v>
      </c>
      <c r="G69" s="10">
        <v>9207717</v>
      </c>
      <c r="H69" s="10">
        <v>340718</v>
      </c>
      <c r="I69" s="10">
        <v>8984659</v>
      </c>
      <c r="J69" s="10">
        <v>9325377</v>
      </c>
      <c r="K69" s="10">
        <v>7651861</v>
      </c>
      <c r="L69" s="10">
        <v>8759823</v>
      </c>
      <c r="M69" s="10">
        <v>16411684</v>
      </c>
      <c r="N69" s="10">
        <v>100000</v>
      </c>
      <c r="O69" s="10">
        <v>8102756</v>
      </c>
      <c r="P69" s="10">
        <v>8202756</v>
      </c>
      <c r="Q69" s="10">
        <v>95900</v>
      </c>
      <c r="R69" s="10">
        <v>8899236</v>
      </c>
      <c r="S69" s="10">
        <v>8995136</v>
      </c>
      <c r="U69" s="36" t="s">
        <v>27</v>
      </c>
      <c r="V69" s="37">
        <v>13317349</v>
      </c>
      <c r="W69" s="22">
        <v>51852590</v>
      </c>
      <c r="X69" s="38">
        <v>65169939</v>
      </c>
    </row>
    <row r="70" spans="1:26" x14ac:dyDescent="0.2">
      <c r="A70" s="13" t="s">
        <v>28</v>
      </c>
      <c r="B70" s="10">
        <v>1198153</v>
      </c>
      <c r="C70" s="10">
        <v>36195041</v>
      </c>
      <c r="D70" s="10">
        <v>37393194</v>
      </c>
      <c r="E70" s="10">
        <v>4729923</v>
      </c>
      <c r="F70" s="10">
        <v>32613268</v>
      </c>
      <c r="G70" s="10">
        <v>37343191</v>
      </c>
      <c r="H70" s="10">
        <v>2221833</v>
      </c>
      <c r="I70" s="10">
        <v>30578693</v>
      </c>
      <c r="J70" s="10">
        <v>32800526</v>
      </c>
      <c r="K70" s="10">
        <v>15845552</v>
      </c>
      <c r="L70" s="10">
        <v>24940908</v>
      </c>
      <c r="M70" s="10">
        <v>40786460</v>
      </c>
      <c r="N70" s="10">
        <v>3949907</v>
      </c>
      <c r="O70" s="10">
        <v>26150914</v>
      </c>
      <c r="P70" s="10">
        <v>30100821</v>
      </c>
      <c r="Q70" s="10">
        <v>7685152</v>
      </c>
      <c r="R70" s="10">
        <v>42719119</v>
      </c>
      <c r="S70" s="10">
        <v>50404271</v>
      </c>
      <c r="U70" s="36" t="s">
        <v>28</v>
      </c>
      <c r="V70" s="37">
        <v>35630520</v>
      </c>
      <c r="W70" s="22">
        <v>193197943</v>
      </c>
      <c r="X70" s="38">
        <v>228828463</v>
      </c>
    </row>
    <row r="71" spans="1:26" x14ac:dyDescent="0.2">
      <c r="A71" s="13" t="s">
        <v>29</v>
      </c>
      <c r="B71" s="10">
        <v>81162444</v>
      </c>
      <c r="C71" s="10">
        <v>47127396</v>
      </c>
      <c r="D71" s="10">
        <v>128289840</v>
      </c>
      <c r="E71" s="10">
        <v>98631061</v>
      </c>
      <c r="F71" s="10">
        <v>49189394</v>
      </c>
      <c r="G71" s="10">
        <v>147820455</v>
      </c>
      <c r="H71" s="10">
        <v>23550088</v>
      </c>
      <c r="I71" s="10">
        <v>48208640</v>
      </c>
      <c r="J71" s="10">
        <v>71758728</v>
      </c>
      <c r="K71" s="10">
        <v>50698511</v>
      </c>
      <c r="L71" s="10">
        <v>47771832</v>
      </c>
      <c r="M71" s="10">
        <v>98470343</v>
      </c>
      <c r="N71" s="10">
        <v>17764358</v>
      </c>
      <c r="O71" s="10">
        <v>53359136</v>
      </c>
      <c r="P71" s="10">
        <v>71123494</v>
      </c>
      <c r="Q71" s="10">
        <v>88410755</v>
      </c>
      <c r="R71" s="10">
        <v>46588227</v>
      </c>
      <c r="S71" s="10">
        <v>134998982</v>
      </c>
      <c r="U71" s="36" t="s">
        <v>29</v>
      </c>
      <c r="V71" s="37">
        <v>360217217</v>
      </c>
      <c r="W71" s="22">
        <v>292244625</v>
      </c>
      <c r="X71" s="38">
        <v>652461842</v>
      </c>
    </row>
    <row r="72" spans="1:26" x14ac:dyDescent="0.2">
      <c r="A72" s="13" t="s">
        <v>30</v>
      </c>
      <c r="B72" s="10">
        <v>222983609</v>
      </c>
      <c r="C72" s="10">
        <v>184442707</v>
      </c>
      <c r="D72" s="10">
        <v>407426316</v>
      </c>
      <c r="E72" s="10">
        <v>262497701</v>
      </c>
      <c r="F72" s="10">
        <v>205114886</v>
      </c>
      <c r="G72" s="10">
        <v>467612587</v>
      </c>
      <c r="H72" s="10">
        <v>167740793</v>
      </c>
      <c r="I72" s="10">
        <v>190391735</v>
      </c>
      <c r="J72" s="10">
        <v>358132528</v>
      </c>
      <c r="K72" s="10">
        <v>272723596</v>
      </c>
      <c r="L72" s="10">
        <v>163810335</v>
      </c>
      <c r="M72" s="10">
        <v>436533931</v>
      </c>
      <c r="N72" s="10">
        <v>245108660</v>
      </c>
      <c r="O72" s="10">
        <v>167486356</v>
      </c>
      <c r="P72" s="10">
        <v>412595016</v>
      </c>
      <c r="Q72" s="10">
        <v>293738507</v>
      </c>
      <c r="R72" s="10">
        <v>185436402</v>
      </c>
      <c r="S72" s="10">
        <v>479174909</v>
      </c>
      <c r="U72" s="36" t="s">
        <v>30</v>
      </c>
      <c r="V72" s="37">
        <v>1464792866</v>
      </c>
      <c r="W72" s="22">
        <v>1096682421</v>
      </c>
      <c r="X72" s="38">
        <v>2561475287</v>
      </c>
    </row>
    <row r="73" spans="1:26" x14ac:dyDescent="0.2">
      <c r="A73" s="101" t="s">
        <v>31</v>
      </c>
      <c r="B73" s="96">
        <v>310359726</v>
      </c>
      <c r="C73" s="96">
        <v>275776893</v>
      </c>
      <c r="D73" s="96">
        <v>586136619</v>
      </c>
      <c r="E73" s="96">
        <v>365972035</v>
      </c>
      <c r="F73" s="96">
        <v>296011915</v>
      </c>
      <c r="G73" s="96">
        <v>661983950</v>
      </c>
      <c r="H73" s="96">
        <v>193853432</v>
      </c>
      <c r="I73" s="96">
        <v>278163727</v>
      </c>
      <c r="J73" s="96">
        <v>472017159</v>
      </c>
      <c r="K73" s="96">
        <v>346919520</v>
      </c>
      <c r="L73" s="96">
        <v>245282898</v>
      </c>
      <c r="M73" s="96">
        <v>592202418</v>
      </c>
      <c r="N73" s="96">
        <v>266922925</v>
      </c>
      <c r="O73" s="96">
        <v>255099162</v>
      </c>
      <c r="P73" s="96">
        <v>522022087</v>
      </c>
      <c r="Q73" s="96">
        <v>389930314</v>
      </c>
      <c r="R73" s="96">
        <v>283642984</v>
      </c>
      <c r="S73" s="96">
        <v>673573298</v>
      </c>
      <c r="U73" s="103" t="s">
        <v>31</v>
      </c>
      <c r="V73" s="98">
        <v>1873957952</v>
      </c>
      <c r="W73" s="99">
        <v>1633977579</v>
      </c>
      <c r="X73" s="100">
        <v>3507935531</v>
      </c>
    </row>
    <row r="74" spans="1:26" x14ac:dyDescent="0.2">
      <c r="A74" s="13" t="s">
        <v>32</v>
      </c>
      <c r="B74" s="10">
        <v>2064127</v>
      </c>
      <c r="C74" s="10">
        <v>29496920</v>
      </c>
      <c r="D74" s="10">
        <v>31561047</v>
      </c>
      <c r="E74" s="10">
        <v>30863522</v>
      </c>
      <c r="F74" s="10">
        <v>30327342</v>
      </c>
      <c r="G74" s="10">
        <v>61190864</v>
      </c>
      <c r="H74" s="10">
        <v>2141171</v>
      </c>
      <c r="I74" s="10">
        <v>23477088</v>
      </c>
      <c r="J74" s="10">
        <v>25618259</v>
      </c>
      <c r="K74" s="10">
        <v>4192550</v>
      </c>
      <c r="L74" s="10">
        <v>26285252</v>
      </c>
      <c r="M74" s="10">
        <v>30477802</v>
      </c>
      <c r="N74" s="10">
        <v>6052472</v>
      </c>
      <c r="O74" s="10">
        <v>28580868</v>
      </c>
      <c r="P74" s="10">
        <v>34633340</v>
      </c>
      <c r="Q74" s="10">
        <v>1567507</v>
      </c>
      <c r="R74" s="10">
        <v>29735134</v>
      </c>
      <c r="S74" s="10">
        <v>31302641</v>
      </c>
      <c r="U74" s="36" t="s">
        <v>32</v>
      </c>
      <c r="V74" s="37">
        <v>46881349</v>
      </c>
      <c r="W74" s="22">
        <v>167902604</v>
      </c>
      <c r="X74" s="38">
        <v>214783953</v>
      </c>
    </row>
    <row r="75" spans="1:26" x14ac:dyDescent="0.2">
      <c r="A75" s="13" t="s">
        <v>33</v>
      </c>
      <c r="B75" s="10">
        <v>8181593</v>
      </c>
      <c r="C75" s="10">
        <v>35793461</v>
      </c>
      <c r="D75" s="10">
        <v>43975054</v>
      </c>
      <c r="E75" s="10">
        <v>20044539</v>
      </c>
      <c r="F75" s="10">
        <v>39623019</v>
      </c>
      <c r="G75" s="10">
        <v>59667558</v>
      </c>
      <c r="H75" s="10">
        <v>52114857</v>
      </c>
      <c r="I75" s="10">
        <v>33716363</v>
      </c>
      <c r="J75" s="10">
        <v>85831220</v>
      </c>
      <c r="K75" s="10">
        <v>31200875</v>
      </c>
      <c r="L75" s="10">
        <v>32293040</v>
      </c>
      <c r="M75" s="10">
        <v>63493915</v>
      </c>
      <c r="N75" s="10">
        <v>28563431</v>
      </c>
      <c r="O75" s="10">
        <v>36663002</v>
      </c>
      <c r="P75" s="10">
        <v>65226433</v>
      </c>
      <c r="Q75" s="10">
        <v>33881976</v>
      </c>
      <c r="R75" s="10">
        <v>44217613</v>
      </c>
      <c r="S75" s="10">
        <v>78099589</v>
      </c>
      <c r="U75" s="36" t="s">
        <v>33</v>
      </c>
      <c r="V75" s="37">
        <v>173987271</v>
      </c>
      <c r="W75" s="22">
        <v>222306498</v>
      </c>
      <c r="X75" s="38">
        <v>396293769</v>
      </c>
      <c r="Z75" s="28"/>
    </row>
    <row r="76" spans="1:26" x14ac:dyDescent="0.2">
      <c r="A76" s="13" t="s">
        <v>34</v>
      </c>
      <c r="B76" s="10">
        <v>4100096</v>
      </c>
      <c r="C76" s="10">
        <v>16896023</v>
      </c>
      <c r="D76" s="10">
        <v>20996119</v>
      </c>
      <c r="E76" s="10">
        <v>29112411</v>
      </c>
      <c r="F76" s="10">
        <v>16425755</v>
      </c>
      <c r="G76" s="10">
        <v>45538166</v>
      </c>
      <c r="H76" s="10">
        <v>64102223</v>
      </c>
      <c r="I76" s="10">
        <v>16031684</v>
      </c>
      <c r="J76" s="10">
        <v>80133907</v>
      </c>
      <c r="K76" s="10">
        <v>3331941</v>
      </c>
      <c r="L76" s="10">
        <v>12458796</v>
      </c>
      <c r="M76" s="10">
        <v>15790737</v>
      </c>
      <c r="N76" s="10">
        <v>2295930</v>
      </c>
      <c r="O76" s="10">
        <v>15096369</v>
      </c>
      <c r="P76" s="10">
        <v>17392299</v>
      </c>
      <c r="Q76" s="10">
        <v>14672444</v>
      </c>
      <c r="R76" s="10">
        <v>19298911</v>
      </c>
      <c r="S76" s="10">
        <v>33971355</v>
      </c>
      <c r="U76" s="36" t="s">
        <v>34</v>
      </c>
      <c r="V76" s="37">
        <v>117615045</v>
      </c>
      <c r="W76" s="22">
        <v>96207538</v>
      </c>
      <c r="X76" s="38">
        <v>213822583</v>
      </c>
    </row>
    <row r="77" spans="1:26" x14ac:dyDescent="0.2">
      <c r="A77" s="95" t="s">
        <v>35</v>
      </c>
      <c r="B77" s="96">
        <v>14345816</v>
      </c>
      <c r="C77" s="96">
        <v>82186404</v>
      </c>
      <c r="D77" s="96">
        <v>96532220</v>
      </c>
      <c r="E77" s="96">
        <v>80020472</v>
      </c>
      <c r="F77" s="96">
        <v>86376116</v>
      </c>
      <c r="G77" s="96">
        <v>166396588</v>
      </c>
      <c r="H77" s="96">
        <v>118358251</v>
      </c>
      <c r="I77" s="96">
        <v>73225135</v>
      </c>
      <c r="J77" s="96">
        <v>191583386</v>
      </c>
      <c r="K77" s="96">
        <v>38725366</v>
      </c>
      <c r="L77" s="96">
        <v>71037088</v>
      </c>
      <c r="M77" s="96">
        <v>109762454</v>
      </c>
      <c r="N77" s="96">
        <v>36911833</v>
      </c>
      <c r="O77" s="96">
        <v>80340239</v>
      </c>
      <c r="P77" s="96">
        <v>117252072</v>
      </c>
      <c r="Q77" s="96">
        <v>50121927</v>
      </c>
      <c r="R77" s="96">
        <v>93251658</v>
      </c>
      <c r="S77" s="96">
        <v>143373585</v>
      </c>
      <c r="U77" s="97" t="s">
        <v>35</v>
      </c>
      <c r="V77" s="98">
        <v>338483665</v>
      </c>
      <c r="W77" s="99">
        <v>486416640</v>
      </c>
      <c r="X77" s="100">
        <v>824900305</v>
      </c>
    </row>
    <row r="78" spans="1:26" x14ac:dyDescent="0.2">
      <c r="A78" s="13" t="s">
        <v>36</v>
      </c>
      <c r="B78" s="10">
        <v>141345</v>
      </c>
      <c r="C78" s="10">
        <v>25731853</v>
      </c>
      <c r="D78" s="10">
        <v>25873198</v>
      </c>
      <c r="E78" s="10">
        <v>24092090</v>
      </c>
      <c r="F78" s="10">
        <v>24606567</v>
      </c>
      <c r="G78" s="10">
        <v>48698657</v>
      </c>
      <c r="H78" s="10">
        <v>2076000</v>
      </c>
      <c r="I78" s="10">
        <v>23061814</v>
      </c>
      <c r="J78" s="10">
        <v>25137814</v>
      </c>
      <c r="K78" s="10">
        <v>10070000</v>
      </c>
      <c r="L78" s="10">
        <v>19149072</v>
      </c>
      <c r="M78" s="10">
        <v>29219072</v>
      </c>
      <c r="N78" s="10">
        <v>26676399</v>
      </c>
      <c r="O78" s="10">
        <v>17626419</v>
      </c>
      <c r="P78" s="10">
        <v>44302818</v>
      </c>
      <c r="Q78" s="10">
        <v>7887084</v>
      </c>
      <c r="R78" s="10">
        <v>23876593</v>
      </c>
      <c r="S78" s="10">
        <v>31763677</v>
      </c>
      <c r="U78" s="36" t="s">
        <v>36</v>
      </c>
      <c r="V78" s="37">
        <v>70942918</v>
      </c>
      <c r="W78" s="22">
        <v>134052318</v>
      </c>
      <c r="X78" s="38">
        <v>204995236</v>
      </c>
    </row>
    <row r="79" spans="1:26" x14ac:dyDescent="0.2">
      <c r="A79" s="13" t="s">
        <v>37</v>
      </c>
      <c r="B79" s="10">
        <v>7245843</v>
      </c>
      <c r="C79" s="10">
        <v>10236046</v>
      </c>
      <c r="D79" s="10">
        <v>17481889</v>
      </c>
      <c r="E79" s="10">
        <v>20532223</v>
      </c>
      <c r="F79" s="10">
        <v>11621948</v>
      </c>
      <c r="G79" s="10">
        <v>32154171</v>
      </c>
      <c r="H79" s="10">
        <v>958711</v>
      </c>
      <c r="I79" s="10">
        <v>7996211</v>
      </c>
      <c r="J79" s="10">
        <v>8954922</v>
      </c>
      <c r="K79" s="10">
        <v>96032</v>
      </c>
      <c r="L79" s="10">
        <v>7042940</v>
      </c>
      <c r="M79" s="10">
        <v>7138972</v>
      </c>
      <c r="N79" s="10">
        <v>1873998</v>
      </c>
      <c r="O79" s="10">
        <v>8923751</v>
      </c>
      <c r="P79" s="10">
        <v>10797749</v>
      </c>
      <c r="Q79" s="10">
        <v>394849</v>
      </c>
      <c r="R79" s="10">
        <v>10245316</v>
      </c>
      <c r="S79" s="10">
        <v>10640165</v>
      </c>
      <c r="U79" s="36" t="s">
        <v>37</v>
      </c>
      <c r="V79" s="37">
        <v>31101656</v>
      </c>
      <c r="W79" s="22">
        <v>56066212</v>
      </c>
      <c r="X79" s="38">
        <v>87167868</v>
      </c>
    </row>
    <row r="80" spans="1:26" x14ac:dyDescent="0.2">
      <c r="A80" s="13" t="s">
        <v>38</v>
      </c>
      <c r="B80" s="10">
        <v>698583</v>
      </c>
      <c r="C80" s="10">
        <v>3665292</v>
      </c>
      <c r="D80" s="10">
        <v>4363875</v>
      </c>
      <c r="E80" s="10">
        <v>722571</v>
      </c>
      <c r="F80" s="10">
        <v>2656689</v>
      </c>
      <c r="G80" s="10">
        <v>3379260</v>
      </c>
      <c r="H80" s="10">
        <v>522321</v>
      </c>
      <c r="I80" s="10">
        <v>2764359</v>
      </c>
      <c r="J80" s="10">
        <v>3286680</v>
      </c>
      <c r="K80" s="10">
        <v>584773</v>
      </c>
      <c r="L80" s="10">
        <v>2361786</v>
      </c>
      <c r="M80" s="10">
        <v>2946559</v>
      </c>
      <c r="N80" s="10">
        <v>3592344</v>
      </c>
      <c r="O80" s="10">
        <v>2286802</v>
      </c>
      <c r="P80" s="10">
        <v>5879146</v>
      </c>
      <c r="Q80" s="10">
        <v>372369</v>
      </c>
      <c r="R80" s="10">
        <v>3910856</v>
      </c>
      <c r="S80" s="10">
        <v>4283225</v>
      </c>
      <c r="U80" s="36" t="s">
        <v>38</v>
      </c>
      <c r="V80" s="37">
        <v>6492961</v>
      </c>
      <c r="W80" s="22">
        <v>17645784</v>
      </c>
      <c r="X80" s="38">
        <v>24138745</v>
      </c>
    </row>
    <row r="81" spans="1:27" x14ac:dyDescent="0.2">
      <c r="A81" s="13" t="s">
        <v>39</v>
      </c>
      <c r="B81" s="10">
        <v>411258</v>
      </c>
      <c r="C81" s="10">
        <v>4782093</v>
      </c>
      <c r="D81" s="10">
        <v>5193351</v>
      </c>
      <c r="E81" s="10">
        <v>569207</v>
      </c>
      <c r="F81" s="10">
        <v>4496842</v>
      </c>
      <c r="G81" s="10">
        <v>5066049</v>
      </c>
      <c r="H81" s="10">
        <v>739349</v>
      </c>
      <c r="I81" s="10">
        <v>3842317</v>
      </c>
      <c r="J81" s="10">
        <v>4581666</v>
      </c>
      <c r="K81" s="10">
        <v>715074</v>
      </c>
      <c r="L81" s="10">
        <v>3791381</v>
      </c>
      <c r="M81" s="10">
        <v>4506455</v>
      </c>
      <c r="N81" s="10">
        <v>1479759</v>
      </c>
      <c r="O81" s="10">
        <v>3794698</v>
      </c>
      <c r="P81" s="10">
        <v>5274457</v>
      </c>
      <c r="Q81" s="10">
        <v>745097</v>
      </c>
      <c r="R81" s="10">
        <v>5595626</v>
      </c>
      <c r="S81" s="10">
        <v>6340723</v>
      </c>
      <c r="U81" s="36" t="s">
        <v>39</v>
      </c>
      <c r="V81" s="37">
        <v>4659744</v>
      </c>
      <c r="W81" s="22">
        <v>26302957</v>
      </c>
      <c r="X81" s="38">
        <v>30962701</v>
      </c>
      <c r="AA81" s="28"/>
    </row>
    <row r="82" spans="1:27" x14ac:dyDescent="0.2">
      <c r="A82" s="95" t="s">
        <v>40</v>
      </c>
      <c r="B82" s="96">
        <v>8497029</v>
      </c>
      <c r="C82" s="96">
        <v>44415284</v>
      </c>
      <c r="D82" s="96">
        <v>52912313</v>
      </c>
      <c r="E82" s="96">
        <v>45916091</v>
      </c>
      <c r="F82" s="96">
        <v>43382046</v>
      </c>
      <c r="G82" s="96">
        <v>89298137</v>
      </c>
      <c r="H82" s="96">
        <v>4296381</v>
      </c>
      <c r="I82" s="96">
        <v>37664701</v>
      </c>
      <c r="J82" s="96">
        <v>41961082</v>
      </c>
      <c r="K82" s="96">
        <v>11465879</v>
      </c>
      <c r="L82" s="96">
        <v>32345179</v>
      </c>
      <c r="M82" s="96">
        <v>43811058</v>
      </c>
      <c r="N82" s="96">
        <v>33622500</v>
      </c>
      <c r="O82" s="96">
        <v>32631670</v>
      </c>
      <c r="P82" s="96">
        <v>66254170</v>
      </c>
      <c r="Q82" s="96">
        <v>9399399</v>
      </c>
      <c r="R82" s="96">
        <v>43628391</v>
      </c>
      <c r="S82" s="96">
        <v>53027790</v>
      </c>
      <c r="U82" s="97" t="s">
        <v>40</v>
      </c>
      <c r="V82" s="98">
        <v>113197279</v>
      </c>
      <c r="W82" s="99">
        <v>234067271</v>
      </c>
      <c r="X82" s="100">
        <v>347264550</v>
      </c>
    </row>
    <row r="83" spans="1:27" x14ac:dyDescent="0.2">
      <c r="A83" s="102" t="s">
        <v>41</v>
      </c>
      <c r="B83" s="96">
        <v>373731138</v>
      </c>
      <c r="C83" s="96">
        <v>441770651</v>
      </c>
      <c r="D83" s="96">
        <v>815501789</v>
      </c>
      <c r="E83" s="96">
        <v>504563367</v>
      </c>
      <c r="F83" s="96">
        <v>477496684</v>
      </c>
      <c r="G83" s="96">
        <v>982060051</v>
      </c>
      <c r="H83" s="96">
        <v>347295937</v>
      </c>
      <c r="I83" s="96">
        <v>432918646</v>
      </c>
      <c r="J83" s="96">
        <v>780214583</v>
      </c>
      <c r="K83" s="96">
        <v>440602253</v>
      </c>
      <c r="L83" s="96">
        <v>379578391</v>
      </c>
      <c r="M83" s="96">
        <v>820180644</v>
      </c>
      <c r="N83" s="96">
        <v>386097060</v>
      </c>
      <c r="O83" s="96">
        <v>413775126</v>
      </c>
      <c r="P83" s="96">
        <v>799872186</v>
      </c>
      <c r="Q83" s="96">
        <v>503287780</v>
      </c>
      <c r="R83" s="96">
        <v>471790357</v>
      </c>
      <c r="S83" s="96">
        <v>975078137</v>
      </c>
      <c r="U83" s="104" t="s">
        <v>41</v>
      </c>
      <c r="V83" s="105">
        <v>2555577535</v>
      </c>
      <c r="W83" s="106">
        <v>2617329855</v>
      </c>
      <c r="X83" s="107">
        <v>5172907390</v>
      </c>
    </row>
    <row r="84" spans="1:27" x14ac:dyDescent="0.2">
      <c r="A84" s="87" t="s">
        <v>42</v>
      </c>
      <c r="B84" s="2"/>
      <c r="C84" s="2"/>
      <c r="D84" s="2"/>
      <c r="E84" s="2"/>
      <c r="F84" s="2"/>
      <c r="G84" s="2"/>
      <c r="H84" s="2"/>
      <c r="I84" s="2"/>
      <c r="J84" s="2"/>
      <c r="K84" s="1"/>
      <c r="L84" s="1"/>
      <c r="M84" s="1"/>
      <c r="N84" s="1"/>
      <c r="O84" s="1"/>
      <c r="P84" s="1"/>
      <c r="Q84" s="1"/>
      <c r="R84" s="1"/>
      <c r="S84" s="1"/>
    </row>
    <row r="85" spans="1:27" x14ac:dyDescent="0.2">
      <c r="A85" s="87" t="s">
        <v>43</v>
      </c>
      <c r="K85" s="1"/>
      <c r="L85" s="1"/>
      <c r="M85" s="1"/>
      <c r="N85" s="1"/>
      <c r="O85" s="1"/>
      <c r="P85" s="1"/>
      <c r="Q85" s="1"/>
      <c r="R85" s="1"/>
      <c r="S85" s="1"/>
    </row>
    <row r="86" spans="1:27" x14ac:dyDescent="0.2">
      <c r="A86" s="87" t="s">
        <v>44</v>
      </c>
      <c r="J86" s="1"/>
      <c r="K86" s="1"/>
      <c r="L86" s="1"/>
      <c r="M86" s="1"/>
      <c r="N86" s="1"/>
      <c r="O86" s="1"/>
      <c r="P86" s="1"/>
      <c r="Q86" s="1"/>
      <c r="R86" s="1"/>
      <c r="S86" s="1"/>
    </row>
  </sheetData>
  <mergeCells count="21">
    <mergeCell ref="N5:P5"/>
    <mergeCell ref="A1:S1"/>
    <mergeCell ref="A2:S2"/>
    <mergeCell ref="A3:S3"/>
    <mergeCell ref="Q4:S4"/>
    <mergeCell ref="N49:P49"/>
    <mergeCell ref="Q49:S49"/>
    <mergeCell ref="V5:X5"/>
    <mergeCell ref="V49:X49"/>
    <mergeCell ref="Q5:S5"/>
    <mergeCell ref="A45:S45"/>
    <mergeCell ref="A46:S46"/>
    <mergeCell ref="A47:S47"/>
    <mergeCell ref="B5:D5"/>
    <mergeCell ref="E5:G5"/>
    <mergeCell ref="B49:D49"/>
    <mergeCell ref="E49:G49"/>
    <mergeCell ref="H49:J49"/>
    <mergeCell ref="K49:M49"/>
    <mergeCell ref="H5:J5"/>
    <mergeCell ref="K5:M5"/>
  </mergeCells>
  <phoneticPr fontId="5" type="noConversion"/>
  <pageMargins left="0.22" right="0.19" top="1.06" bottom="0.42" header="0.49212598499999999" footer="0.49212598499999999"/>
  <pageSetup paperSize="9" scale="77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3"/>
  </sheetPr>
  <dimension ref="A1:J43"/>
  <sheetViews>
    <sheetView showGridLines="0" topLeftCell="F31" workbookViewId="0">
      <selection sqref="A1:J1"/>
    </sheetView>
  </sheetViews>
  <sheetFormatPr defaultColWidth="11.42578125" defaultRowHeight="12.75" x14ac:dyDescent="0.2"/>
  <cols>
    <col min="1" max="1" width="20.42578125" customWidth="1"/>
  </cols>
  <sheetData>
    <row r="1" spans="1:10" ht="12" customHeight="1" x14ac:dyDescent="0.2">
      <c r="A1" s="178" t="s">
        <v>0</v>
      </c>
      <c r="B1" s="178"/>
      <c r="C1" s="178"/>
      <c r="D1" s="178"/>
      <c r="E1" s="178"/>
      <c r="F1" s="178"/>
      <c r="G1" s="178"/>
      <c r="H1" s="178"/>
      <c r="I1" s="178"/>
      <c r="J1" s="178"/>
    </row>
    <row r="2" spans="1:10" ht="12" customHeight="1" x14ac:dyDescent="0.2">
      <c r="A2" s="178" t="s">
        <v>1</v>
      </c>
      <c r="B2" s="178"/>
      <c r="C2" s="178"/>
      <c r="D2" s="178"/>
      <c r="E2" s="178"/>
      <c r="F2" s="178"/>
      <c r="G2" s="178"/>
      <c r="H2" s="178"/>
      <c r="I2" s="178"/>
      <c r="J2" s="178"/>
    </row>
    <row r="3" spans="1:10" ht="12" customHeight="1" x14ac:dyDescent="0.2">
      <c r="A3" s="178" t="s">
        <v>2</v>
      </c>
      <c r="B3" s="178"/>
      <c r="C3" s="178"/>
      <c r="D3" s="178"/>
      <c r="E3" s="178"/>
      <c r="F3" s="178"/>
      <c r="G3" s="178"/>
      <c r="H3" s="178"/>
      <c r="I3" s="178"/>
      <c r="J3" s="178"/>
    </row>
    <row r="4" spans="1:10" ht="12" customHeight="1" x14ac:dyDescent="0.2">
      <c r="J4" s="88" t="s">
        <v>59</v>
      </c>
    </row>
    <row r="5" spans="1:10" x14ac:dyDescent="0.2">
      <c r="A5" s="91" t="s">
        <v>4</v>
      </c>
      <c r="B5" s="181" t="s">
        <v>64</v>
      </c>
      <c r="C5" s="182"/>
      <c r="D5" s="183"/>
      <c r="E5" s="181" t="s">
        <v>63</v>
      </c>
      <c r="F5" s="182"/>
      <c r="G5" s="183"/>
      <c r="H5" s="181" t="s">
        <v>65</v>
      </c>
      <c r="I5" s="182"/>
      <c r="J5" s="183"/>
    </row>
    <row r="6" spans="1:10" x14ac:dyDescent="0.2">
      <c r="A6" s="108" t="s">
        <v>5</v>
      </c>
      <c r="B6" s="93" t="s">
        <v>51</v>
      </c>
      <c r="C6" s="109" t="s">
        <v>57</v>
      </c>
      <c r="D6" s="93" t="s">
        <v>8</v>
      </c>
      <c r="E6" s="93" t="s">
        <v>51</v>
      </c>
      <c r="F6" s="93" t="s">
        <v>57</v>
      </c>
      <c r="G6" s="109" t="s">
        <v>8</v>
      </c>
      <c r="H6" s="93" t="s">
        <v>51</v>
      </c>
      <c r="I6" s="109" t="s">
        <v>57</v>
      </c>
      <c r="J6" s="93" t="s">
        <v>8</v>
      </c>
    </row>
    <row r="7" spans="1:10" ht="12" customHeight="1" x14ac:dyDescent="0.2">
      <c r="A7" s="36" t="s">
        <v>9</v>
      </c>
      <c r="B7" s="10">
        <v>967268</v>
      </c>
      <c r="C7" s="10">
        <v>1905485</v>
      </c>
      <c r="D7" s="10">
        <v>2872753</v>
      </c>
      <c r="E7" s="10">
        <v>138902</v>
      </c>
      <c r="F7" s="10">
        <v>1761317</v>
      </c>
      <c r="G7" s="10">
        <v>1900219</v>
      </c>
      <c r="H7" s="10">
        <v>1106170</v>
      </c>
      <c r="I7" s="31">
        <v>3666802</v>
      </c>
      <c r="J7" s="10">
        <v>4772972</v>
      </c>
    </row>
    <row r="8" spans="1:10" ht="12" customHeight="1" x14ac:dyDescent="0.2">
      <c r="A8" s="36" t="s">
        <v>10</v>
      </c>
      <c r="B8" s="10">
        <v>40000</v>
      </c>
      <c r="C8" s="10">
        <v>213240</v>
      </c>
      <c r="D8" s="10">
        <v>253240</v>
      </c>
      <c r="E8" s="10">
        <v>250582</v>
      </c>
      <c r="F8" s="10">
        <v>366250</v>
      </c>
      <c r="G8" s="10">
        <v>616832</v>
      </c>
      <c r="H8" s="10">
        <v>290582</v>
      </c>
      <c r="I8" s="31">
        <v>579490</v>
      </c>
      <c r="J8" s="10">
        <v>870072</v>
      </c>
    </row>
    <row r="9" spans="1:10" ht="12" customHeight="1" x14ac:dyDescent="0.2">
      <c r="A9" s="36" t="s">
        <v>11</v>
      </c>
      <c r="B9" s="10">
        <v>11810000</v>
      </c>
      <c r="C9" s="10">
        <v>7992958</v>
      </c>
      <c r="D9" s="10">
        <v>19802958</v>
      </c>
      <c r="E9" s="10">
        <v>36875000</v>
      </c>
      <c r="F9" s="10">
        <v>11551418</v>
      </c>
      <c r="G9" s="10">
        <v>48426418</v>
      </c>
      <c r="H9" s="10">
        <v>48685000</v>
      </c>
      <c r="I9" s="31">
        <v>19544376</v>
      </c>
      <c r="J9" s="10">
        <v>68229376</v>
      </c>
    </row>
    <row r="10" spans="1:10" ht="12" customHeight="1" x14ac:dyDescent="0.2">
      <c r="A10" s="36" t="s">
        <v>12</v>
      </c>
      <c r="B10" s="10">
        <v>13054534</v>
      </c>
      <c r="C10" s="10">
        <v>11833671</v>
      </c>
      <c r="D10" s="10">
        <v>24888205</v>
      </c>
      <c r="E10" s="10">
        <v>25489632</v>
      </c>
      <c r="F10" s="10">
        <v>13165424</v>
      </c>
      <c r="G10" s="10">
        <v>38655056</v>
      </c>
      <c r="H10" s="10">
        <v>38544166</v>
      </c>
      <c r="I10" s="31">
        <v>24999095</v>
      </c>
      <c r="J10" s="10">
        <v>63543261</v>
      </c>
    </row>
    <row r="11" spans="1:10" ht="12" customHeight="1" x14ac:dyDescent="0.2">
      <c r="A11" s="36" t="s">
        <v>13</v>
      </c>
      <c r="B11" s="10">
        <v>499846</v>
      </c>
      <c r="C11" s="10">
        <v>5095417</v>
      </c>
      <c r="D11" s="10">
        <v>5595263</v>
      </c>
      <c r="E11" s="10">
        <v>791640</v>
      </c>
      <c r="F11" s="10">
        <v>7986373</v>
      </c>
      <c r="G11" s="10">
        <v>8778013</v>
      </c>
      <c r="H11" s="10">
        <v>1291486</v>
      </c>
      <c r="I11" s="31">
        <v>13081790</v>
      </c>
      <c r="J11" s="10">
        <v>14373276</v>
      </c>
    </row>
    <row r="12" spans="1:10" ht="12" customHeight="1" x14ac:dyDescent="0.2">
      <c r="A12" s="36" t="s">
        <v>14</v>
      </c>
      <c r="B12" s="10">
        <v>835634</v>
      </c>
      <c r="C12" s="10">
        <v>451620</v>
      </c>
      <c r="D12" s="10">
        <v>1287254</v>
      </c>
      <c r="E12" s="10">
        <v>429841</v>
      </c>
      <c r="F12" s="10">
        <v>1394334</v>
      </c>
      <c r="G12" s="10">
        <v>1824175</v>
      </c>
      <c r="H12" s="10">
        <v>1265475</v>
      </c>
      <c r="I12" s="31">
        <v>1845954</v>
      </c>
      <c r="J12" s="10">
        <v>3111429</v>
      </c>
    </row>
    <row r="13" spans="1:10" ht="12" customHeight="1" x14ac:dyDescent="0.2">
      <c r="A13" s="36" t="s">
        <v>15</v>
      </c>
      <c r="B13" s="10">
        <v>656850</v>
      </c>
      <c r="C13" s="10">
        <v>3687101</v>
      </c>
      <c r="D13" s="10">
        <v>4343951</v>
      </c>
      <c r="E13" s="10">
        <v>1865310</v>
      </c>
      <c r="F13" s="10">
        <v>5509125</v>
      </c>
      <c r="G13" s="10">
        <v>7374435</v>
      </c>
      <c r="H13" s="10">
        <v>2522160</v>
      </c>
      <c r="I13" s="31">
        <v>9196226</v>
      </c>
      <c r="J13" s="10">
        <v>11718386</v>
      </c>
    </row>
    <row r="14" spans="1:10" ht="12" customHeight="1" x14ac:dyDescent="0.2">
      <c r="A14" s="110" t="s">
        <v>16</v>
      </c>
      <c r="B14" s="110">
        <v>27864132</v>
      </c>
      <c r="C14" s="110">
        <v>31179492</v>
      </c>
      <c r="D14" s="110">
        <v>59043624</v>
      </c>
      <c r="E14" s="110">
        <v>65840907</v>
      </c>
      <c r="F14" s="110">
        <v>41734241</v>
      </c>
      <c r="G14" s="110">
        <v>107575148</v>
      </c>
      <c r="H14" s="110">
        <v>93705039</v>
      </c>
      <c r="I14" s="110">
        <v>72913733</v>
      </c>
      <c r="J14" s="96">
        <v>166618772</v>
      </c>
    </row>
    <row r="15" spans="1:10" ht="12" customHeight="1" x14ac:dyDescent="0.2">
      <c r="A15" s="36" t="s">
        <v>17</v>
      </c>
      <c r="B15" s="10">
        <v>903377</v>
      </c>
      <c r="C15" s="10">
        <v>10859474</v>
      </c>
      <c r="D15" s="10">
        <v>11762851</v>
      </c>
      <c r="E15" s="10">
        <v>1211472</v>
      </c>
      <c r="F15" s="10">
        <v>11746357</v>
      </c>
      <c r="G15" s="10">
        <v>12957829</v>
      </c>
      <c r="H15" s="10">
        <v>2114849</v>
      </c>
      <c r="I15" s="10">
        <v>22605831</v>
      </c>
      <c r="J15" s="10">
        <v>24720680</v>
      </c>
    </row>
    <row r="16" spans="1:10" ht="12" customHeight="1" x14ac:dyDescent="0.2">
      <c r="A16" s="36" t="s">
        <v>18</v>
      </c>
      <c r="B16" s="10">
        <v>16070382</v>
      </c>
      <c r="C16" s="10">
        <v>73866357</v>
      </c>
      <c r="D16" s="10">
        <v>89936739</v>
      </c>
      <c r="E16" s="10">
        <v>60753796</v>
      </c>
      <c r="F16" s="10">
        <v>86968660</v>
      </c>
      <c r="G16" s="10">
        <v>147722456</v>
      </c>
      <c r="H16" s="10">
        <v>76824178</v>
      </c>
      <c r="I16" s="10">
        <v>160835017</v>
      </c>
      <c r="J16" s="10">
        <v>237659195</v>
      </c>
    </row>
    <row r="17" spans="1:10" ht="12" customHeight="1" x14ac:dyDescent="0.2">
      <c r="A17" s="36" t="s">
        <v>19</v>
      </c>
      <c r="B17" s="10">
        <v>8933583</v>
      </c>
      <c r="C17" s="10">
        <v>22433992</v>
      </c>
      <c r="D17" s="10">
        <v>31367575</v>
      </c>
      <c r="E17" s="10">
        <v>6936365</v>
      </c>
      <c r="F17" s="10">
        <v>28943741</v>
      </c>
      <c r="G17" s="10">
        <v>35880106</v>
      </c>
      <c r="H17" s="10">
        <v>15869948</v>
      </c>
      <c r="I17" s="10">
        <v>51377733</v>
      </c>
      <c r="J17" s="10">
        <v>67247681</v>
      </c>
    </row>
    <row r="18" spans="1:10" ht="12" customHeight="1" x14ac:dyDescent="0.2">
      <c r="A18" s="36" t="s">
        <v>20</v>
      </c>
      <c r="B18" s="10">
        <v>100000</v>
      </c>
      <c r="C18" s="10">
        <v>8288740</v>
      </c>
      <c r="D18" s="10">
        <v>8388740</v>
      </c>
      <c r="E18" s="10">
        <v>590774</v>
      </c>
      <c r="F18" s="10">
        <v>13453102</v>
      </c>
      <c r="G18" s="10">
        <v>14043876</v>
      </c>
      <c r="H18" s="10">
        <v>690774</v>
      </c>
      <c r="I18" s="10">
        <v>21741842</v>
      </c>
      <c r="J18" s="10">
        <v>22432616</v>
      </c>
    </row>
    <row r="19" spans="1:10" ht="12" customHeight="1" x14ac:dyDescent="0.2">
      <c r="A19" s="36" t="s">
        <v>21</v>
      </c>
      <c r="B19" s="10">
        <v>220500</v>
      </c>
      <c r="C19" s="10">
        <v>10406681</v>
      </c>
      <c r="D19" s="10">
        <v>10627181</v>
      </c>
      <c r="E19" s="10">
        <v>4440000</v>
      </c>
      <c r="F19" s="10">
        <v>15958197</v>
      </c>
      <c r="G19" s="10">
        <v>20398197</v>
      </c>
      <c r="H19" s="10">
        <v>4660500</v>
      </c>
      <c r="I19" s="10">
        <v>26364878</v>
      </c>
      <c r="J19" s="10">
        <v>31025378</v>
      </c>
    </row>
    <row r="20" spans="1:10" ht="12" customHeight="1" x14ac:dyDescent="0.2">
      <c r="A20" s="36" t="s">
        <v>22</v>
      </c>
      <c r="B20" s="10">
        <v>9303101</v>
      </c>
      <c r="C20" s="10">
        <v>23349140</v>
      </c>
      <c r="D20" s="10">
        <v>32652241</v>
      </c>
      <c r="E20" s="10">
        <v>12979404</v>
      </c>
      <c r="F20" s="10">
        <v>28645903</v>
      </c>
      <c r="G20" s="10">
        <v>41625307</v>
      </c>
      <c r="H20" s="10">
        <v>22282505</v>
      </c>
      <c r="I20" s="10">
        <v>51995043</v>
      </c>
      <c r="J20" s="10">
        <v>74277548</v>
      </c>
    </row>
    <row r="21" spans="1:10" ht="12" customHeight="1" x14ac:dyDescent="0.2">
      <c r="A21" s="36" t="s">
        <v>23</v>
      </c>
      <c r="B21" s="10">
        <v>190563</v>
      </c>
      <c r="C21" s="10">
        <v>3444780</v>
      </c>
      <c r="D21" s="10">
        <v>3635343</v>
      </c>
      <c r="E21" s="10">
        <v>9485000</v>
      </c>
      <c r="F21" s="10">
        <v>4332658</v>
      </c>
      <c r="G21" s="10">
        <v>13817658</v>
      </c>
      <c r="H21" s="10">
        <v>9675563</v>
      </c>
      <c r="I21" s="10">
        <v>7777438</v>
      </c>
      <c r="J21" s="10">
        <v>17453001</v>
      </c>
    </row>
    <row r="22" spans="1:10" ht="12" customHeight="1" x14ac:dyDescent="0.2">
      <c r="A22" s="36" t="s">
        <v>24</v>
      </c>
      <c r="B22" s="10">
        <v>6495841</v>
      </c>
      <c r="C22" s="10">
        <v>13314455</v>
      </c>
      <c r="D22" s="10">
        <v>19810296</v>
      </c>
      <c r="E22" s="10">
        <v>6645987</v>
      </c>
      <c r="F22" s="10">
        <v>15400284</v>
      </c>
      <c r="G22" s="10">
        <v>22046271</v>
      </c>
      <c r="H22" s="10">
        <v>13141828</v>
      </c>
      <c r="I22" s="10">
        <v>28714739</v>
      </c>
      <c r="J22" s="10">
        <v>41856567</v>
      </c>
    </row>
    <row r="23" spans="1:10" ht="12" customHeight="1" x14ac:dyDescent="0.2">
      <c r="A23" s="36" t="s">
        <v>25</v>
      </c>
      <c r="B23" s="10">
        <v>30179194</v>
      </c>
      <c r="C23" s="10">
        <v>15281275</v>
      </c>
      <c r="D23" s="10">
        <v>45460469</v>
      </c>
      <c r="E23" s="10">
        <v>61054934</v>
      </c>
      <c r="F23" s="10">
        <v>15685222</v>
      </c>
      <c r="G23" s="10">
        <v>76740156</v>
      </c>
      <c r="H23" s="10">
        <v>91234128</v>
      </c>
      <c r="I23" s="10">
        <v>30966497</v>
      </c>
      <c r="J23" s="10">
        <v>122200625</v>
      </c>
    </row>
    <row r="24" spans="1:10" ht="12" customHeight="1" x14ac:dyDescent="0.2">
      <c r="A24" s="103" t="s">
        <v>26</v>
      </c>
      <c r="B24" s="110">
        <v>72396541</v>
      </c>
      <c r="C24" s="110">
        <v>181244894</v>
      </c>
      <c r="D24" s="110">
        <v>253641435</v>
      </c>
      <c r="E24" s="110">
        <v>164097732</v>
      </c>
      <c r="F24" s="110">
        <v>221134124</v>
      </c>
      <c r="G24" s="110">
        <v>385231856</v>
      </c>
      <c r="H24" s="110">
        <v>236494273</v>
      </c>
      <c r="I24" s="110">
        <v>402379018</v>
      </c>
      <c r="J24" s="96">
        <v>638873291</v>
      </c>
    </row>
    <row r="25" spans="1:10" ht="12" customHeight="1" x14ac:dyDescent="0.2">
      <c r="A25" s="36" t="s">
        <v>27</v>
      </c>
      <c r="B25" s="10">
        <v>10409357</v>
      </c>
      <c r="C25" s="10">
        <v>43513430</v>
      </c>
      <c r="D25" s="10">
        <v>53922787</v>
      </c>
      <c r="E25" s="10">
        <v>13317349</v>
      </c>
      <c r="F25" s="10">
        <v>51852590</v>
      </c>
      <c r="G25" s="10">
        <v>65169939</v>
      </c>
      <c r="H25" s="10">
        <v>23726706</v>
      </c>
      <c r="I25" s="31">
        <v>95366020</v>
      </c>
      <c r="J25" s="10">
        <v>119092726</v>
      </c>
    </row>
    <row r="26" spans="1:10" ht="12" customHeight="1" x14ac:dyDescent="0.2">
      <c r="A26" s="36" t="s">
        <v>28</v>
      </c>
      <c r="B26" s="10">
        <v>50965792</v>
      </c>
      <c r="C26" s="10">
        <v>182987086</v>
      </c>
      <c r="D26" s="10">
        <v>233952878</v>
      </c>
      <c r="E26" s="10">
        <v>35630520</v>
      </c>
      <c r="F26" s="10">
        <v>193197943</v>
      </c>
      <c r="G26" s="10">
        <v>228828463</v>
      </c>
      <c r="H26" s="10">
        <v>86596312</v>
      </c>
      <c r="I26" s="31">
        <v>376185029</v>
      </c>
      <c r="J26" s="10">
        <v>462781341</v>
      </c>
    </row>
    <row r="27" spans="1:10" ht="12" customHeight="1" x14ac:dyDescent="0.2">
      <c r="A27" s="36" t="s">
        <v>29</v>
      </c>
      <c r="B27" s="10">
        <v>264769174</v>
      </c>
      <c r="C27" s="10">
        <v>265280331</v>
      </c>
      <c r="D27" s="10">
        <v>530049505</v>
      </c>
      <c r="E27" s="10">
        <v>360217217</v>
      </c>
      <c r="F27" s="10">
        <v>292244625</v>
      </c>
      <c r="G27" s="10">
        <v>652461842</v>
      </c>
      <c r="H27" s="10">
        <v>624986391</v>
      </c>
      <c r="I27" s="31">
        <v>557524956</v>
      </c>
      <c r="J27" s="10">
        <v>1182511347</v>
      </c>
    </row>
    <row r="28" spans="1:10" ht="12" customHeight="1" x14ac:dyDescent="0.2">
      <c r="A28" s="36" t="s">
        <v>30</v>
      </c>
      <c r="B28" s="10">
        <v>1196730837</v>
      </c>
      <c r="C28" s="10">
        <v>925184571</v>
      </c>
      <c r="D28" s="10">
        <v>2121915408</v>
      </c>
      <c r="E28" s="10">
        <v>1464792866</v>
      </c>
      <c r="F28" s="10">
        <v>1096682421</v>
      </c>
      <c r="G28" s="10">
        <v>2561475287</v>
      </c>
      <c r="H28" s="10">
        <v>2661523703</v>
      </c>
      <c r="I28" s="31">
        <v>2021866992</v>
      </c>
      <c r="J28" s="10">
        <v>4683390695</v>
      </c>
    </row>
    <row r="29" spans="1:10" ht="12" customHeight="1" x14ac:dyDescent="0.2">
      <c r="A29" s="103" t="s">
        <v>31</v>
      </c>
      <c r="B29" s="110">
        <v>1522875160</v>
      </c>
      <c r="C29" s="110">
        <v>1416965418</v>
      </c>
      <c r="D29" s="110">
        <v>2939840578</v>
      </c>
      <c r="E29" s="110">
        <v>1873957952</v>
      </c>
      <c r="F29" s="110">
        <v>1633977579</v>
      </c>
      <c r="G29" s="110">
        <v>3507935531</v>
      </c>
      <c r="H29" s="110">
        <v>3396833112</v>
      </c>
      <c r="I29" s="110">
        <v>3050942997</v>
      </c>
      <c r="J29" s="96">
        <v>6447776109</v>
      </c>
    </row>
    <row r="30" spans="1:10" ht="12" customHeight="1" x14ac:dyDescent="0.2">
      <c r="A30" s="36" t="s">
        <v>32</v>
      </c>
      <c r="B30" s="10">
        <v>25643394</v>
      </c>
      <c r="C30" s="10">
        <v>134328725</v>
      </c>
      <c r="D30" s="10">
        <v>159972119</v>
      </c>
      <c r="E30" s="10">
        <v>46881349</v>
      </c>
      <c r="F30" s="10">
        <v>167902604</v>
      </c>
      <c r="G30" s="10">
        <v>214783953</v>
      </c>
      <c r="H30" s="10">
        <v>72524743</v>
      </c>
      <c r="I30" s="31">
        <v>302231329</v>
      </c>
      <c r="J30" s="10">
        <v>374756072</v>
      </c>
    </row>
    <row r="31" spans="1:10" ht="12" customHeight="1" x14ac:dyDescent="0.2">
      <c r="A31" s="36" t="s">
        <v>33</v>
      </c>
      <c r="B31" s="10">
        <v>98860739</v>
      </c>
      <c r="C31" s="10">
        <v>192176231</v>
      </c>
      <c r="D31" s="10">
        <v>291036970</v>
      </c>
      <c r="E31" s="10">
        <v>173987271</v>
      </c>
      <c r="F31" s="10">
        <v>222306498</v>
      </c>
      <c r="G31" s="10">
        <v>396293769</v>
      </c>
      <c r="H31" s="10">
        <v>272848010</v>
      </c>
      <c r="I31" s="31">
        <v>414482729</v>
      </c>
      <c r="J31" s="10">
        <v>687330739</v>
      </c>
    </row>
    <row r="32" spans="1:10" ht="12" customHeight="1" x14ac:dyDescent="0.2">
      <c r="A32" s="36" t="s">
        <v>34</v>
      </c>
      <c r="B32" s="10">
        <v>35294340</v>
      </c>
      <c r="C32" s="10">
        <v>74826112</v>
      </c>
      <c r="D32" s="10">
        <v>110120452</v>
      </c>
      <c r="E32" s="10">
        <v>117615045</v>
      </c>
      <c r="F32" s="10">
        <v>96207538</v>
      </c>
      <c r="G32" s="10">
        <v>213822583</v>
      </c>
      <c r="H32" s="10">
        <v>152909385</v>
      </c>
      <c r="I32" s="31">
        <v>171033650</v>
      </c>
      <c r="J32" s="10">
        <v>323943035</v>
      </c>
    </row>
    <row r="33" spans="1:10" ht="12" customHeight="1" x14ac:dyDescent="0.2">
      <c r="A33" s="97" t="s">
        <v>35</v>
      </c>
      <c r="B33" s="110">
        <v>159798473</v>
      </c>
      <c r="C33" s="110">
        <v>401331068</v>
      </c>
      <c r="D33" s="110">
        <v>561129541</v>
      </c>
      <c r="E33" s="110">
        <v>338483665</v>
      </c>
      <c r="F33" s="110">
        <v>486416640</v>
      </c>
      <c r="G33" s="110">
        <v>824900305</v>
      </c>
      <c r="H33" s="110">
        <v>498282138</v>
      </c>
      <c r="I33" s="110">
        <v>887747708</v>
      </c>
      <c r="J33" s="96">
        <v>1386029846</v>
      </c>
    </row>
    <row r="34" spans="1:10" ht="12" customHeight="1" x14ac:dyDescent="0.2">
      <c r="A34" s="36" t="s">
        <v>36</v>
      </c>
      <c r="B34" s="10">
        <v>91977705</v>
      </c>
      <c r="C34" s="10">
        <v>120746466</v>
      </c>
      <c r="D34" s="10">
        <v>212724171</v>
      </c>
      <c r="E34" s="10">
        <v>70942918</v>
      </c>
      <c r="F34" s="10">
        <v>134052318</v>
      </c>
      <c r="G34" s="10">
        <v>204995236</v>
      </c>
      <c r="H34" s="10">
        <v>162920623</v>
      </c>
      <c r="I34" s="31">
        <v>254798784</v>
      </c>
      <c r="J34" s="10">
        <v>417719407</v>
      </c>
    </row>
    <row r="35" spans="1:10" ht="12" customHeight="1" x14ac:dyDescent="0.2">
      <c r="A35" s="36" t="s">
        <v>37</v>
      </c>
      <c r="B35" s="10">
        <v>5173046</v>
      </c>
      <c r="C35" s="10">
        <v>50815044</v>
      </c>
      <c r="D35" s="10">
        <v>55988090</v>
      </c>
      <c r="E35" s="10">
        <v>31101656</v>
      </c>
      <c r="F35" s="10">
        <v>56066212</v>
      </c>
      <c r="G35" s="10">
        <v>87167868</v>
      </c>
      <c r="H35" s="10">
        <v>36274702</v>
      </c>
      <c r="I35" s="31">
        <v>106881256</v>
      </c>
      <c r="J35" s="10">
        <v>143155958</v>
      </c>
    </row>
    <row r="36" spans="1:10" ht="12" customHeight="1" x14ac:dyDescent="0.2">
      <c r="A36" s="36" t="s">
        <v>38</v>
      </c>
      <c r="B36" s="10">
        <v>7583834</v>
      </c>
      <c r="C36" s="10">
        <v>15780190</v>
      </c>
      <c r="D36" s="10">
        <v>23364024</v>
      </c>
      <c r="E36" s="10">
        <v>6492961</v>
      </c>
      <c r="F36" s="10">
        <v>17645784</v>
      </c>
      <c r="G36" s="10">
        <v>24138745</v>
      </c>
      <c r="H36" s="10">
        <v>14076795</v>
      </c>
      <c r="I36" s="31">
        <v>33425974</v>
      </c>
      <c r="J36" s="10">
        <v>47502769</v>
      </c>
    </row>
    <row r="37" spans="1:10" ht="12" customHeight="1" x14ac:dyDescent="0.2">
      <c r="A37" s="36" t="s">
        <v>39</v>
      </c>
      <c r="B37" s="10">
        <v>14037961</v>
      </c>
      <c r="C37" s="10">
        <v>21078465</v>
      </c>
      <c r="D37" s="10">
        <v>35116426</v>
      </c>
      <c r="E37" s="10">
        <v>4659744</v>
      </c>
      <c r="F37" s="10">
        <v>26302957</v>
      </c>
      <c r="G37" s="10">
        <v>30962701</v>
      </c>
      <c r="H37" s="10">
        <v>18697705</v>
      </c>
      <c r="I37" s="31">
        <v>47381422</v>
      </c>
      <c r="J37" s="10">
        <v>66079127</v>
      </c>
    </row>
    <row r="38" spans="1:10" ht="12" customHeight="1" x14ac:dyDescent="0.2">
      <c r="A38" s="97" t="s">
        <v>40</v>
      </c>
      <c r="B38" s="110">
        <v>118772546</v>
      </c>
      <c r="C38" s="110">
        <v>208420165</v>
      </c>
      <c r="D38" s="110">
        <v>327192711</v>
      </c>
      <c r="E38" s="110">
        <v>113197279</v>
      </c>
      <c r="F38" s="110">
        <v>234067271</v>
      </c>
      <c r="G38" s="110">
        <v>347264550</v>
      </c>
      <c r="H38" s="110">
        <v>231969825</v>
      </c>
      <c r="I38" s="110">
        <v>442487436</v>
      </c>
      <c r="J38" s="96">
        <v>674457261</v>
      </c>
    </row>
    <row r="39" spans="1:10" ht="12" customHeight="1" x14ac:dyDescent="0.2">
      <c r="A39" s="104" t="s">
        <v>41</v>
      </c>
      <c r="B39" s="111">
        <v>1901706852</v>
      </c>
      <c r="C39" s="111">
        <v>2239141037</v>
      </c>
      <c r="D39" s="111">
        <v>4140847889</v>
      </c>
      <c r="E39" s="111">
        <v>2555577535</v>
      </c>
      <c r="F39" s="111">
        <v>2617329855</v>
      </c>
      <c r="G39" s="111">
        <v>5172907390</v>
      </c>
      <c r="H39" s="111">
        <v>4457284387</v>
      </c>
      <c r="I39" s="111">
        <v>4856470892</v>
      </c>
      <c r="J39" s="112">
        <v>9313755279</v>
      </c>
    </row>
    <row r="40" spans="1:10" ht="12" customHeight="1" x14ac:dyDescent="0.2">
      <c r="A40" s="3" t="s">
        <v>42</v>
      </c>
      <c r="B40" s="2"/>
      <c r="C40" s="2"/>
      <c r="D40" s="2"/>
      <c r="E40" s="2"/>
      <c r="F40" s="2"/>
      <c r="G40" s="2"/>
      <c r="H40" s="2"/>
      <c r="I40" s="2"/>
      <c r="J40" s="2"/>
    </row>
    <row r="41" spans="1:10" ht="12" customHeight="1" x14ac:dyDescent="0.2">
      <c r="A41" s="3" t="s">
        <v>43</v>
      </c>
    </row>
    <row r="42" spans="1:10" ht="12" customHeight="1" x14ac:dyDescent="0.2">
      <c r="A42" s="3" t="s">
        <v>44</v>
      </c>
      <c r="J42" s="1"/>
    </row>
    <row r="43" spans="1:10" ht="12" customHeight="1" x14ac:dyDescent="0.2"/>
  </sheetData>
  <mergeCells count="6">
    <mergeCell ref="A1:J1"/>
    <mergeCell ref="A2:J2"/>
    <mergeCell ref="A3:J3"/>
    <mergeCell ref="B5:D5"/>
    <mergeCell ref="E5:G5"/>
    <mergeCell ref="H5:J5"/>
  </mergeCells>
  <phoneticPr fontId="5" type="noConversion"/>
  <pageMargins left="0.94" right="0.78740157499999996" top="0.62" bottom="0.75" header="0.49212598499999999" footer="0.49212598499999999"/>
  <pageSetup paperSize="9" orientation="landscape" horizontalDpi="4294967294" verticalDpi="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7"/>
  </sheetPr>
  <dimension ref="A1:IU89"/>
  <sheetViews>
    <sheetView showGridLines="0" topLeftCell="R28" workbookViewId="0">
      <selection sqref="A1:S1"/>
    </sheetView>
  </sheetViews>
  <sheetFormatPr defaultColWidth="11.42578125" defaultRowHeight="12.75" x14ac:dyDescent="0.2"/>
  <cols>
    <col min="1" max="1" width="16.28515625" customWidth="1"/>
    <col min="2" max="2" width="10.140625" customWidth="1"/>
    <col min="3" max="3" width="9.7109375" bestFit="1" customWidth="1"/>
    <col min="4" max="4" width="11" bestFit="1" customWidth="1"/>
    <col min="5" max="5" width="10.42578125" customWidth="1"/>
    <col min="6" max="6" width="9.5703125" customWidth="1"/>
    <col min="7" max="7" width="10.7109375" bestFit="1" customWidth="1"/>
    <col min="8" max="8" width="10.28515625" customWidth="1"/>
    <col min="9" max="9" width="10.5703125" bestFit="1" customWidth="1"/>
    <col min="10" max="10" width="10.7109375" bestFit="1" customWidth="1"/>
    <col min="11" max="11" width="10.5703125" bestFit="1" customWidth="1"/>
    <col min="12" max="12" width="9.5703125" bestFit="1" customWidth="1"/>
    <col min="13" max="14" width="10.5703125" bestFit="1" customWidth="1"/>
    <col min="15" max="15" width="9.5703125" bestFit="1" customWidth="1"/>
    <col min="16" max="16" width="10.5703125" bestFit="1" customWidth="1"/>
    <col min="17" max="17" width="10" customWidth="1"/>
    <col min="18" max="18" width="9.5703125" bestFit="1" customWidth="1"/>
    <col min="19" max="19" width="10.85546875" bestFit="1" customWidth="1"/>
    <col min="20" max="20" width="11.42578125" customWidth="1"/>
    <col min="21" max="21" width="20.7109375" customWidth="1"/>
  </cols>
  <sheetData>
    <row r="1" spans="1:24" x14ac:dyDescent="0.2">
      <c r="A1" s="184" t="s">
        <v>66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</row>
    <row r="2" spans="1:24" x14ac:dyDescent="0.2">
      <c r="A2" s="185" t="s">
        <v>1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</row>
    <row r="3" spans="1:24" x14ac:dyDescent="0.2">
      <c r="A3" s="185" t="s">
        <v>2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</row>
    <row r="4" spans="1:24" x14ac:dyDescent="0.2">
      <c r="S4" s="133"/>
      <c r="X4" s="133"/>
    </row>
    <row r="5" spans="1:24" x14ac:dyDescent="0.2">
      <c r="A5" s="114" t="s">
        <v>4</v>
      </c>
      <c r="B5" s="186">
        <v>39083</v>
      </c>
      <c r="C5" s="187"/>
      <c r="D5" s="188"/>
      <c r="E5" s="186">
        <v>39114</v>
      </c>
      <c r="F5" s="187"/>
      <c r="G5" s="188"/>
      <c r="H5" s="186">
        <v>39142</v>
      </c>
      <c r="I5" s="187"/>
      <c r="J5" s="188"/>
      <c r="K5" s="186">
        <v>39173</v>
      </c>
      <c r="L5" s="187"/>
      <c r="M5" s="188"/>
      <c r="N5" s="186">
        <v>39203</v>
      </c>
      <c r="O5" s="187"/>
      <c r="P5" s="188"/>
      <c r="Q5" s="186">
        <v>39234</v>
      </c>
      <c r="R5" s="187"/>
      <c r="S5" s="188"/>
      <c r="U5" s="114" t="s">
        <v>4</v>
      </c>
      <c r="V5" s="186" t="s">
        <v>68</v>
      </c>
      <c r="W5" s="187"/>
      <c r="X5" s="188"/>
    </row>
    <row r="6" spans="1:24" x14ac:dyDescent="0.2">
      <c r="A6" s="115" t="s">
        <v>5</v>
      </c>
      <c r="B6" s="116" t="s">
        <v>73</v>
      </c>
      <c r="C6" s="116" t="s">
        <v>52</v>
      </c>
      <c r="D6" s="116" t="s">
        <v>8</v>
      </c>
      <c r="E6" s="116" t="s">
        <v>73</v>
      </c>
      <c r="F6" s="116" t="s">
        <v>52</v>
      </c>
      <c r="G6" s="116" t="s">
        <v>8</v>
      </c>
      <c r="H6" s="116" t="s">
        <v>73</v>
      </c>
      <c r="I6" s="116" t="s">
        <v>52</v>
      </c>
      <c r="J6" s="116" t="s">
        <v>8</v>
      </c>
      <c r="K6" s="116" t="s">
        <v>73</v>
      </c>
      <c r="L6" s="116" t="s">
        <v>52</v>
      </c>
      <c r="M6" s="116" t="s">
        <v>8</v>
      </c>
      <c r="N6" s="116" t="s">
        <v>73</v>
      </c>
      <c r="O6" s="116" t="s">
        <v>52</v>
      </c>
      <c r="P6" s="116" t="s">
        <v>8</v>
      </c>
      <c r="Q6" s="116" t="s">
        <v>73</v>
      </c>
      <c r="R6" s="116" t="s">
        <v>52</v>
      </c>
      <c r="S6" s="116" t="s">
        <v>8</v>
      </c>
      <c r="U6" s="115" t="s">
        <v>5</v>
      </c>
      <c r="V6" s="117" t="s">
        <v>73</v>
      </c>
      <c r="W6" s="117" t="s">
        <v>52</v>
      </c>
      <c r="X6" s="117" t="s">
        <v>8</v>
      </c>
    </row>
    <row r="7" spans="1:24" x14ac:dyDescent="0.2">
      <c r="A7" s="13" t="s">
        <v>9</v>
      </c>
      <c r="B7" s="10">
        <v>0</v>
      </c>
      <c r="C7" s="10">
        <v>517925</v>
      </c>
      <c r="D7" s="10">
        <v>517925</v>
      </c>
      <c r="E7" s="10">
        <v>0</v>
      </c>
      <c r="F7" s="10">
        <v>493600</v>
      </c>
      <c r="G7" s="10">
        <v>493600</v>
      </c>
      <c r="H7" s="10">
        <v>0</v>
      </c>
      <c r="I7" s="10">
        <v>469725</v>
      </c>
      <c r="J7" s="10">
        <v>469725</v>
      </c>
      <c r="K7" s="10">
        <v>185004</v>
      </c>
      <c r="L7" s="10">
        <v>404900</v>
      </c>
      <c r="M7" s="10">
        <v>589904</v>
      </c>
      <c r="N7" s="10">
        <v>20000</v>
      </c>
      <c r="O7" s="10">
        <v>599800</v>
      </c>
      <c r="P7" s="10">
        <v>619800</v>
      </c>
      <c r="Q7" s="10">
        <v>214350</v>
      </c>
      <c r="R7" s="10">
        <v>793559</v>
      </c>
      <c r="S7" s="10">
        <v>1007909</v>
      </c>
      <c r="T7" s="1"/>
      <c r="U7" s="36" t="s">
        <v>9</v>
      </c>
      <c r="V7" s="37">
        <v>419354</v>
      </c>
      <c r="W7" s="22">
        <v>3279509</v>
      </c>
      <c r="X7" s="38">
        <v>3698863</v>
      </c>
    </row>
    <row r="8" spans="1:24" x14ac:dyDescent="0.2">
      <c r="A8" s="13" t="s">
        <v>10</v>
      </c>
      <c r="B8" s="10">
        <v>0</v>
      </c>
      <c r="C8" s="10">
        <v>82000</v>
      </c>
      <c r="D8" s="10">
        <v>82000</v>
      </c>
      <c r="E8" s="10">
        <v>0</v>
      </c>
      <c r="F8" s="10">
        <v>158400</v>
      </c>
      <c r="G8" s="10">
        <v>158400</v>
      </c>
      <c r="H8" s="10">
        <v>214400</v>
      </c>
      <c r="I8" s="10">
        <v>0</v>
      </c>
      <c r="J8" s="10">
        <v>214400</v>
      </c>
      <c r="K8" s="10">
        <v>0</v>
      </c>
      <c r="L8" s="10">
        <v>0</v>
      </c>
      <c r="M8" s="10">
        <v>0</v>
      </c>
      <c r="N8" s="10">
        <v>119166</v>
      </c>
      <c r="O8" s="10">
        <v>267580</v>
      </c>
      <c r="P8" s="10">
        <v>386746</v>
      </c>
      <c r="Q8" s="10">
        <v>368000</v>
      </c>
      <c r="R8" s="10">
        <v>140000</v>
      </c>
      <c r="S8" s="10">
        <v>508000</v>
      </c>
      <c r="T8" s="1"/>
      <c r="U8" s="36" t="s">
        <v>10</v>
      </c>
      <c r="V8" s="37">
        <v>701566</v>
      </c>
      <c r="W8" s="22">
        <v>647980</v>
      </c>
      <c r="X8" s="38">
        <v>1349546</v>
      </c>
    </row>
    <row r="9" spans="1:24" x14ac:dyDescent="0.2">
      <c r="A9" s="13" t="s">
        <v>11</v>
      </c>
      <c r="B9" s="10">
        <v>25000</v>
      </c>
      <c r="C9" s="10">
        <v>3011355</v>
      </c>
      <c r="D9" s="10">
        <v>3036355</v>
      </c>
      <c r="E9" s="10">
        <v>17100000</v>
      </c>
      <c r="F9" s="10">
        <v>3791927</v>
      </c>
      <c r="G9" s="10">
        <v>20891927</v>
      </c>
      <c r="H9" s="10">
        <v>5930</v>
      </c>
      <c r="I9" s="10">
        <v>3055674</v>
      </c>
      <c r="J9" s="10">
        <v>3061604</v>
      </c>
      <c r="K9" s="10">
        <v>581900</v>
      </c>
      <c r="L9" s="10">
        <v>2737506</v>
      </c>
      <c r="M9" s="10">
        <v>3319406</v>
      </c>
      <c r="N9" s="10">
        <v>10447000</v>
      </c>
      <c r="O9" s="10">
        <v>2446538</v>
      </c>
      <c r="P9" s="10">
        <v>12893538</v>
      </c>
      <c r="Q9" s="10">
        <v>3790105</v>
      </c>
      <c r="R9" s="10">
        <v>3479852</v>
      </c>
      <c r="S9" s="10">
        <v>7269957</v>
      </c>
      <c r="T9" s="1"/>
      <c r="U9" s="36" t="s">
        <v>11</v>
      </c>
      <c r="V9" s="37">
        <v>31949935</v>
      </c>
      <c r="W9" s="22">
        <v>18522852</v>
      </c>
      <c r="X9" s="38">
        <v>50472787</v>
      </c>
    </row>
    <row r="10" spans="1:24" x14ac:dyDescent="0.2">
      <c r="A10" s="13" t="s">
        <v>12</v>
      </c>
      <c r="B10" s="10">
        <v>35454</v>
      </c>
      <c r="C10" s="10">
        <v>3341461</v>
      </c>
      <c r="D10" s="10">
        <v>3376915</v>
      </c>
      <c r="E10" s="10">
        <v>0</v>
      </c>
      <c r="F10" s="10">
        <v>3634817</v>
      </c>
      <c r="G10" s="10">
        <v>3634817</v>
      </c>
      <c r="H10" s="10">
        <v>13170250</v>
      </c>
      <c r="I10" s="10">
        <v>4766738</v>
      </c>
      <c r="J10" s="10">
        <v>17936988</v>
      </c>
      <c r="K10" s="10">
        <v>96966</v>
      </c>
      <c r="L10" s="10">
        <v>4720348</v>
      </c>
      <c r="M10" s="10">
        <v>4817314</v>
      </c>
      <c r="N10" s="10">
        <v>1450000</v>
      </c>
      <c r="O10" s="10">
        <v>5010686</v>
      </c>
      <c r="P10" s="10">
        <v>6460686</v>
      </c>
      <c r="Q10" s="10">
        <v>190000</v>
      </c>
      <c r="R10" s="10">
        <v>4727763</v>
      </c>
      <c r="S10" s="10">
        <v>4917763</v>
      </c>
      <c r="T10" s="1"/>
      <c r="U10" s="36" t="s">
        <v>12</v>
      </c>
      <c r="V10" s="37">
        <v>14942670</v>
      </c>
      <c r="W10" s="22">
        <v>26201813</v>
      </c>
      <c r="X10" s="38">
        <v>41144483</v>
      </c>
    </row>
    <row r="11" spans="1:24" x14ac:dyDescent="0.2">
      <c r="A11" s="13" t="s">
        <v>13</v>
      </c>
      <c r="B11" s="10">
        <v>40000</v>
      </c>
      <c r="C11" s="10">
        <v>821503</v>
      </c>
      <c r="D11" s="10">
        <v>861503</v>
      </c>
      <c r="E11" s="10">
        <v>193286</v>
      </c>
      <c r="F11" s="10">
        <v>2050720</v>
      </c>
      <c r="G11" s="10">
        <v>2244006</v>
      </c>
      <c r="H11" s="10">
        <v>90000</v>
      </c>
      <c r="I11" s="10">
        <v>1732609</v>
      </c>
      <c r="J11" s="10">
        <v>1822609</v>
      </c>
      <c r="K11" s="10">
        <v>192000</v>
      </c>
      <c r="L11" s="10">
        <v>1065795</v>
      </c>
      <c r="M11" s="10">
        <v>1257795</v>
      </c>
      <c r="N11" s="10">
        <v>2354973</v>
      </c>
      <c r="O11" s="10">
        <v>1670446</v>
      </c>
      <c r="P11" s="10">
        <v>4025419</v>
      </c>
      <c r="Q11" s="10">
        <v>1234700</v>
      </c>
      <c r="R11" s="10">
        <v>2393960</v>
      </c>
      <c r="S11" s="10">
        <v>3628660</v>
      </c>
      <c r="T11" s="1"/>
      <c r="U11" s="36" t="s">
        <v>13</v>
      </c>
      <c r="V11" s="37">
        <v>4104959</v>
      </c>
      <c r="W11" s="22">
        <v>9735033</v>
      </c>
      <c r="X11" s="38">
        <v>13839992</v>
      </c>
    </row>
    <row r="12" spans="1:24" x14ac:dyDescent="0.2">
      <c r="A12" s="13" t="s">
        <v>14</v>
      </c>
      <c r="B12" s="10">
        <v>0</v>
      </c>
      <c r="C12" s="10">
        <v>103505</v>
      </c>
      <c r="D12" s="10">
        <v>103505</v>
      </c>
      <c r="E12" s="10">
        <v>56750</v>
      </c>
      <c r="F12" s="10">
        <v>438000</v>
      </c>
      <c r="G12" s="10">
        <v>494750</v>
      </c>
      <c r="H12" s="10">
        <v>0</v>
      </c>
      <c r="I12" s="10">
        <v>174250</v>
      </c>
      <c r="J12" s="10">
        <v>174250</v>
      </c>
      <c r="K12" s="10">
        <v>27965</v>
      </c>
      <c r="L12" s="10">
        <v>335600</v>
      </c>
      <c r="M12" s="10">
        <v>363565</v>
      </c>
      <c r="N12" s="10">
        <v>176126</v>
      </c>
      <c r="O12" s="10">
        <v>287483</v>
      </c>
      <c r="P12" s="10">
        <v>463609</v>
      </c>
      <c r="Q12" s="10">
        <v>0</v>
      </c>
      <c r="R12" s="10">
        <v>298500</v>
      </c>
      <c r="S12" s="10">
        <v>298500</v>
      </c>
      <c r="T12" s="1"/>
      <c r="U12" s="36" t="s">
        <v>14</v>
      </c>
      <c r="V12" s="37">
        <v>260841</v>
      </c>
      <c r="W12" s="22">
        <v>1637338</v>
      </c>
      <c r="X12" s="38">
        <v>1898179</v>
      </c>
    </row>
    <row r="13" spans="1:24" x14ac:dyDescent="0.2">
      <c r="A13" s="13" t="s">
        <v>15</v>
      </c>
      <c r="B13" s="10">
        <v>80000</v>
      </c>
      <c r="C13" s="10">
        <v>1294841</v>
      </c>
      <c r="D13" s="10">
        <v>1374841</v>
      </c>
      <c r="E13" s="10">
        <v>285827</v>
      </c>
      <c r="F13" s="10">
        <v>2067923</v>
      </c>
      <c r="G13" s="10">
        <v>2353750</v>
      </c>
      <c r="H13" s="10">
        <v>172628</v>
      </c>
      <c r="I13" s="10">
        <v>2248635</v>
      </c>
      <c r="J13" s="10">
        <v>2421263</v>
      </c>
      <c r="K13" s="10">
        <v>60945</v>
      </c>
      <c r="L13" s="10">
        <v>1219582</v>
      </c>
      <c r="M13" s="10">
        <v>1280527</v>
      </c>
      <c r="N13" s="10">
        <v>689280</v>
      </c>
      <c r="O13" s="10">
        <v>2115413</v>
      </c>
      <c r="P13" s="10">
        <v>2804693</v>
      </c>
      <c r="Q13" s="10">
        <v>600485</v>
      </c>
      <c r="R13" s="10">
        <v>3311616</v>
      </c>
      <c r="S13" s="10">
        <v>3912101</v>
      </c>
      <c r="T13" s="1"/>
      <c r="U13" s="36" t="s">
        <v>15</v>
      </c>
      <c r="V13" s="37">
        <v>1889165</v>
      </c>
      <c r="W13" s="22">
        <v>12258010</v>
      </c>
      <c r="X13" s="38">
        <v>14147175</v>
      </c>
    </row>
    <row r="14" spans="1:24" s="16" customFormat="1" ht="12" customHeight="1" x14ac:dyDescent="0.2">
      <c r="A14" s="118" t="s">
        <v>16</v>
      </c>
      <c r="B14" s="119">
        <v>180454</v>
      </c>
      <c r="C14" s="119">
        <v>9172590</v>
      </c>
      <c r="D14" s="119">
        <v>9353044</v>
      </c>
      <c r="E14" s="119">
        <v>17635863</v>
      </c>
      <c r="F14" s="119">
        <v>12635387</v>
      </c>
      <c r="G14" s="119">
        <v>30271250</v>
      </c>
      <c r="H14" s="119">
        <v>13653208</v>
      </c>
      <c r="I14" s="119">
        <v>12447631</v>
      </c>
      <c r="J14" s="119">
        <v>26100839</v>
      </c>
      <c r="K14" s="119">
        <v>1144780</v>
      </c>
      <c r="L14" s="119">
        <v>10483731</v>
      </c>
      <c r="M14" s="119">
        <v>11628511</v>
      </c>
      <c r="N14" s="119">
        <v>15256545</v>
      </c>
      <c r="O14" s="119">
        <v>12397946</v>
      </c>
      <c r="P14" s="119">
        <v>27654491</v>
      </c>
      <c r="Q14" s="119">
        <v>6397640</v>
      </c>
      <c r="R14" s="119">
        <v>15145250</v>
      </c>
      <c r="S14" s="119">
        <v>21542890</v>
      </c>
      <c r="T14" s="70"/>
      <c r="U14" s="120" t="s">
        <v>16</v>
      </c>
      <c r="V14" s="121">
        <v>54268490</v>
      </c>
      <c r="W14" s="122">
        <v>72282535</v>
      </c>
      <c r="X14" s="123">
        <v>126551025</v>
      </c>
    </row>
    <row r="15" spans="1:24" x14ac:dyDescent="0.2">
      <c r="A15" s="13" t="s">
        <v>17</v>
      </c>
      <c r="B15" s="10">
        <v>0</v>
      </c>
      <c r="C15" s="10">
        <v>3570160</v>
      </c>
      <c r="D15" s="10">
        <v>3570160</v>
      </c>
      <c r="E15" s="10">
        <v>72183</v>
      </c>
      <c r="F15" s="10">
        <v>2045830</v>
      </c>
      <c r="G15" s="10">
        <v>2118013</v>
      </c>
      <c r="H15" s="10">
        <v>1711282</v>
      </c>
      <c r="I15" s="10">
        <v>2094240</v>
      </c>
      <c r="J15" s="10">
        <v>3805522</v>
      </c>
      <c r="K15" s="10">
        <v>239959</v>
      </c>
      <c r="L15" s="10">
        <v>3308577</v>
      </c>
      <c r="M15" s="10">
        <v>3548536</v>
      </c>
      <c r="N15" s="10">
        <v>282340</v>
      </c>
      <c r="O15" s="10">
        <v>3625474</v>
      </c>
      <c r="P15" s="10">
        <v>3907814</v>
      </c>
      <c r="Q15" s="10">
        <v>936542</v>
      </c>
      <c r="R15" s="10">
        <v>3890135</v>
      </c>
      <c r="S15" s="10">
        <v>4826677</v>
      </c>
      <c r="T15" s="1"/>
      <c r="U15" s="36" t="s">
        <v>17</v>
      </c>
      <c r="V15" s="37">
        <v>3242306</v>
      </c>
      <c r="W15" s="22">
        <v>18534416</v>
      </c>
      <c r="X15" s="38">
        <v>21776722</v>
      </c>
    </row>
    <row r="16" spans="1:24" x14ac:dyDescent="0.2">
      <c r="A16" s="13" t="s">
        <v>18</v>
      </c>
      <c r="B16" s="10">
        <v>24733000</v>
      </c>
      <c r="C16" s="10">
        <v>21507679</v>
      </c>
      <c r="D16" s="10">
        <v>46240679</v>
      </c>
      <c r="E16" s="10">
        <v>259733</v>
      </c>
      <c r="F16" s="10">
        <v>17133130</v>
      </c>
      <c r="G16" s="10">
        <v>17392863</v>
      </c>
      <c r="H16" s="10">
        <v>18772578</v>
      </c>
      <c r="I16" s="10">
        <v>24312590</v>
      </c>
      <c r="J16" s="10">
        <v>43085168</v>
      </c>
      <c r="K16" s="10">
        <v>15467545</v>
      </c>
      <c r="L16" s="10">
        <v>19235989</v>
      </c>
      <c r="M16" s="10">
        <v>34703534</v>
      </c>
      <c r="N16" s="10">
        <v>21184412</v>
      </c>
      <c r="O16" s="10">
        <v>22664154</v>
      </c>
      <c r="P16" s="10">
        <v>43848566</v>
      </c>
      <c r="Q16" s="10">
        <v>12841000</v>
      </c>
      <c r="R16" s="10">
        <v>22889710</v>
      </c>
      <c r="S16" s="10">
        <v>35730710</v>
      </c>
      <c r="T16" s="1"/>
      <c r="U16" s="36" t="s">
        <v>18</v>
      </c>
      <c r="V16" s="37">
        <v>93258268</v>
      </c>
      <c r="W16" s="22">
        <v>127743252</v>
      </c>
      <c r="X16" s="38">
        <v>221001520</v>
      </c>
    </row>
    <row r="17" spans="1:24" x14ac:dyDescent="0.2">
      <c r="A17" s="13" t="s">
        <v>19</v>
      </c>
      <c r="B17" s="10">
        <v>8804510</v>
      </c>
      <c r="C17" s="10">
        <v>5891643</v>
      </c>
      <c r="D17" s="10">
        <v>14696153</v>
      </c>
      <c r="E17" s="10">
        <v>0</v>
      </c>
      <c r="F17" s="10">
        <v>5870551</v>
      </c>
      <c r="G17" s="10">
        <v>5870551</v>
      </c>
      <c r="H17" s="10">
        <v>13842266</v>
      </c>
      <c r="I17" s="10">
        <v>6540689</v>
      </c>
      <c r="J17" s="10">
        <v>20382955</v>
      </c>
      <c r="K17" s="10">
        <v>208495</v>
      </c>
      <c r="L17" s="10">
        <v>6615180</v>
      </c>
      <c r="M17" s="10">
        <v>6823675</v>
      </c>
      <c r="N17" s="10">
        <v>9658639</v>
      </c>
      <c r="O17" s="10">
        <v>8037808</v>
      </c>
      <c r="P17" s="10">
        <v>17696447</v>
      </c>
      <c r="Q17" s="10">
        <v>17628957</v>
      </c>
      <c r="R17" s="10">
        <v>8905338</v>
      </c>
      <c r="S17" s="10">
        <v>26534295</v>
      </c>
      <c r="T17" s="1"/>
      <c r="U17" s="36" t="s">
        <v>19</v>
      </c>
      <c r="V17" s="37">
        <v>50142867</v>
      </c>
      <c r="W17" s="22">
        <v>41861209</v>
      </c>
      <c r="X17" s="38">
        <v>92004076</v>
      </c>
    </row>
    <row r="18" spans="1:24" x14ac:dyDescent="0.2">
      <c r="A18" s="13" t="s">
        <v>20</v>
      </c>
      <c r="B18" s="10">
        <v>0</v>
      </c>
      <c r="C18" s="10">
        <v>3837065</v>
      </c>
      <c r="D18" s="10">
        <v>3837065</v>
      </c>
      <c r="E18" s="10">
        <v>0</v>
      </c>
      <c r="F18" s="10">
        <v>2494330</v>
      </c>
      <c r="G18" s="10">
        <v>2494330</v>
      </c>
      <c r="H18" s="10">
        <v>189982</v>
      </c>
      <c r="I18" s="10">
        <v>3456099</v>
      </c>
      <c r="J18" s="10">
        <v>3646081</v>
      </c>
      <c r="K18" s="10">
        <v>80000</v>
      </c>
      <c r="L18" s="10">
        <v>3132824</v>
      </c>
      <c r="M18" s="10">
        <v>3212824</v>
      </c>
      <c r="N18" s="10">
        <v>386859</v>
      </c>
      <c r="O18" s="10">
        <v>4195361</v>
      </c>
      <c r="P18" s="10">
        <v>4582220</v>
      </c>
      <c r="Q18" s="10">
        <v>104000</v>
      </c>
      <c r="R18" s="10">
        <v>4291948</v>
      </c>
      <c r="S18" s="10">
        <v>4395948</v>
      </c>
      <c r="T18" s="1"/>
      <c r="U18" s="36" t="s">
        <v>20</v>
      </c>
      <c r="V18" s="37">
        <v>760841</v>
      </c>
      <c r="W18" s="22">
        <v>21407627</v>
      </c>
      <c r="X18" s="38">
        <v>22168468</v>
      </c>
    </row>
    <row r="19" spans="1:24" x14ac:dyDescent="0.2">
      <c r="A19" s="13" t="s">
        <v>21</v>
      </c>
      <c r="B19" s="10">
        <v>138420</v>
      </c>
      <c r="C19" s="10">
        <v>2824181</v>
      </c>
      <c r="D19" s="10">
        <v>2962601</v>
      </c>
      <c r="E19" s="10">
        <v>0</v>
      </c>
      <c r="F19" s="10">
        <v>2627677</v>
      </c>
      <c r="G19" s="10">
        <v>2627677</v>
      </c>
      <c r="H19" s="10">
        <v>17334</v>
      </c>
      <c r="I19" s="10">
        <v>3699355</v>
      </c>
      <c r="J19" s="10">
        <v>3716689</v>
      </c>
      <c r="K19" s="10">
        <v>0</v>
      </c>
      <c r="L19" s="10">
        <v>3482861</v>
      </c>
      <c r="M19" s="10">
        <v>3482861</v>
      </c>
      <c r="N19" s="10">
        <v>0</v>
      </c>
      <c r="O19" s="10">
        <v>4659089</v>
      </c>
      <c r="P19" s="10">
        <v>4659089</v>
      </c>
      <c r="Q19" s="10">
        <v>103796</v>
      </c>
      <c r="R19" s="10">
        <v>3990984</v>
      </c>
      <c r="S19" s="10">
        <v>4094780</v>
      </c>
      <c r="T19" s="1"/>
      <c r="U19" s="36" t="s">
        <v>21</v>
      </c>
      <c r="V19" s="37">
        <v>259550</v>
      </c>
      <c r="W19" s="22">
        <v>21284147</v>
      </c>
      <c r="X19" s="38">
        <v>21543697</v>
      </c>
    </row>
    <row r="20" spans="1:24" x14ac:dyDescent="0.2">
      <c r="A20" s="13" t="s">
        <v>22</v>
      </c>
      <c r="B20" s="10">
        <v>8308608</v>
      </c>
      <c r="C20" s="10">
        <v>6811306</v>
      </c>
      <c r="D20" s="10">
        <v>15119914</v>
      </c>
      <c r="E20" s="10">
        <v>5070724</v>
      </c>
      <c r="F20" s="10">
        <v>6616918</v>
      </c>
      <c r="G20" s="10">
        <v>11687642</v>
      </c>
      <c r="H20" s="10">
        <v>1246484</v>
      </c>
      <c r="I20" s="10">
        <v>7580678</v>
      </c>
      <c r="J20" s="10">
        <v>8827162</v>
      </c>
      <c r="K20" s="10">
        <v>137954</v>
      </c>
      <c r="L20" s="10">
        <v>6867196</v>
      </c>
      <c r="M20" s="10">
        <v>7005150</v>
      </c>
      <c r="N20" s="10">
        <v>373760</v>
      </c>
      <c r="O20" s="10">
        <v>7960001</v>
      </c>
      <c r="P20" s="10">
        <v>8333761</v>
      </c>
      <c r="Q20" s="10">
        <v>2167325</v>
      </c>
      <c r="R20" s="10">
        <v>7639804</v>
      </c>
      <c r="S20" s="10">
        <v>9807129</v>
      </c>
      <c r="T20" s="1"/>
      <c r="U20" s="36" t="s">
        <v>22</v>
      </c>
      <c r="V20" s="37">
        <v>17304855</v>
      </c>
      <c r="W20" s="22">
        <v>43475903</v>
      </c>
      <c r="X20" s="38">
        <v>60780758</v>
      </c>
    </row>
    <row r="21" spans="1:24" x14ac:dyDescent="0.2">
      <c r="A21" s="13" t="s">
        <v>23</v>
      </c>
      <c r="B21" s="10">
        <v>0</v>
      </c>
      <c r="C21" s="10">
        <v>955510</v>
      </c>
      <c r="D21" s="10">
        <v>955510</v>
      </c>
      <c r="E21" s="10">
        <v>180294</v>
      </c>
      <c r="F21" s="10">
        <v>729288</v>
      </c>
      <c r="G21" s="10">
        <v>909582</v>
      </c>
      <c r="H21" s="10">
        <v>35000</v>
      </c>
      <c r="I21" s="10">
        <v>878160</v>
      </c>
      <c r="J21" s="10">
        <v>913160</v>
      </c>
      <c r="K21" s="10">
        <v>0</v>
      </c>
      <c r="L21" s="10">
        <v>525807</v>
      </c>
      <c r="M21" s="10">
        <v>525807</v>
      </c>
      <c r="N21" s="10">
        <v>100000</v>
      </c>
      <c r="O21" s="10">
        <v>1205964</v>
      </c>
      <c r="P21" s="10">
        <v>1305964</v>
      </c>
      <c r="Q21" s="10">
        <v>55000</v>
      </c>
      <c r="R21" s="10">
        <v>1351319</v>
      </c>
      <c r="S21" s="10">
        <v>1406319</v>
      </c>
      <c r="T21" s="1"/>
      <c r="U21" s="36" t="s">
        <v>23</v>
      </c>
      <c r="V21" s="37">
        <v>370294</v>
      </c>
      <c r="W21" s="22">
        <v>5646048</v>
      </c>
      <c r="X21" s="38">
        <v>6016342</v>
      </c>
    </row>
    <row r="22" spans="1:24" x14ac:dyDescent="0.2">
      <c r="A22" s="13" t="s">
        <v>24</v>
      </c>
      <c r="B22" s="10">
        <v>296700</v>
      </c>
      <c r="C22" s="10">
        <v>3131940</v>
      </c>
      <c r="D22" s="10">
        <v>3428640</v>
      </c>
      <c r="E22" s="10">
        <v>242400</v>
      </c>
      <c r="F22" s="10">
        <v>2883787</v>
      </c>
      <c r="G22" s="10">
        <v>3126187</v>
      </c>
      <c r="H22" s="10">
        <v>293987</v>
      </c>
      <c r="I22" s="10">
        <v>3612882</v>
      </c>
      <c r="J22" s="10">
        <v>3906869</v>
      </c>
      <c r="K22" s="10">
        <v>124448</v>
      </c>
      <c r="L22" s="10">
        <v>3677155</v>
      </c>
      <c r="M22" s="10">
        <v>3801603</v>
      </c>
      <c r="N22" s="10">
        <v>2833369</v>
      </c>
      <c r="O22" s="10">
        <v>4326289</v>
      </c>
      <c r="P22" s="10">
        <v>7159658</v>
      </c>
      <c r="Q22" s="10">
        <v>355585</v>
      </c>
      <c r="R22" s="10">
        <v>4305558</v>
      </c>
      <c r="S22" s="10">
        <v>4661143</v>
      </c>
      <c r="T22" s="1"/>
      <c r="U22" s="36" t="s">
        <v>24</v>
      </c>
      <c r="V22" s="37">
        <v>4146489</v>
      </c>
      <c r="W22" s="22">
        <v>21937611</v>
      </c>
      <c r="X22" s="38">
        <v>26084100</v>
      </c>
    </row>
    <row r="23" spans="1:24" x14ac:dyDescent="0.2">
      <c r="A23" s="13" t="s">
        <v>25</v>
      </c>
      <c r="B23" s="10">
        <v>5800000</v>
      </c>
      <c r="C23" s="10">
        <v>3668155</v>
      </c>
      <c r="D23" s="10">
        <v>9468155</v>
      </c>
      <c r="E23" s="10">
        <v>67200</v>
      </c>
      <c r="F23" s="10">
        <v>3004411</v>
      </c>
      <c r="G23" s="10">
        <v>3071611</v>
      </c>
      <c r="H23" s="10">
        <v>18338124</v>
      </c>
      <c r="I23" s="10">
        <v>4330352</v>
      </c>
      <c r="J23" s="10">
        <v>22668476</v>
      </c>
      <c r="K23" s="10">
        <v>294151</v>
      </c>
      <c r="L23" s="10">
        <v>3337306</v>
      </c>
      <c r="M23" s="10">
        <v>3631457</v>
      </c>
      <c r="N23" s="10">
        <v>5265643</v>
      </c>
      <c r="O23" s="10">
        <v>3927843</v>
      </c>
      <c r="P23" s="10">
        <v>9193486</v>
      </c>
      <c r="Q23" s="10">
        <v>21600</v>
      </c>
      <c r="R23" s="10">
        <v>3116739</v>
      </c>
      <c r="S23" s="10">
        <v>3138339</v>
      </c>
      <c r="T23" s="1"/>
      <c r="U23" s="36" t="s">
        <v>25</v>
      </c>
      <c r="V23" s="37">
        <v>29786718</v>
      </c>
      <c r="W23" s="22">
        <v>21384806</v>
      </c>
      <c r="X23" s="38">
        <v>51171524</v>
      </c>
    </row>
    <row r="24" spans="1:24" s="16" customFormat="1" ht="11.25" x14ac:dyDescent="0.2">
      <c r="A24" s="124" t="s">
        <v>26</v>
      </c>
      <c r="B24" s="119">
        <v>48081238</v>
      </c>
      <c r="C24" s="119">
        <v>52197639</v>
      </c>
      <c r="D24" s="119">
        <v>100278877</v>
      </c>
      <c r="E24" s="119">
        <v>5892534</v>
      </c>
      <c r="F24" s="119">
        <v>43405922</v>
      </c>
      <c r="G24" s="119">
        <v>49298456</v>
      </c>
      <c r="H24" s="119">
        <v>54447037</v>
      </c>
      <c r="I24" s="119">
        <v>56505045</v>
      </c>
      <c r="J24" s="119">
        <v>110952082</v>
      </c>
      <c r="K24" s="119">
        <v>16552552</v>
      </c>
      <c r="L24" s="119">
        <v>50182895</v>
      </c>
      <c r="M24" s="119">
        <v>66735447</v>
      </c>
      <c r="N24" s="119">
        <v>40085022</v>
      </c>
      <c r="O24" s="119">
        <v>60601983</v>
      </c>
      <c r="P24" s="119">
        <v>100687005</v>
      </c>
      <c r="Q24" s="119">
        <v>34213805</v>
      </c>
      <c r="R24" s="119">
        <v>60381535</v>
      </c>
      <c r="S24" s="119">
        <v>94595340</v>
      </c>
      <c r="T24" s="70"/>
      <c r="U24" s="125" t="s">
        <v>26</v>
      </c>
      <c r="V24" s="121">
        <v>199272188</v>
      </c>
      <c r="W24" s="122">
        <v>323275019</v>
      </c>
      <c r="X24" s="123">
        <v>522547207</v>
      </c>
    </row>
    <row r="25" spans="1:24" x14ac:dyDescent="0.2">
      <c r="A25" s="13" t="s">
        <v>27</v>
      </c>
      <c r="B25" s="10">
        <v>267806</v>
      </c>
      <c r="C25" s="10">
        <v>11438743</v>
      </c>
      <c r="D25" s="10">
        <v>11706549</v>
      </c>
      <c r="E25" s="10">
        <v>270232</v>
      </c>
      <c r="F25" s="10">
        <v>12055102</v>
      </c>
      <c r="G25" s="10">
        <v>12325334</v>
      </c>
      <c r="H25" s="10">
        <v>7037199</v>
      </c>
      <c r="I25" s="10">
        <v>14435620</v>
      </c>
      <c r="J25" s="10">
        <v>21472819</v>
      </c>
      <c r="K25" s="10">
        <v>2430560</v>
      </c>
      <c r="L25" s="10">
        <v>12322324</v>
      </c>
      <c r="M25" s="10">
        <v>14752884</v>
      </c>
      <c r="N25" s="10">
        <v>5351379</v>
      </c>
      <c r="O25" s="10">
        <v>14503987</v>
      </c>
      <c r="P25" s="10">
        <v>19855366</v>
      </c>
      <c r="Q25" s="10">
        <v>29874825</v>
      </c>
      <c r="R25" s="10">
        <v>14571537</v>
      </c>
      <c r="S25" s="10">
        <v>44446362</v>
      </c>
      <c r="T25" s="1"/>
      <c r="U25" s="36" t="s">
        <v>27</v>
      </c>
      <c r="V25" s="37">
        <v>45232001</v>
      </c>
      <c r="W25" s="22">
        <v>79327313</v>
      </c>
      <c r="X25" s="38">
        <v>124559314</v>
      </c>
    </row>
    <row r="26" spans="1:24" x14ac:dyDescent="0.2">
      <c r="A26" s="13" t="s">
        <v>28</v>
      </c>
      <c r="B26" s="10">
        <v>13945660</v>
      </c>
      <c r="C26" s="10">
        <v>50215663</v>
      </c>
      <c r="D26" s="10">
        <v>64161323</v>
      </c>
      <c r="E26" s="10">
        <v>7039852</v>
      </c>
      <c r="F26" s="10">
        <v>39595788</v>
      </c>
      <c r="G26" s="10">
        <v>46635640</v>
      </c>
      <c r="H26" s="10">
        <v>10088062</v>
      </c>
      <c r="I26" s="10">
        <v>56789339</v>
      </c>
      <c r="J26" s="10">
        <v>66877401</v>
      </c>
      <c r="K26" s="10">
        <v>16171592</v>
      </c>
      <c r="L26" s="10">
        <v>54926676</v>
      </c>
      <c r="M26" s="10">
        <v>71098268</v>
      </c>
      <c r="N26" s="10">
        <v>5707800</v>
      </c>
      <c r="O26" s="10">
        <v>58372513</v>
      </c>
      <c r="P26" s="10">
        <v>64080313</v>
      </c>
      <c r="Q26" s="10">
        <v>10800943</v>
      </c>
      <c r="R26" s="10">
        <v>58746323</v>
      </c>
      <c r="S26" s="10">
        <v>69547266</v>
      </c>
      <c r="T26" s="1"/>
      <c r="U26" s="36" t="s">
        <v>28</v>
      </c>
      <c r="V26" s="37">
        <v>63753909</v>
      </c>
      <c r="W26" s="22">
        <v>318646302</v>
      </c>
      <c r="X26" s="38">
        <v>382400211</v>
      </c>
    </row>
    <row r="27" spans="1:24" x14ac:dyDescent="0.2">
      <c r="A27" s="13" t="s">
        <v>29</v>
      </c>
      <c r="B27" s="10">
        <v>36465108</v>
      </c>
      <c r="C27" s="10">
        <v>43520376</v>
      </c>
      <c r="D27" s="10">
        <v>79985484</v>
      </c>
      <c r="E27" s="10">
        <v>20403463</v>
      </c>
      <c r="F27" s="10">
        <v>57647798</v>
      </c>
      <c r="G27" s="10">
        <v>78051261</v>
      </c>
      <c r="H27" s="10">
        <v>246379533</v>
      </c>
      <c r="I27" s="10">
        <v>86870411</v>
      </c>
      <c r="J27" s="10">
        <v>333249944</v>
      </c>
      <c r="K27" s="10">
        <v>196858575</v>
      </c>
      <c r="L27" s="10">
        <v>65006124</v>
      </c>
      <c r="M27" s="10">
        <v>261864699</v>
      </c>
      <c r="N27" s="10">
        <v>36652509</v>
      </c>
      <c r="O27" s="10">
        <v>82472547</v>
      </c>
      <c r="P27" s="10">
        <v>119125056</v>
      </c>
      <c r="Q27" s="10">
        <v>32386332</v>
      </c>
      <c r="R27" s="10">
        <v>79046723</v>
      </c>
      <c r="S27" s="10">
        <v>111433055</v>
      </c>
      <c r="T27" s="1"/>
      <c r="U27" s="36" t="s">
        <v>29</v>
      </c>
      <c r="V27" s="37">
        <v>569145520</v>
      </c>
      <c r="W27" s="22">
        <v>414563979</v>
      </c>
      <c r="X27" s="38">
        <v>983709499</v>
      </c>
    </row>
    <row r="28" spans="1:24" x14ac:dyDescent="0.2">
      <c r="A28" s="13" t="s">
        <v>30</v>
      </c>
      <c r="B28" s="10">
        <v>96260626</v>
      </c>
      <c r="C28" s="10">
        <v>179359878</v>
      </c>
      <c r="D28" s="10">
        <v>275620504</v>
      </c>
      <c r="E28" s="10">
        <v>332378896</v>
      </c>
      <c r="F28" s="10">
        <v>179698427</v>
      </c>
      <c r="G28" s="10">
        <v>512077323</v>
      </c>
      <c r="H28" s="10">
        <v>226008119</v>
      </c>
      <c r="I28" s="10">
        <v>303405975</v>
      </c>
      <c r="J28" s="10">
        <v>529414094</v>
      </c>
      <c r="K28" s="10">
        <v>293244776</v>
      </c>
      <c r="L28" s="10">
        <v>263699832</v>
      </c>
      <c r="M28" s="10">
        <v>556944608</v>
      </c>
      <c r="N28" s="10">
        <v>441134722</v>
      </c>
      <c r="O28" s="10">
        <v>375704704</v>
      </c>
      <c r="P28" s="10">
        <v>816839426</v>
      </c>
      <c r="Q28" s="10">
        <v>404079867</v>
      </c>
      <c r="R28" s="10">
        <v>321591851</v>
      </c>
      <c r="S28" s="10">
        <v>725671718</v>
      </c>
      <c r="T28" s="1"/>
      <c r="U28" s="36" t="s">
        <v>30</v>
      </c>
      <c r="V28" s="37">
        <v>1793107006</v>
      </c>
      <c r="W28" s="22">
        <v>1623460667</v>
      </c>
      <c r="X28" s="38">
        <v>3416567673</v>
      </c>
    </row>
    <row r="29" spans="1:24" s="16" customFormat="1" ht="12" customHeight="1" x14ac:dyDescent="0.2">
      <c r="A29" s="124" t="s">
        <v>31</v>
      </c>
      <c r="B29" s="119">
        <v>146939200</v>
      </c>
      <c r="C29" s="119">
        <v>284534660</v>
      </c>
      <c r="D29" s="119">
        <v>431473860</v>
      </c>
      <c r="E29" s="119">
        <v>360092443</v>
      </c>
      <c r="F29" s="119">
        <v>288997115</v>
      </c>
      <c r="G29" s="119">
        <v>649089558</v>
      </c>
      <c r="H29" s="119">
        <v>489512913</v>
      </c>
      <c r="I29" s="119">
        <v>461501345</v>
      </c>
      <c r="J29" s="119">
        <v>951014258</v>
      </c>
      <c r="K29" s="119">
        <v>508705503</v>
      </c>
      <c r="L29" s="119">
        <v>395954956</v>
      </c>
      <c r="M29" s="119">
        <v>904660459</v>
      </c>
      <c r="N29" s="119">
        <v>488846410</v>
      </c>
      <c r="O29" s="119">
        <v>531053751</v>
      </c>
      <c r="P29" s="119">
        <v>1019900161</v>
      </c>
      <c r="Q29" s="119">
        <v>477141967</v>
      </c>
      <c r="R29" s="119">
        <v>473956434</v>
      </c>
      <c r="S29" s="119">
        <v>951098401</v>
      </c>
      <c r="T29" s="70"/>
      <c r="U29" s="125" t="s">
        <v>31</v>
      </c>
      <c r="V29" s="121">
        <v>2471238436</v>
      </c>
      <c r="W29" s="122">
        <v>2435998261</v>
      </c>
      <c r="X29" s="123">
        <v>4907236697</v>
      </c>
    </row>
    <row r="30" spans="1:24" x14ac:dyDescent="0.2">
      <c r="A30" s="13" t="s">
        <v>32</v>
      </c>
      <c r="B30" s="10">
        <v>2143966</v>
      </c>
      <c r="C30" s="10">
        <v>34842330</v>
      </c>
      <c r="D30" s="10">
        <v>36986296</v>
      </c>
      <c r="E30" s="10">
        <v>1955438</v>
      </c>
      <c r="F30" s="10">
        <v>28772946</v>
      </c>
      <c r="G30" s="10">
        <v>30728384</v>
      </c>
      <c r="H30" s="10">
        <v>9901105</v>
      </c>
      <c r="I30" s="10">
        <v>44722764</v>
      </c>
      <c r="J30" s="10">
        <v>54623869</v>
      </c>
      <c r="K30" s="10">
        <v>2899557</v>
      </c>
      <c r="L30" s="10">
        <v>39940499</v>
      </c>
      <c r="M30" s="10">
        <v>42840056</v>
      </c>
      <c r="N30" s="10">
        <v>11611819</v>
      </c>
      <c r="O30" s="10">
        <v>44749214</v>
      </c>
      <c r="P30" s="10">
        <v>56361033</v>
      </c>
      <c r="Q30" s="10">
        <v>16578924</v>
      </c>
      <c r="R30" s="10">
        <v>46998076</v>
      </c>
      <c r="S30" s="10">
        <v>63577000</v>
      </c>
      <c r="T30" s="1"/>
      <c r="U30" s="36" t="s">
        <v>32</v>
      </c>
      <c r="V30" s="37">
        <v>45090809</v>
      </c>
      <c r="W30" s="22">
        <v>240025829</v>
      </c>
      <c r="X30" s="38">
        <v>285116638</v>
      </c>
    </row>
    <row r="31" spans="1:24" x14ac:dyDescent="0.2">
      <c r="A31" s="13" t="s">
        <v>33</v>
      </c>
      <c r="B31" s="10">
        <v>14026663</v>
      </c>
      <c r="C31" s="10">
        <v>41860251</v>
      </c>
      <c r="D31" s="10">
        <v>55886914</v>
      </c>
      <c r="E31" s="10">
        <v>8300533</v>
      </c>
      <c r="F31" s="10">
        <v>34442283</v>
      </c>
      <c r="G31" s="10">
        <v>42742816</v>
      </c>
      <c r="H31" s="10">
        <v>15285963</v>
      </c>
      <c r="I31" s="10">
        <v>50089827</v>
      </c>
      <c r="J31" s="10">
        <v>65375790</v>
      </c>
      <c r="K31" s="10">
        <v>9548816</v>
      </c>
      <c r="L31" s="10">
        <v>47302542</v>
      </c>
      <c r="M31" s="10">
        <v>56851358</v>
      </c>
      <c r="N31" s="10">
        <v>34896999</v>
      </c>
      <c r="O31" s="10">
        <v>53014326</v>
      </c>
      <c r="P31" s="10">
        <v>87911325</v>
      </c>
      <c r="Q31" s="10">
        <v>14243593</v>
      </c>
      <c r="R31" s="10">
        <v>52305335</v>
      </c>
      <c r="S31" s="10">
        <v>66548928</v>
      </c>
      <c r="T31" s="1"/>
      <c r="U31" s="36" t="s">
        <v>33</v>
      </c>
      <c r="V31" s="37">
        <v>96302567</v>
      </c>
      <c r="W31" s="22">
        <v>279014564</v>
      </c>
      <c r="X31" s="38">
        <v>375317131</v>
      </c>
    </row>
    <row r="32" spans="1:24" x14ac:dyDescent="0.2">
      <c r="A32" s="13" t="s">
        <v>34</v>
      </c>
      <c r="B32" s="10">
        <v>2238688</v>
      </c>
      <c r="C32" s="10">
        <v>17318596</v>
      </c>
      <c r="D32" s="10">
        <v>19557284</v>
      </c>
      <c r="E32" s="10">
        <v>4006078</v>
      </c>
      <c r="F32" s="10">
        <v>17223037</v>
      </c>
      <c r="G32" s="10">
        <v>21229115</v>
      </c>
      <c r="H32" s="10">
        <v>5002238</v>
      </c>
      <c r="I32" s="10">
        <v>24579837</v>
      </c>
      <c r="J32" s="10">
        <v>29582075</v>
      </c>
      <c r="K32" s="10">
        <v>27964624</v>
      </c>
      <c r="L32" s="10">
        <v>20624161</v>
      </c>
      <c r="M32" s="10">
        <v>48588785</v>
      </c>
      <c r="N32" s="10">
        <v>4399928</v>
      </c>
      <c r="O32" s="10">
        <v>27845836</v>
      </c>
      <c r="P32" s="10">
        <v>32245764</v>
      </c>
      <c r="Q32" s="10">
        <v>4298434</v>
      </c>
      <c r="R32" s="10">
        <v>28072769</v>
      </c>
      <c r="S32" s="10">
        <v>32371203</v>
      </c>
      <c r="T32" s="1"/>
      <c r="U32" s="36" t="s">
        <v>34</v>
      </c>
      <c r="V32" s="37">
        <v>47909990</v>
      </c>
      <c r="W32" s="22">
        <v>135664236</v>
      </c>
      <c r="X32" s="38">
        <v>183574226</v>
      </c>
    </row>
    <row r="33" spans="1:255" s="16" customFormat="1" ht="12" customHeight="1" x14ac:dyDescent="0.2">
      <c r="A33" s="118" t="s">
        <v>35</v>
      </c>
      <c r="B33" s="119">
        <v>18409317</v>
      </c>
      <c r="C33" s="119">
        <v>94021177</v>
      </c>
      <c r="D33" s="119">
        <v>112430494</v>
      </c>
      <c r="E33" s="119">
        <v>14262049</v>
      </c>
      <c r="F33" s="119">
        <v>80438266</v>
      </c>
      <c r="G33" s="119">
        <v>94700315</v>
      </c>
      <c r="H33" s="119">
        <v>30189306</v>
      </c>
      <c r="I33" s="119">
        <v>119392428</v>
      </c>
      <c r="J33" s="119">
        <v>149581734</v>
      </c>
      <c r="K33" s="119">
        <v>40412997</v>
      </c>
      <c r="L33" s="119">
        <v>107867202</v>
      </c>
      <c r="M33" s="119">
        <v>148280199</v>
      </c>
      <c r="N33" s="119">
        <v>50908746</v>
      </c>
      <c r="O33" s="119">
        <v>125609376</v>
      </c>
      <c r="P33" s="119">
        <v>176518122</v>
      </c>
      <c r="Q33" s="119">
        <v>35120951</v>
      </c>
      <c r="R33" s="119">
        <v>127376180</v>
      </c>
      <c r="S33" s="119">
        <v>162497131</v>
      </c>
      <c r="T33" s="70"/>
      <c r="U33" s="120" t="s">
        <v>35</v>
      </c>
      <c r="V33" s="121">
        <v>189303366</v>
      </c>
      <c r="W33" s="122">
        <v>654704629</v>
      </c>
      <c r="X33" s="123">
        <v>844007995</v>
      </c>
      <c r="IU33" s="18">
        <v>26108</v>
      </c>
    </row>
    <row r="34" spans="1:255" x14ac:dyDescent="0.2">
      <c r="A34" s="13" t="s">
        <v>36</v>
      </c>
      <c r="B34" s="10">
        <v>2168832</v>
      </c>
      <c r="C34" s="10">
        <v>27142899</v>
      </c>
      <c r="D34" s="10">
        <v>29311731</v>
      </c>
      <c r="E34" s="10">
        <v>13941750</v>
      </c>
      <c r="F34" s="10">
        <v>26327291</v>
      </c>
      <c r="G34" s="10">
        <v>40269041</v>
      </c>
      <c r="H34" s="10">
        <v>996229</v>
      </c>
      <c r="I34" s="10">
        <v>47201211</v>
      </c>
      <c r="J34" s="10">
        <v>48197440</v>
      </c>
      <c r="K34" s="10">
        <v>1099635</v>
      </c>
      <c r="L34" s="10">
        <v>35360167</v>
      </c>
      <c r="M34" s="10">
        <v>36459802</v>
      </c>
      <c r="N34" s="10">
        <v>37171486</v>
      </c>
      <c r="O34" s="10">
        <v>41811416</v>
      </c>
      <c r="P34" s="10">
        <v>78982902</v>
      </c>
      <c r="Q34" s="10">
        <v>62777904</v>
      </c>
      <c r="R34" s="10">
        <v>39207716</v>
      </c>
      <c r="S34" s="10">
        <v>101985620</v>
      </c>
      <c r="T34" s="1"/>
      <c r="U34" s="36" t="s">
        <v>36</v>
      </c>
      <c r="V34" s="37">
        <v>118155836</v>
      </c>
      <c r="W34" s="22">
        <v>217050700</v>
      </c>
      <c r="X34" s="38">
        <v>335206536</v>
      </c>
      <c r="Z34" s="28"/>
    </row>
    <row r="35" spans="1:255" x14ac:dyDescent="0.2">
      <c r="A35" s="13" t="s">
        <v>37</v>
      </c>
      <c r="B35" s="10">
        <v>824069</v>
      </c>
      <c r="C35" s="10">
        <v>12683010</v>
      </c>
      <c r="D35" s="10">
        <v>13507079</v>
      </c>
      <c r="E35" s="10">
        <v>762811</v>
      </c>
      <c r="F35" s="10">
        <v>11097134</v>
      </c>
      <c r="G35" s="10">
        <v>11859945</v>
      </c>
      <c r="H35" s="10">
        <v>481757</v>
      </c>
      <c r="I35" s="10">
        <v>15050332</v>
      </c>
      <c r="J35" s="10">
        <v>15532089</v>
      </c>
      <c r="K35" s="10">
        <v>1513316</v>
      </c>
      <c r="L35" s="10">
        <v>17523331</v>
      </c>
      <c r="M35" s="10">
        <v>19036647</v>
      </c>
      <c r="N35" s="10">
        <v>922021</v>
      </c>
      <c r="O35" s="10">
        <v>21323675</v>
      </c>
      <c r="P35" s="10">
        <v>22245696</v>
      </c>
      <c r="Q35" s="10">
        <v>23999216</v>
      </c>
      <c r="R35" s="10">
        <v>16787459</v>
      </c>
      <c r="S35" s="10">
        <v>40786675</v>
      </c>
      <c r="T35" s="1"/>
      <c r="U35" s="36" t="s">
        <v>37</v>
      </c>
      <c r="V35" s="37">
        <v>28503190</v>
      </c>
      <c r="W35" s="22">
        <v>94464941</v>
      </c>
      <c r="X35" s="38">
        <v>122968131</v>
      </c>
    </row>
    <row r="36" spans="1:255" x14ac:dyDescent="0.2">
      <c r="A36" s="13" t="s">
        <v>38</v>
      </c>
      <c r="B36" s="10">
        <v>271639</v>
      </c>
      <c r="C36" s="10">
        <v>3302684</v>
      </c>
      <c r="D36" s="10">
        <v>3574323</v>
      </c>
      <c r="E36" s="10">
        <v>344999</v>
      </c>
      <c r="F36" s="10">
        <v>4299982</v>
      </c>
      <c r="G36" s="10">
        <v>4644981</v>
      </c>
      <c r="H36" s="10">
        <v>692497</v>
      </c>
      <c r="I36" s="10">
        <v>6304533</v>
      </c>
      <c r="J36" s="10">
        <v>6997030</v>
      </c>
      <c r="K36" s="10">
        <v>269986</v>
      </c>
      <c r="L36" s="10">
        <v>5392102</v>
      </c>
      <c r="M36" s="10">
        <v>5662088</v>
      </c>
      <c r="N36" s="10">
        <v>447164</v>
      </c>
      <c r="O36" s="10">
        <v>6030138</v>
      </c>
      <c r="P36" s="10">
        <v>6477302</v>
      </c>
      <c r="Q36" s="10">
        <v>569752</v>
      </c>
      <c r="R36" s="10">
        <v>4775759</v>
      </c>
      <c r="S36" s="10">
        <v>5345511</v>
      </c>
      <c r="T36" s="1"/>
      <c r="U36" s="36" t="s">
        <v>38</v>
      </c>
      <c r="V36" s="37">
        <v>2596037</v>
      </c>
      <c r="W36" s="22">
        <v>30105198</v>
      </c>
      <c r="X36" s="38">
        <v>32701235</v>
      </c>
    </row>
    <row r="37" spans="1:255" x14ac:dyDescent="0.2">
      <c r="A37" s="13" t="s">
        <v>39</v>
      </c>
      <c r="B37" s="10">
        <v>435037</v>
      </c>
      <c r="C37" s="10">
        <v>3906106</v>
      </c>
      <c r="D37" s="10">
        <v>4341143</v>
      </c>
      <c r="E37" s="10">
        <v>375577</v>
      </c>
      <c r="F37" s="10">
        <v>4793100</v>
      </c>
      <c r="G37" s="10">
        <v>5168677</v>
      </c>
      <c r="H37" s="10">
        <v>515016</v>
      </c>
      <c r="I37" s="10">
        <v>7221567</v>
      </c>
      <c r="J37" s="10">
        <v>7736583</v>
      </c>
      <c r="K37" s="10">
        <v>1074707</v>
      </c>
      <c r="L37" s="10">
        <v>5502284</v>
      </c>
      <c r="M37" s="10">
        <v>6576991</v>
      </c>
      <c r="N37" s="10">
        <v>870047</v>
      </c>
      <c r="O37" s="10">
        <v>6234665</v>
      </c>
      <c r="P37" s="10">
        <v>7104712</v>
      </c>
      <c r="Q37" s="10">
        <v>1212078</v>
      </c>
      <c r="R37" s="10">
        <v>8794694</v>
      </c>
      <c r="S37" s="10">
        <v>10006772</v>
      </c>
      <c r="T37" s="1"/>
      <c r="U37" s="36" t="s">
        <v>39</v>
      </c>
      <c r="V37" s="37">
        <v>4482462</v>
      </c>
      <c r="W37" s="22">
        <v>36452416</v>
      </c>
      <c r="X37" s="38">
        <v>40934878</v>
      </c>
    </row>
    <row r="38" spans="1:255" s="16" customFormat="1" ht="12" customHeight="1" x14ac:dyDescent="0.2">
      <c r="A38" s="118" t="s">
        <v>40</v>
      </c>
      <c r="B38" s="119">
        <v>3699577</v>
      </c>
      <c r="C38" s="119">
        <v>47034699</v>
      </c>
      <c r="D38" s="119">
        <v>50734276</v>
      </c>
      <c r="E38" s="119">
        <v>15425137</v>
      </c>
      <c r="F38" s="119">
        <v>46517507</v>
      </c>
      <c r="G38" s="119">
        <v>61942644</v>
      </c>
      <c r="H38" s="119">
        <v>2685499</v>
      </c>
      <c r="I38" s="119">
        <v>75777643</v>
      </c>
      <c r="J38" s="119">
        <v>78463142</v>
      </c>
      <c r="K38" s="119">
        <v>3957644</v>
      </c>
      <c r="L38" s="119">
        <v>63777884</v>
      </c>
      <c r="M38" s="119">
        <v>67735528</v>
      </c>
      <c r="N38" s="119">
        <v>39410718</v>
      </c>
      <c r="O38" s="119">
        <v>75399894</v>
      </c>
      <c r="P38" s="119">
        <v>114810612</v>
      </c>
      <c r="Q38" s="119">
        <v>88558950</v>
      </c>
      <c r="R38" s="119">
        <v>69565628</v>
      </c>
      <c r="S38" s="119">
        <v>158124578</v>
      </c>
      <c r="T38" s="70"/>
      <c r="U38" s="120" t="s">
        <v>40</v>
      </c>
      <c r="V38" s="121">
        <v>153737525</v>
      </c>
      <c r="W38" s="122">
        <v>378073255</v>
      </c>
      <c r="X38" s="123">
        <v>531810780</v>
      </c>
    </row>
    <row r="39" spans="1:255" s="16" customFormat="1" ht="12" customHeight="1" x14ac:dyDescent="0.2">
      <c r="A39" s="126" t="s">
        <v>41</v>
      </c>
      <c r="B39" s="119">
        <v>217309786</v>
      </c>
      <c r="C39" s="119">
        <v>486960765</v>
      </c>
      <c r="D39" s="119">
        <v>704270551</v>
      </c>
      <c r="E39" s="119">
        <v>413308026</v>
      </c>
      <c r="F39" s="119">
        <v>471994197</v>
      </c>
      <c r="G39" s="119">
        <v>885302223</v>
      </c>
      <c r="H39" s="119">
        <v>590487963</v>
      </c>
      <c r="I39" s="119">
        <v>725624092</v>
      </c>
      <c r="J39" s="119">
        <v>1316112055</v>
      </c>
      <c r="K39" s="119">
        <v>570773476</v>
      </c>
      <c r="L39" s="119">
        <v>628266668</v>
      </c>
      <c r="M39" s="119">
        <v>1199040144</v>
      </c>
      <c r="N39" s="119">
        <v>634507441</v>
      </c>
      <c r="O39" s="119">
        <v>805062950</v>
      </c>
      <c r="P39" s="119">
        <v>1439570391</v>
      </c>
      <c r="Q39" s="119">
        <v>641433313</v>
      </c>
      <c r="R39" s="119">
        <v>746425027</v>
      </c>
      <c r="S39" s="119">
        <v>1387858340</v>
      </c>
      <c r="T39" s="70"/>
      <c r="U39" s="127" t="s">
        <v>41</v>
      </c>
      <c r="V39" s="128">
        <v>3067820005</v>
      </c>
      <c r="W39" s="129">
        <v>3864333699</v>
      </c>
      <c r="X39" s="130">
        <v>6932153704</v>
      </c>
    </row>
    <row r="40" spans="1:255" x14ac:dyDescent="0.2">
      <c r="A40" s="131" t="s">
        <v>42</v>
      </c>
      <c r="B40" s="2"/>
      <c r="C40" s="2"/>
      <c r="D40" s="2"/>
      <c r="E40" s="2"/>
      <c r="F40" s="2"/>
      <c r="G40" s="2"/>
      <c r="H40" s="2"/>
      <c r="I40" s="2"/>
      <c r="J40" s="2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55" x14ac:dyDescent="0.2">
      <c r="A41" s="131" t="s">
        <v>43</v>
      </c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55" x14ac:dyDescent="0.2">
      <c r="A42" s="132" t="s">
        <v>44</v>
      </c>
      <c r="E42" s="3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55" x14ac:dyDescent="0.2">
      <c r="A43" s="132" t="s">
        <v>74</v>
      </c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55" x14ac:dyDescent="0.2">
      <c r="A44" s="132" t="s">
        <v>71</v>
      </c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55" x14ac:dyDescent="0.2"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55" x14ac:dyDescent="0.2">
      <c r="A46" s="189" t="s">
        <v>66</v>
      </c>
      <c r="B46" s="189"/>
      <c r="C46" s="189"/>
      <c r="D46" s="189"/>
      <c r="E46" s="189"/>
      <c r="F46" s="189"/>
      <c r="G46" s="189"/>
      <c r="H46" s="189"/>
      <c r="I46" s="189"/>
      <c r="J46" s="189"/>
      <c r="K46" s="189"/>
      <c r="L46" s="189"/>
      <c r="M46" s="189"/>
      <c r="N46" s="189"/>
      <c r="O46" s="189"/>
      <c r="P46" s="189"/>
      <c r="Q46" s="189"/>
      <c r="R46" s="189"/>
      <c r="S46" s="189"/>
    </row>
    <row r="47" spans="1:255" x14ac:dyDescent="0.2">
      <c r="A47" s="185" t="s">
        <v>1</v>
      </c>
      <c r="B47" s="185"/>
      <c r="C47" s="185"/>
      <c r="D47" s="185"/>
      <c r="E47" s="185"/>
      <c r="F47" s="185"/>
      <c r="G47" s="185"/>
      <c r="H47" s="185"/>
      <c r="I47" s="185"/>
      <c r="J47" s="185"/>
      <c r="K47" s="185"/>
      <c r="L47" s="185"/>
      <c r="M47" s="185"/>
      <c r="N47" s="185"/>
      <c r="O47" s="185"/>
      <c r="P47" s="185"/>
      <c r="Q47" s="185"/>
      <c r="R47" s="185"/>
      <c r="S47" s="185"/>
    </row>
    <row r="48" spans="1:255" x14ac:dyDescent="0.2">
      <c r="A48" s="185" t="s">
        <v>67</v>
      </c>
      <c r="B48" s="185"/>
      <c r="C48" s="185"/>
      <c r="D48" s="185"/>
      <c r="E48" s="185"/>
      <c r="F48" s="185"/>
      <c r="G48" s="185"/>
      <c r="H48" s="185"/>
      <c r="I48" s="185"/>
      <c r="J48" s="185"/>
      <c r="K48" s="185"/>
      <c r="L48" s="185"/>
      <c r="M48" s="185"/>
      <c r="N48" s="185"/>
      <c r="O48" s="185"/>
      <c r="P48" s="185"/>
      <c r="Q48" s="185"/>
      <c r="R48" s="185"/>
      <c r="S48" s="185"/>
    </row>
    <row r="49" spans="1:24" x14ac:dyDescent="0.2">
      <c r="S49" s="133"/>
      <c r="X49" s="133"/>
    </row>
    <row r="50" spans="1:24" x14ac:dyDescent="0.2">
      <c r="A50" s="114" t="s">
        <v>4</v>
      </c>
      <c r="B50" s="186">
        <v>39264</v>
      </c>
      <c r="C50" s="187"/>
      <c r="D50" s="188"/>
      <c r="E50" s="186">
        <v>39295</v>
      </c>
      <c r="F50" s="187"/>
      <c r="G50" s="188"/>
      <c r="H50" s="186">
        <v>39326</v>
      </c>
      <c r="I50" s="187"/>
      <c r="J50" s="188"/>
      <c r="K50" s="186">
        <v>39356</v>
      </c>
      <c r="L50" s="187"/>
      <c r="M50" s="188"/>
      <c r="N50" s="186">
        <v>39387</v>
      </c>
      <c r="O50" s="187"/>
      <c r="P50" s="188"/>
      <c r="Q50" s="186">
        <v>39417</v>
      </c>
      <c r="R50" s="187"/>
      <c r="S50" s="188"/>
      <c r="U50" s="114" t="s">
        <v>4</v>
      </c>
      <c r="V50" s="186" t="s">
        <v>69</v>
      </c>
      <c r="W50" s="187"/>
      <c r="X50" s="188"/>
    </row>
    <row r="51" spans="1:24" x14ac:dyDescent="0.2">
      <c r="A51" s="115" t="s">
        <v>5</v>
      </c>
      <c r="B51" s="116" t="s">
        <v>73</v>
      </c>
      <c r="C51" s="116" t="s">
        <v>52</v>
      </c>
      <c r="D51" s="116" t="s">
        <v>8</v>
      </c>
      <c r="E51" s="116" t="s">
        <v>73</v>
      </c>
      <c r="F51" s="116" t="s">
        <v>52</v>
      </c>
      <c r="G51" s="116" t="s">
        <v>8</v>
      </c>
      <c r="H51" s="116" t="s">
        <v>73</v>
      </c>
      <c r="I51" s="116" t="s">
        <v>52</v>
      </c>
      <c r="J51" s="116" t="s">
        <v>8</v>
      </c>
      <c r="K51" s="116" t="s">
        <v>73</v>
      </c>
      <c r="L51" s="116" t="s">
        <v>52</v>
      </c>
      <c r="M51" s="116" t="s">
        <v>8</v>
      </c>
      <c r="N51" s="116" t="s">
        <v>73</v>
      </c>
      <c r="O51" s="116" t="s">
        <v>52</v>
      </c>
      <c r="P51" s="116" t="s">
        <v>8</v>
      </c>
      <c r="Q51" s="116" t="s">
        <v>73</v>
      </c>
      <c r="R51" s="116" t="s">
        <v>52</v>
      </c>
      <c r="S51" s="116" t="s">
        <v>8</v>
      </c>
      <c r="U51" s="115" t="s">
        <v>5</v>
      </c>
      <c r="V51" s="117" t="s">
        <v>73</v>
      </c>
      <c r="W51" s="117" t="s">
        <v>52</v>
      </c>
      <c r="X51" s="117" t="s">
        <v>8</v>
      </c>
    </row>
    <row r="52" spans="1:24" x14ac:dyDescent="0.2">
      <c r="A52" s="13" t="s">
        <v>9</v>
      </c>
      <c r="B52" s="10">
        <v>134812</v>
      </c>
      <c r="C52" s="10">
        <v>540383</v>
      </c>
      <c r="D52" s="10">
        <v>675195</v>
      </c>
      <c r="E52" s="10">
        <v>6978</v>
      </c>
      <c r="F52" s="10">
        <v>299364</v>
      </c>
      <c r="G52" s="10">
        <v>306342</v>
      </c>
      <c r="H52" s="10">
        <v>100000</v>
      </c>
      <c r="I52" s="10">
        <v>824904</v>
      </c>
      <c r="J52" s="10">
        <v>924904</v>
      </c>
      <c r="K52" s="10">
        <v>163735</v>
      </c>
      <c r="L52" s="10">
        <v>590600</v>
      </c>
      <c r="M52" s="10">
        <v>754335</v>
      </c>
      <c r="N52" s="10">
        <v>10616000</v>
      </c>
      <c r="O52" s="10">
        <v>560689</v>
      </c>
      <c r="P52" s="10">
        <v>11176689</v>
      </c>
      <c r="Q52" s="10">
        <v>84956</v>
      </c>
      <c r="R52" s="10">
        <v>721400</v>
      </c>
      <c r="S52" s="10">
        <v>806356</v>
      </c>
      <c r="T52" s="1"/>
      <c r="U52" s="36" t="s">
        <v>9</v>
      </c>
      <c r="V52" s="37">
        <v>11106481</v>
      </c>
      <c r="W52" s="22">
        <v>3537340</v>
      </c>
      <c r="X52" s="38">
        <v>14643821</v>
      </c>
    </row>
    <row r="53" spans="1:24" x14ac:dyDescent="0.2">
      <c r="A53" s="13" t="s">
        <v>10</v>
      </c>
      <c r="B53" s="10">
        <v>0</v>
      </c>
      <c r="C53" s="10">
        <v>52400</v>
      </c>
      <c r="D53" s="10">
        <v>52400</v>
      </c>
      <c r="E53" s="10">
        <v>662400</v>
      </c>
      <c r="F53" s="10">
        <v>89600</v>
      </c>
      <c r="G53" s="10">
        <v>752000</v>
      </c>
      <c r="H53" s="10">
        <v>144000</v>
      </c>
      <c r="I53" s="10">
        <v>62136</v>
      </c>
      <c r="J53" s="10">
        <v>206136</v>
      </c>
      <c r="K53" s="10">
        <v>15000</v>
      </c>
      <c r="L53" s="10">
        <v>72000</v>
      </c>
      <c r="M53" s="10">
        <v>87000</v>
      </c>
      <c r="N53" s="10">
        <v>0</v>
      </c>
      <c r="O53" s="10">
        <v>230400</v>
      </c>
      <c r="P53" s="10">
        <v>230400</v>
      </c>
      <c r="Q53" s="10">
        <v>151100</v>
      </c>
      <c r="R53" s="10">
        <v>96000</v>
      </c>
      <c r="S53" s="10">
        <v>247100</v>
      </c>
      <c r="T53" s="1"/>
      <c r="U53" s="36" t="s">
        <v>10</v>
      </c>
      <c r="V53" s="37">
        <v>972500</v>
      </c>
      <c r="W53" s="22">
        <v>602536</v>
      </c>
      <c r="X53" s="38">
        <v>1575036</v>
      </c>
    </row>
    <row r="54" spans="1:24" x14ac:dyDescent="0.2">
      <c r="A54" s="13" t="s">
        <v>11</v>
      </c>
      <c r="B54" s="10">
        <v>2837039</v>
      </c>
      <c r="C54" s="10">
        <v>3474977</v>
      </c>
      <c r="D54" s="10">
        <v>6312016</v>
      </c>
      <c r="E54" s="10">
        <v>241379</v>
      </c>
      <c r="F54" s="10">
        <v>4158743</v>
      </c>
      <c r="G54" s="10">
        <v>4400122</v>
      </c>
      <c r="H54" s="10">
        <v>326800</v>
      </c>
      <c r="I54" s="10">
        <v>2302998</v>
      </c>
      <c r="J54" s="10">
        <v>2629798</v>
      </c>
      <c r="K54" s="10">
        <v>847793</v>
      </c>
      <c r="L54" s="10">
        <v>3060693</v>
      </c>
      <c r="M54" s="10">
        <v>3908486</v>
      </c>
      <c r="N54" s="10">
        <v>21303889</v>
      </c>
      <c r="O54" s="10">
        <v>2218989</v>
      </c>
      <c r="P54" s="10">
        <v>23522878</v>
      </c>
      <c r="Q54" s="10">
        <v>4444848</v>
      </c>
      <c r="R54" s="10">
        <v>4606353</v>
      </c>
      <c r="S54" s="10">
        <v>9051201</v>
      </c>
      <c r="T54" s="1"/>
      <c r="U54" s="36" t="s">
        <v>11</v>
      </c>
      <c r="V54" s="37">
        <v>30001748</v>
      </c>
      <c r="W54" s="22">
        <v>19822753</v>
      </c>
      <c r="X54" s="38">
        <v>49824501</v>
      </c>
    </row>
    <row r="55" spans="1:24" x14ac:dyDescent="0.2">
      <c r="A55" s="13" t="s">
        <v>12</v>
      </c>
      <c r="B55" s="10">
        <v>590787</v>
      </c>
      <c r="C55" s="10">
        <v>5861179</v>
      </c>
      <c r="D55" s="10">
        <v>6451966</v>
      </c>
      <c r="E55" s="10">
        <v>296000</v>
      </c>
      <c r="F55" s="10">
        <v>6226065</v>
      </c>
      <c r="G55" s="10">
        <v>6522065</v>
      </c>
      <c r="H55" s="10">
        <v>59621312</v>
      </c>
      <c r="I55" s="10">
        <v>5908079</v>
      </c>
      <c r="J55" s="10">
        <v>65529391</v>
      </c>
      <c r="K55" s="10">
        <v>718377</v>
      </c>
      <c r="L55" s="10">
        <v>6660667</v>
      </c>
      <c r="M55" s="10">
        <v>7379044</v>
      </c>
      <c r="N55" s="10">
        <v>28395115</v>
      </c>
      <c r="O55" s="10">
        <v>7231715</v>
      </c>
      <c r="P55" s="10">
        <v>35626830</v>
      </c>
      <c r="Q55" s="10">
        <v>2854498</v>
      </c>
      <c r="R55" s="10">
        <v>7179157</v>
      </c>
      <c r="S55" s="10">
        <v>10033655</v>
      </c>
      <c r="T55" s="1"/>
      <c r="U55" s="36" t="s">
        <v>12</v>
      </c>
      <c r="V55" s="37">
        <v>92476089</v>
      </c>
      <c r="W55" s="22">
        <v>39066862</v>
      </c>
      <c r="X55" s="38">
        <v>131542951</v>
      </c>
    </row>
    <row r="56" spans="1:24" x14ac:dyDescent="0.2">
      <c r="A56" s="13" t="s">
        <v>13</v>
      </c>
      <c r="B56" s="10">
        <v>313987</v>
      </c>
      <c r="C56" s="10">
        <v>3008534</v>
      </c>
      <c r="D56" s="10">
        <v>3322521</v>
      </c>
      <c r="E56" s="10">
        <v>398883</v>
      </c>
      <c r="F56" s="10">
        <v>3720384</v>
      </c>
      <c r="G56" s="10">
        <v>4119267</v>
      </c>
      <c r="H56" s="10">
        <v>734275</v>
      </c>
      <c r="I56" s="10">
        <v>3469346</v>
      </c>
      <c r="J56" s="10">
        <v>4203621</v>
      </c>
      <c r="K56" s="10">
        <v>269594</v>
      </c>
      <c r="L56" s="10">
        <v>2406258</v>
      </c>
      <c r="M56" s="10">
        <v>2675852</v>
      </c>
      <c r="N56" s="10">
        <v>569693</v>
      </c>
      <c r="O56" s="10">
        <v>4996436</v>
      </c>
      <c r="P56" s="10">
        <v>5566129</v>
      </c>
      <c r="Q56" s="10">
        <v>559218</v>
      </c>
      <c r="R56" s="10">
        <v>2453973</v>
      </c>
      <c r="S56" s="10">
        <v>3013191</v>
      </c>
      <c r="T56" s="1"/>
      <c r="U56" s="36" t="s">
        <v>13</v>
      </c>
      <c r="V56" s="37">
        <v>2845650</v>
      </c>
      <c r="W56" s="22">
        <v>20054931</v>
      </c>
      <c r="X56" s="38">
        <v>22900581</v>
      </c>
    </row>
    <row r="57" spans="1:24" x14ac:dyDescent="0.2">
      <c r="A57" s="13" t="s">
        <v>14</v>
      </c>
      <c r="B57" s="10">
        <v>0</v>
      </c>
      <c r="C57" s="10">
        <v>307313</v>
      </c>
      <c r="D57" s="10">
        <v>307313</v>
      </c>
      <c r="E57" s="10">
        <v>0</v>
      </c>
      <c r="F57" s="10">
        <v>240000</v>
      </c>
      <c r="G57" s="10">
        <v>240000</v>
      </c>
      <c r="H57" s="10">
        <v>491185</v>
      </c>
      <c r="I57" s="10">
        <v>1060400</v>
      </c>
      <c r="J57" s="10">
        <v>1551585</v>
      </c>
      <c r="K57" s="10">
        <v>49776</v>
      </c>
      <c r="L57" s="10">
        <v>157045</v>
      </c>
      <c r="M57" s="10">
        <v>206821</v>
      </c>
      <c r="N57" s="10">
        <v>53600</v>
      </c>
      <c r="O57" s="10">
        <v>390041</v>
      </c>
      <c r="P57" s="10">
        <v>443641</v>
      </c>
      <c r="Q57" s="10">
        <v>259158</v>
      </c>
      <c r="R57" s="10">
        <v>219631</v>
      </c>
      <c r="S57" s="10">
        <v>478789</v>
      </c>
      <c r="T57" s="1"/>
      <c r="U57" s="36" t="s">
        <v>14</v>
      </c>
      <c r="V57" s="37">
        <v>853719</v>
      </c>
      <c r="W57" s="22">
        <v>2374430</v>
      </c>
      <c r="X57" s="38">
        <v>3228149</v>
      </c>
    </row>
    <row r="58" spans="1:24" x14ac:dyDescent="0.2">
      <c r="A58" s="13" t="s">
        <v>15</v>
      </c>
      <c r="B58" s="10">
        <v>231400</v>
      </c>
      <c r="C58" s="10">
        <v>2279140</v>
      </c>
      <c r="D58" s="10">
        <v>2510540</v>
      </c>
      <c r="E58" s="10">
        <v>1325358</v>
      </c>
      <c r="F58" s="10">
        <v>2345907</v>
      </c>
      <c r="G58" s="10">
        <v>3671265</v>
      </c>
      <c r="H58" s="10">
        <v>486244</v>
      </c>
      <c r="I58" s="10">
        <v>2308936</v>
      </c>
      <c r="J58" s="10">
        <v>2795180</v>
      </c>
      <c r="K58" s="10">
        <v>317304</v>
      </c>
      <c r="L58" s="10">
        <v>2568368</v>
      </c>
      <c r="M58" s="10">
        <v>2885672</v>
      </c>
      <c r="N58" s="10">
        <v>367200</v>
      </c>
      <c r="O58" s="10">
        <v>2593472</v>
      </c>
      <c r="P58" s="10">
        <v>2960672</v>
      </c>
      <c r="Q58" s="10">
        <v>384719</v>
      </c>
      <c r="R58" s="10">
        <v>2371884</v>
      </c>
      <c r="S58" s="10">
        <v>2756603</v>
      </c>
      <c r="T58" s="1"/>
      <c r="U58" s="36" t="s">
        <v>15</v>
      </c>
      <c r="V58" s="37">
        <v>3112225</v>
      </c>
      <c r="W58" s="22">
        <v>14467707</v>
      </c>
      <c r="X58" s="38">
        <v>17579932</v>
      </c>
    </row>
    <row r="59" spans="1:24" x14ac:dyDescent="0.2">
      <c r="A59" s="118" t="s">
        <v>16</v>
      </c>
      <c r="B59" s="119">
        <v>4108025</v>
      </c>
      <c r="C59" s="119">
        <v>15523926</v>
      </c>
      <c r="D59" s="119">
        <v>19631951</v>
      </c>
      <c r="E59" s="119">
        <v>2930998</v>
      </c>
      <c r="F59" s="119">
        <v>17080063</v>
      </c>
      <c r="G59" s="119">
        <v>20011061</v>
      </c>
      <c r="H59" s="119">
        <v>61903816</v>
      </c>
      <c r="I59" s="119">
        <v>15936799</v>
      </c>
      <c r="J59" s="119">
        <v>77840615</v>
      </c>
      <c r="K59" s="119">
        <v>2381579</v>
      </c>
      <c r="L59" s="119">
        <v>15515631</v>
      </c>
      <c r="M59" s="119">
        <v>17897210</v>
      </c>
      <c r="N59" s="119">
        <v>61305497</v>
      </c>
      <c r="O59" s="119">
        <v>18221742</v>
      </c>
      <c r="P59" s="119">
        <v>79527239</v>
      </c>
      <c r="Q59" s="119">
        <v>8738497</v>
      </c>
      <c r="R59" s="119">
        <v>17648398</v>
      </c>
      <c r="S59" s="119">
        <v>26386895</v>
      </c>
      <c r="T59" s="70"/>
      <c r="U59" s="120" t="s">
        <v>16</v>
      </c>
      <c r="V59" s="121">
        <v>141368412</v>
      </c>
      <c r="W59" s="122">
        <v>99926559</v>
      </c>
      <c r="X59" s="123">
        <v>241294971</v>
      </c>
    </row>
    <row r="60" spans="1:24" x14ac:dyDescent="0.2">
      <c r="A60" s="13" t="s">
        <v>17</v>
      </c>
      <c r="B60" s="10">
        <v>731165</v>
      </c>
      <c r="C60" s="10">
        <v>3738548</v>
      </c>
      <c r="D60" s="10">
        <v>4469713</v>
      </c>
      <c r="E60" s="10">
        <v>1364108</v>
      </c>
      <c r="F60" s="10">
        <v>4915580</v>
      </c>
      <c r="G60" s="10">
        <v>6279688</v>
      </c>
      <c r="H60" s="10">
        <v>17100000</v>
      </c>
      <c r="I60" s="10">
        <v>4930280</v>
      </c>
      <c r="J60" s="10">
        <v>22030280</v>
      </c>
      <c r="K60" s="10">
        <v>44451983</v>
      </c>
      <c r="L60" s="10">
        <v>3227804</v>
      </c>
      <c r="M60" s="10">
        <v>47679787</v>
      </c>
      <c r="N60" s="10">
        <v>197506</v>
      </c>
      <c r="O60" s="10">
        <v>4913876</v>
      </c>
      <c r="P60" s="10">
        <v>5111382</v>
      </c>
      <c r="Q60" s="10">
        <v>505415</v>
      </c>
      <c r="R60" s="10">
        <v>4976057</v>
      </c>
      <c r="S60" s="10">
        <v>5481472</v>
      </c>
      <c r="T60" s="1"/>
      <c r="U60" s="36" t="s">
        <v>17</v>
      </c>
      <c r="V60" s="37">
        <v>64350177</v>
      </c>
      <c r="W60" s="22">
        <v>26702145</v>
      </c>
      <c r="X60" s="38">
        <v>91052322</v>
      </c>
    </row>
    <row r="61" spans="1:24" x14ac:dyDescent="0.2">
      <c r="A61" s="13" t="s">
        <v>18</v>
      </c>
      <c r="B61" s="10">
        <v>54739785</v>
      </c>
      <c r="C61" s="10">
        <v>23860190</v>
      </c>
      <c r="D61" s="10">
        <v>78599975</v>
      </c>
      <c r="E61" s="10">
        <v>20783025</v>
      </c>
      <c r="F61" s="10">
        <v>29487126</v>
      </c>
      <c r="G61" s="10">
        <v>50270151</v>
      </c>
      <c r="H61" s="10">
        <v>22311672</v>
      </c>
      <c r="I61" s="10">
        <v>28476976</v>
      </c>
      <c r="J61" s="10">
        <v>50788648</v>
      </c>
      <c r="K61" s="10">
        <v>6089110</v>
      </c>
      <c r="L61" s="10">
        <v>28547442</v>
      </c>
      <c r="M61" s="10">
        <v>34636552</v>
      </c>
      <c r="N61" s="10">
        <v>82443395</v>
      </c>
      <c r="O61" s="10">
        <v>29832181</v>
      </c>
      <c r="P61" s="10">
        <v>112275576</v>
      </c>
      <c r="Q61" s="10">
        <v>5265080</v>
      </c>
      <c r="R61" s="10">
        <v>28944405</v>
      </c>
      <c r="S61" s="10">
        <v>34209485</v>
      </c>
      <c r="T61" s="1"/>
      <c r="U61" s="36" t="s">
        <v>18</v>
      </c>
      <c r="V61" s="37">
        <v>191632067</v>
      </c>
      <c r="W61" s="22">
        <v>169148320</v>
      </c>
      <c r="X61" s="38">
        <v>360780387</v>
      </c>
    </row>
    <row r="62" spans="1:24" x14ac:dyDescent="0.2">
      <c r="A62" s="13" t="s">
        <v>19</v>
      </c>
      <c r="B62" s="10">
        <v>364341</v>
      </c>
      <c r="C62" s="10">
        <v>6897109</v>
      </c>
      <c r="D62" s="10">
        <v>7261450</v>
      </c>
      <c r="E62" s="10">
        <v>162952</v>
      </c>
      <c r="F62" s="10">
        <v>7249407</v>
      </c>
      <c r="G62" s="10">
        <v>7412359</v>
      </c>
      <c r="H62" s="10">
        <v>6377334</v>
      </c>
      <c r="I62" s="10">
        <v>11394123</v>
      </c>
      <c r="J62" s="10">
        <v>17771457</v>
      </c>
      <c r="K62" s="10">
        <v>4293703</v>
      </c>
      <c r="L62" s="10">
        <v>7809229</v>
      </c>
      <c r="M62" s="10">
        <v>12102932</v>
      </c>
      <c r="N62" s="10">
        <v>179000</v>
      </c>
      <c r="O62" s="10">
        <v>11843998</v>
      </c>
      <c r="P62" s="10">
        <v>12022998</v>
      </c>
      <c r="Q62" s="10">
        <v>80000</v>
      </c>
      <c r="R62" s="10">
        <v>10894284</v>
      </c>
      <c r="S62" s="10">
        <v>10974284</v>
      </c>
      <c r="T62" s="1"/>
      <c r="U62" s="36" t="s">
        <v>19</v>
      </c>
      <c r="V62" s="37">
        <v>11457330</v>
      </c>
      <c r="W62" s="22">
        <v>56088150</v>
      </c>
      <c r="X62" s="38">
        <v>67545480</v>
      </c>
    </row>
    <row r="63" spans="1:24" x14ac:dyDescent="0.2">
      <c r="A63" s="13" t="s">
        <v>20</v>
      </c>
      <c r="B63" s="10">
        <v>0</v>
      </c>
      <c r="C63" s="10">
        <v>5964515</v>
      </c>
      <c r="D63" s="10">
        <v>5964515</v>
      </c>
      <c r="E63" s="10">
        <v>274706</v>
      </c>
      <c r="F63" s="10">
        <v>5484943</v>
      </c>
      <c r="G63" s="10">
        <v>5759649</v>
      </c>
      <c r="H63" s="10">
        <v>108205</v>
      </c>
      <c r="I63" s="10">
        <v>4200772</v>
      </c>
      <c r="J63" s="10">
        <v>4308977</v>
      </c>
      <c r="K63" s="10">
        <v>3879000</v>
      </c>
      <c r="L63" s="10">
        <v>5221065</v>
      </c>
      <c r="M63" s="10">
        <v>9100065</v>
      </c>
      <c r="N63" s="10">
        <v>19764837</v>
      </c>
      <c r="O63" s="10">
        <v>5089638</v>
      </c>
      <c r="P63" s="10">
        <v>24854475</v>
      </c>
      <c r="Q63" s="10">
        <v>7448990</v>
      </c>
      <c r="R63" s="10">
        <v>6161480</v>
      </c>
      <c r="S63" s="10">
        <v>13610470</v>
      </c>
      <c r="T63" s="1"/>
      <c r="U63" s="36" t="s">
        <v>20</v>
      </c>
      <c r="V63" s="37">
        <v>31475738</v>
      </c>
      <c r="W63" s="22">
        <v>32122413</v>
      </c>
      <c r="X63" s="38">
        <v>63598151</v>
      </c>
    </row>
    <row r="64" spans="1:24" x14ac:dyDescent="0.2">
      <c r="A64" s="13" t="s">
        <v>21</v>
      </c>
      <c r="B64" s="10">
        <v>95000</v>
      </c>
      <c r="C64" s="10">
        <v>4960326</v>
      </c>
      <c r="D64" s="10">
        <v>5055326</v>
      </c>
      <c r="E64" s="10">
        <v>45185</v>
      </c>
      <c r="F64" s="10">
        <v>4798422</v>
      </c>
      <c r="G64" s="10">
        <v>4843607</v>
      </c>
      <c r="H64" s="10">
        <v>9377423</v>
      </c>
      <c r="I64" s="10">
        <v>4641413</v>
      </c>
      <c r="J64" s="10">
        <v>14018836</v>
      </c>
      <c r="K64" s="10">
        <v>150970</v>
      </c>
      <c r="L64" s="10">
        <v>4800187</v>
      </c>
      <c r="M64" s="10">
        <v>4951157</v>
      </c>
      <c r="N64" s="10">
        <v>41254</v>
      </c>
      <c r="O64" s="10">
        <v>5481744</v>
      </c>
      <c r="P64" s="10">
        <v>5522998</v>
      </c>
      <c r="Q64" s="10">
        <v>0</v>
      </c>
      <c r="R64" s="10">
        <v>4614398</v>
      </c>
      <c r="S64" s="10">
        <v>4614398</v>
      </c>
      <c r="T64" s="1"/>
      <c r="U64" s="36" t="s">
        <v>21</v>
      </c>
      <c r="V64" s="37">
        <v>9709832</v>
      </c>
      <c r="W64" s="22">
        <v>29296490</v>
      </c>
      <c r="X64" s="38">
        <v>39006322</v>
      </c>
    </row>
    <row r="65" spans="1:26" x14ac:dyDescent="0.2">
      <c r="A65" s="13" t="s">
        <v>22</v>
      </c>
      <c r="B65" s="10">
        <v>5219255</v>
      </c>
      <c r="C65" s="10">
        <v>9395777</v>
      </c>
      <c r="D65" s="10">
        <v>14615032</v>
      </c>
      <c r="E65" s="10">
        <v>535868</v>
      </c>
      <c r="F65" s="10">
        <v>10477883</v>
      </c>
      <c r="G65" s="10">
        <v>11013751</v>
      </c>
      <c r="H65" s="10">
        <v>203549</v>
      </c>
      <c r="I65" s="10">
        <v>9153895</v>
      </c>
      <c r="J65" s="10">
        <v>9357444</v>
      </c>
      <c r="K65" s="10">
        <v>1076430</v>
      </c>
      <c r="L65" s="10">
        <v>12672309</v>
      </c>
      <c r="M65" s="10">
        <v>13748739</v>
      </c>
      <c r="N65" s="10">
        <v>15624771</v>
      </c>
      <c r="O65" s="10">
        <v>11756312</v>
      </c>
      <c r="P65" s="10">
        <v>27381083</v>
      </c>
      <c r="Q65" s="10">
        <v>4668590</v>
      </c>
      <c r="R65" s="10">
        <v>9506610</v>
      </c>
      <c r="S65" s="10">
        <v>14175200</v>
      </c>
      <c r="T65" s="1"/>
      <c r="U65" s="36" t="s">
        <v>22</v>
      </c>
      <c r="V65" s="37">
        <v>27328463</v>
      </c>
      <c r="W65" s="22">
        <v>62962786</v>
      </c>
      <c r="X65" s="38">
        <v>90291249</v>
      </c>
    </row>
    <row r="66" spans="1:26" x14ac:dyDescent="0.2">
      <c r="A66" s="13" t="s">
        <v>23</v>
      </c>
      <c r="B66" s="10">
        <v>30000</v>
      </c>
      <c r="C66" s="10">
        <v>780304</v>
      </c>
      <c r="D66" s="10">
        <v>810304</v>
      </c>
      <c r="E66" s="10">
        <v>173906</v>
      </c>
      <c r="F66" s="10">
        <v>1121373</v>
      </c>
      <c r="G66" s="10">
        <v>1295279</v>
      </c>
      <c r="H66" s="10">
        <v>52000</v>
      </c>
      <c r="I66" s="10">
        <v>2057988</v>
      </c>
      <c r="J66" s="10">
        <v>2109988</v>
      </c>
      <c r="K66" s="10">
        <v>0</v>
      </c>
      <c r="L66" s="10">
        <v>1560852</v>
      </c>
      <c r="M66" s="10">
        <v>1560852</v>
      </c>
      <c r="N66" s="10">
        <v>11124000</v>
      </c>
      <c r="O66" s="10">
        <v>1305564</v>
      </c>
      <c r="P66" s="10">
        <v>12429564</v>
      </c>
      <c r="Q66" s="10">
        <v>172800</v>
      </c>
      <c r="R66" s="10">
        <v>2155379</v>
      </c>
      <c r="S66" s="10">
        <v>2328179</v>
      </c>
      <c r="T66" s="1"/>
      <c r="U66" s="36" t="s">
        <v>23</v>
      </c>
      <c r="V66" s="37">
        <v>11552706</v>
      </c>
      <c r="W66" s="22">
        <v>8981460</v>
      </c>
      <c r="X66" s="38">
        <v>20534166</v>
      </c>
    </row>
    <row r="67" spans="1:26" x14ac:dyDescent="0.2">
      <c r="A67" s="13" t="s">
        <v>24</v>
      </c>
      <c r="B67" s="10">
        <v>622150</v>
      </c>
      <c r="C67" s="10">
        <v>4526702</v>
      </c>
      <c r="D67" s="10">
        <v>5148852</v>
      </c>
      <c r="E67" s="10">
        <v>361600</v>
      </c>
      <c r="F67" s="10">
        <v>6244752</v>
      </c>
      <c r="G67" s="10">
        <v>6606352</v>
      </c>
      <c r="H67" s="10">
        <v>12335500</v>
      </c>
      <c r="I67" s="10">
        <v>4080451</v>
      </c>
      <c r="J67" s="10">
        <v>16415951</v>
      </c>
      <c r="K67" s="10">
        <v>296300</v>
      </c>
      <c r="L67" s="10">
        <v>4500848</v>
      </c>
      <c r="M67" s="10">
        <v>4797148</v>
      </c>
      <c r="N67" s="10">
        <v>761980</v>
      </c>
      <c r="O67" s="10">
        <v>3763489</v>
      </c>
      <c r="P67" s="10">
        <v>4525469</v>
      </c>
      <c r="Q67" s="10">
        <v>119100</v>
      </c>
      <c r="R67" s="10">
        <v>4164113</v>
      </c>
      <c r="S67" s="10">
        <v>4283213</v>
      </c>
      <c r="T67" s="1"/>
      <c r="U67" s="36" t="s">
        <v>24</v>
      </c>
      <c r="V67" s="37">
        <v>14496630</v>
      </c>
      <c r="W67" s="22">
        <v>27280355</v>
      </c>
      <c r="X67" s="38">
        <v>41776985</v>
      </c>
    </row>
    <row r="68" spans="1:26" x14ac:dyDescent="0.2">
      <c r="A68" s="13" t="s">
        <v>25</v>
      </c>
      <c r="B68" s="10">
        <v>14897833</v>
      </c>
      <c r="C68" s="10">
        <v>2892863</v>
      </c>
      <c r="D68" s="10">
        <v>17790696</v>
      </c>
      <c r="E68" s="10">
        <v>7312204</v>
      </c>
      <c r="F68" s="10">
        <v>3356267</v>
      </c>
      <c r="G68" s="10">
        <v>10668471</v>
      </c>
      <c r="H68" s="10">
        <v>14049399</v>
      </c>
      <c r="I68" s="10">
        <v>3086315</v>
      </c>
      <c r="J68" s="10">
        <v>17135714</v>
      </c>
      <c r="K68" s="10">
        <v>34395000</v>
      </c>
      <c r="L68" s="10">
        <v>3945926</v>
      </c>
      <c r="M68" s="10">
        <v>38340926</v>
      </c>
      <c r="N68" s="10">
        <v>76903200</v>
      </c>
      <c r="O68" s="10">
        <v>3499214</v>
      </c>
      <c r="P68" s="10">
        <v>80402414</v>
      </c>
      <c r="Q68" s="10">
        <v>10289489</v>
      </c>
      <c r="R68" s="10">
        <v>4824126</v>
      </c>
      <c r="S68" s="10">
        <v>15113615</v>
      </c>
      <c r="T68" s="1"/>
      <c r="U68" s="36" t="s">
        <v>25</v>
      </c>
      <c r="V68" s="37">
        <v>157847125</v>
      </c>
      <c r="W68" s="22">
        <v>21604711</v>
      </c>
      <c r="X68" s="38">
        <v>179451836</v>
      </c>
    </row>
    <row r="69" spans="1:26" x14ac:dyDescent="0.2">
      <c r="A69" s="124" t="s">
        <v>26</v>
      </c>
      <c r="B69" s="119">
        <v>76699529</v>
      </c>
      <c r="C69" s="119">
        <v>63016334</v>
      </c>
      <c r="D69" s="119">
        <v>139715863</v>
      </c>
      <c r="E69" s="119">
        <v>31013554</v>
      </c>
      <c r="F69" s="119">
        <v>73135753</v>
      </c>
      <c r="G69" s="119">
        <v>104149307</v>
      </c>
      <c r="H69" s="119">
        <v>81915082</v>
      </c>
      <c r="I69" s="119">
        <v>72022213</v>
      </c>
      <c r="J69" s="119">
        <v>153937295</v>
      </c>
      <c r="K69" s="119">
        <v>94632496</v>
      </c>
      <c r="L69" s="119">
        <v>72285662</v>
      </c>
      <c r="M69" s="119">
        <v>166918158</v>
      </c>
      <c r="N69" s="119">
        <v>207039943</v>
      </c>
      <c r="O69" s="119">
        <v>77486016</v>
      </c>
      <c r="P69" s="119">
        <v>284525959</v>
      </c>
      <c r="Q69" s="119">
        <v>28549464</v>
      </c>
      <c r="R69" s="119">
        <v>76240852</v>
      </c>
      <c r="S69" s="119">
        <v>104790316</v>
      </c>
      <c r="T69" s="70"/>
      <c r="U69" s="125" t="s">
        <v>26</v>
      </c>
      <c r="V69" s="121">
        <v>519850068</v>
      </c>
      <c r="W69" s="122">
        <v>434186830</v>
      </c>
      <c r="X69" s="123">
        <v>954036898</v>
      </c>
    </row>
    <row r="70" spans="1:26" x14ac:dyDescent="0.2">
      <c r="A70" s="13" t="s">
        <v>27</v>
      </c>
      <c r="B70" s="10">
        <v>26075853</v>
      </c>
      <c r="C70" s="10">
        <v>15468788</v>
      </c>
      <c r="D70" s="10">
        <v>41544641</v>
      </c>
      <c r="E70" s="10">
        <v>6191489</v>
      </c>
      <c r="F70" s="10">
        <v>15866729</v>
      </c>
      <c r="G70" s="10">
        <v>22058218</v>
      </c>
      <c r="H70" s="10">
        <v>703285</v>
      </c>
      <c r="I70" s="10">
        <v>15098199</v>
      </c>
      <c r="J70" s="10">
        <v>15801484</v>
      </c>
      <c r="K70" s="10">
        <v>52150723</v>
      </c>
      <c r="L70" s="10">
        <v>14815656</v>
      </c>
      <c r="M70" s="10">
        <v>66966379</v>
      </c>
      <c r="N70" s="10">
        <v>678096</v>
      </c>
      <c r="O70" s="10">
        <v>16149081</v>
      </c>
      <c r="P70" s="10">
        <v>16827177</v>
      </c>
      <c r="Q70" s="10">
        <v>7991098</v>
      </c>
      <c r="R70" s="10">
        <v>19285744</v>
      </c>
      <c r="S70" s="10">
        <v>27276842</v>
      </c>
      <c r="T70" s="1"/>
      <c r="U70" s="36" t="s">
        <v>27</v>
      </c>
      <c r="V70" s="37">
        <v>93790544</v>
      </c>
      <c r="W70" s="22">
        <v>96684197</v>
      </c>
      <c r="X70" s="38">
        <v>190474741</v>
      </c>
    </row>
    <row r="71" spans="1:26" x14ac:dyDescent="0.2">
      <c r="A71" s="13" t="s">
        <v>28</v>
      </c>
      <c r="B71" s="10">
        <v>32381980</v>
      </c>
      <c r="C71" s="10">
        <v>71529152</v>
      </c>
      <c r="D71" s="10">
        <v>103911132</v>
      </c>
      <c r="E71" s="10">
        <v>4341325</v>
      </c>
      <c r="F71" s="10">
        <v>79298234</v>
      </c>
      <c r="G71" s="10">
        <v>83639559</v>
      </c>
      <c r="H71" s="10">
        <v>24028170</v>
      </c>
      <c r="I71" s="10">
        <v>57766518</v>
      </c>
      <c r="J71" s="10">
        <v>81794688</v>
      </c>
      <c r="K71" s="10">
        <v>9185124</v>
      </c>
      <c r="L71" s="10">
        <v>70930931</v>
      </c>
      <c r="M71" s="10">
        <v>80116055</v>
      </c>
      <c r="N71" s="10">
        <v>58224415</v>
      </c>
      <c r="O71" s="10">
        <v>63968253</v>
      </c>
      <c r="P71" s="10">
        <v>122192668</v>
      </c>
      <c r="Q71" s="10">
        <v>71560251</v>
      </c>
      <c r="R71" s="10">
        <v>66572545</v>
      </c>
      <c r="S71" s="10">
        <v>138132796</v>
      </c>
      <c r="T71" s="1"/>
      <c r="U71" s="36" t="s">
        <v>28</v>
      </c>
      <c r="V71" s="37">
        <v>199721265</v>
      </c>
      <c r="W71" s="22">
        <v>410065633</v>
      </c>
      <c r="X71" s="38">
        <v>609786898</v>
      </c>
    </row>
    <row r="72" spans="1:26" x14ac:dyDescent="0.2">
      <c r="A72" s="13" t="s">
        <v>29</v>
      </c>
      <c r="B72" s="10">
        <v>154968831</v>
      </c>
      <c r="C72" s="10">
        <v>94898779</v>
      </c>
      <c r="D72" s="10">
        <v>249867610</v>
      </c>
      <c r="E72" s="10">
        <v>153903393</v>
      </c>
      <c r="F72" s="10">
        <v>103963776</v>
      </c>
      <c r="G72" s="10">
        <v>257867169</v>
      </c>
      <c r="H72" s="10">
        <v>184307138</v>
      </c>
      <c r="I72" s="10">
        <v>85997631</v>
      </c>
      <c r="J72" s="10">
        <v>270304769</v>
      </c>
      <c r="K72" s="10">
        <v>138692423</v>
      </c>
      <c r="L72" s="10">
        <v>91247030</v>
      </c>
      <c r="M72" s="10">
        <v>229939453</v>
      </c>
      <c r="N72" s="10">
        <v>279899358</v>
      </c>
      <c r="O72" s="10">
        <v>92675313</v>
      </c>
      <c r="P72" s="10">
        <v>372574671</v>
      </c>
      <c r="Q72" s="10">
        <v>109804737</v>
      </c>
      <c r="R72" s="10">
        <v>98403447</v>
      </c>
      <c r="S72" s="10">
        <v>208208184</v>
      </c>
      <c r="T72" s="1"/>
      <c r="U72" s="36" t="s">
        <v>29</v>
      </c>
      <c r="V72" s="37">
        <v>1021575880</v>
      </c>
      <c r="W72" s="22">
        <v>567185976</v>
      </c>
      <c r="X72" s="38">
        <v>1588761856</v>
      </c>
    </row>
    <row r="73" spans="1:26" x14ac:dyDescent="0.2">
      <c r="A73" s="13" t="s">
        <v>30</v>
      </c>
      <c r="B73" s="10">
        <v>356420433</v>
      </c>
      <c r="C73" s="10">
        <v>333351210</v>
      </c>
      <c r="D73" s="10">
        <v>689771643</v>
      </c>
      <c r="E73" s="10">
        <v>557506168</v>
      </c>
      <c r="F73" s="10">
        <v>440376744</v>
      </c>
      <c r="G73" s="10">
        <v>997882912</v>
      </c>
      <c r="H73" s="10">
        <v>629933960</v>
      </c>
      <c r="I73" s="10">
        <v>324142419</v>
      </c>
      <c r="J73" s="10">
        <v>954076379</v>
      </c>
      <c r="K73" s="10">
        <v>772251986</v>
      </c>
      <c r="L73" s="10">
        <v>357023492</v>
      </c>
      <c r="M73" s="10">
        <v>1129275478</v>
      </c>
      <c r="N73" s="10">
        <v>692463785</v>
      </c>
      <c r="O73" s="10">
        <v>425818936</v>
      </c>
      <c r="P73" s="10">
        <v>1118282721</v>
      </c>
      <c r="Q73" s="10">
        <v>683375521</v>
      </c>
      <c r="R73" s="10">
        <v>347978241</v>
      </c>
      <c r="S73" s="10">
        <v>1031353762</v>
      </c>
      <c r="T73" s="1"/>
      <c r="U73" s="36" t="s">
        <v>30</v>
      </c>
      <c r="V73" s="37">
        <v>3691951853</v>
      </c>
      <c r="W73" s="22">
        <v>2228691042</v>
      </c>
      <c r="X73" s="38">
        <v>5920642895</v>
      </c>
    </row>
    <row r="74" spans="1:26" x14ac:dyDescent="0.2">
      <c r="A74" s="124" t="s">
        <v>31</v>
      </c>
      <c r="B74" s="119">
        <v>569847097</v>
      </c>
      <c r="C74" s="119">
        <v>515247929</v>
      </c>
      <c r="D74" s="119">
        <v>1085095026</v>
      </c>
      <c r="E74" s="119">
        <v>721942375</v>
      </c>
      <c r="F74" s="119">
        <v>639505483</v>
      </c>
      <c r="G74" s="119">
        <v>1361447858</v>
      </c>
      <c r="H74" s="119">
        <v>838972553</v>
      </c>
      <c r="I74" s="119">
        <v>483004767</v>
      </c>
      <c r="J74" s="119">
        <v>1321977320</v>
      </c>
      <c r="K74" s="119">
        <v>972280256</v>
      </c>
      <c r="L74" s="119">
        <v>534017109</v>
      </c>
      <c r="M74" s="119">
        <v>1506297365</v>
      </c>
      <c r="N74" s="119">
        <v>1031265654</v>
      </c>
      <c r="O74" s="119">
        <v>598611583</v>
      </c>
      <c r="P74" s="119">
        <v>1629877237</v>
      </c>
      <c r="Q74" s="119">
        <v>872731607</v>
      </c>
      <c r="R74" s="119">
        <v>532239977</v>
      </c>
      <c r="S74" s="119">
        <v>1404971584</v>
      </c>
      <c r="T74" s="70"/>
      <c r="U74" s="125" t="s">
        <v>31</v>
      </c>
      <c r="V74" s="121">
        <v>5007039542</v>
      </c>
      <c r="W74" s="122">
        <v>3302626848</v>
      </c>
      <c r="X74" s="123">
        <v>8309666390</v>
      </c>
    </row>
    <row r="75" spans="1:26" x14ac:dyDescent="0.2">
      <c r="A75" s="13" t="s">
        <v>32</v>
      </c>
      <c r="B75" s="10">
        <v>14647617</v>
      </c>
      <c r="C75" s="10">
        <v>53266618</v>
      </c>
      <c r="D75" s="10">
        <v>67914235</v>
      </c>
      <c r="E75" s="10">
        <v>22580217</v>
      </c>
      <c r="F75" s="10">
        <v>51201462</v>
      </c>
      <c r="G75" s="10">
        <v>73781679</v>
      </c>
      <c r="H75" s="10">
        <v>16736555</v>
      </c>
      <c r="I75" s="10">
        <v>44954595</v>
      </c>
      <c r="J75" s="10">
        <v>61691150</v>
      </c>
      <c r="K75" s="10">
        <v>20863795</v>
      </c>
      <c r="L75" s="10">
        <v>48275281</v>
      </c>
      <c r="M75" s="10">
        <v>69139076</v>
      </c>
      <c r="N75" s="10">
        <v>37478957</v>
      </c>
      <c r="O75" s="10">
        <v>51785089</v>
      </c>
      <c r="P75" s="10">
        <v>89264046</v>
      </c>
      <c r="Q75" s="10">
        <v>7812779</v>
      </c>
      <c r="R75" s="10">
        <v>57867093</v>
      </c>
      <c r="S75" s="10">
        <v>65679872</v>
      </c>
      <c r="T75" s="1"/>
      <c r="U75" s="36" t="s">
        <v>32</v>
      </c>
      <c r="V75" s="37">
        <v>120119920</v>
      </c>
      <c r="W75" s="22">
        <v>307350138</v>
      </c>
      <c r="X75" s="38">
        <v>427470058</v>
      </c>
    </row>
    <row r="76" spans="1:26" x14ac:dyDescent="0.2">
      <c r="A76" s="13" t="s">
        <v>33</v>
      </c>
      <c r="B76" s="10">
        <v>45773439</v>
      </c>
      <c r="C76" s="10">
        <v>60481192</v>
      </c>
      <c r="D76" s="10">
        <v>106254631</v>
      </c>
      <c r="E76" s="10">
        <v>44770703</v>
      </c>
      <c r="F76" s="10">
        <v>63771298</v>
      </c>
      <c r="G76" s="10">
        <v>108542001</v>
      </c>
      <c r="H76" s="10">
        <v>38154675</v>
      </c>
      <c r="I76" s="10">
        <v>50521042</v>
      </c>
      <c r="J76" s="10">
        <v>88675717</v>
      </c>
      <c r="K76" s="10">
        <v>36369155</v>
      </c>
      <c r="L76" s="10">
        <v>60950632</v>
      </c>
      <c r="M76" s="10">
        <v>97319787</v>
      </c>
      <c r="N76" s="10">
        <v>108528386</v>
      </c>
      <c r="O76" s="10">
        <v>67062036</v>
      </c>
      <c r="P76" s="10">
        <v>175590422</v>
      </c>
      <c r="Q76" s="10">
        <v>25084492</v>
      </c>
      <c r="R76" s="10">
        <v>73786845</v>
      </c>
      <c r="S76" s="10">
        <v>98871337</v>
      </c>
      <c r="T76" s="1"/>
      <c r="U76" s="36" t="s">
        <v>33</v>
      </c>
      <c r="V76" s="37">
        <v>298680850</v>
      </c>
      <c r="W76" s="22">
        <v>376573045</v>
      </c>
      <c r="X76" s="38">
        <v>675253895</v>
      </c>
      <c r="Z76" s="28"/>
    </row>
    <row r="77" spans="1:26" x14ac:dyDescent="0.2">
      <c r="A77" s="13" t="s">
        <v>34</v>
      </c>
      <c r="B77" s="10">
        <v>7603149</v>
      </c>
      <c r="C77" s="10">
        <v>25764374</v>
      </c>
      <c r="D77" s="10">
        <v>33367523</v>
      </c>
      <c r="E77" s="10">
        <v>6553519</v>
      </c>
      <c r="F77" s="10">
        <v>26509223</v>
      </c>
      <c r="G77" s="10">
        <v>33062742</v>
      </c>
      <c r="H77" s="10">
        <v>6346439</v>
      </c>
      <c r="I77" s="10">
        <v>27657742</v>
      </c>
      <c r="J77" s="10">
        <v>34004181</v>
      </c>
      <c r="K77" s="10">
        <v>6849413</v>
      </c>
      <c r="L77" s="10">
        <v>28657050</v>
      </c>
      <c r="M77" s="10">
        <v>35506463</v>
      </c>
      <c r="N77" s="10">
        <v>10720332</v>
      </c>
      <c r="O77" s="10">
        <v>32083161</v>
      </c>
      <c r="P77" s="10">
        <v>42803493</v>
      </c>
      <c r="Q77" s="10">
        <v>7675872</v>
      </c>
      <c r="R77" s="10">
        <v>32931005</v>
      </c>
      <c r="S77" s="10">
        <v>40606877</v>
      </c>
      <c r="T77" s="1"/>
      <c r="U77" s="36" t="s">
        <v>34</v>
      </c>
      <c r="V77" s="37">
        <v>45748724</v>
      </c>
      <c r="W77" s="22">
        <v>173602555</v>
      </c>
      <c r="X77" s="38">
        <v>219351279</v>
      </c>
    </row>
    <row r="78" spans="1:26" x14ac:dyDescent="0.2">
      <c r="A78" s="118" t="s">
        <v>35</v>
      </c>
      <c r="B78" s="119">
        <v>68024205</v>
      </c>
      <c r="C78" s="119">
        <v>139512184</v>
      </c>
      <c r="D78" s="119">
        <v>207536389</v>
      </c>
      <c r="E78" s="119">
        <v>73904439</v>
      </c>
      <c r="F78" s="119">
        <v>141481983</v>
      </c>
      <c r="G78" s="119">
        <v>215386422</v>
      </c>
      <c r="H78" s="119">
        <v>61237669</v>
      </c>
      <c r="I78" s="119">
        <v>123133379</v>
      </c>
      <c r="J78" s="119">
        <v>184371048</v>
      </c>
      <c r="K78" s="119">
        <v>64082363</v>
      </c>
      <c r="L78" s="119">
        <v>137882963</v>
      </c>
      <c r="M78" s="119">
        <v>201965326</v>
      </c>
      <c r="N78" s="119">
        <v>156727675</v>
      </c>
      <c r="O78" s="119">
        <v>150930286</v>
      </c>
      <c r="P78" s="119">
        <v>307657961</v>
      </c>
      <c r="Q78" s="119">
        <v>40573143</v>
      </c>
      <c r="R78" s="119">
        <v>164584943</v>
      </c>
      <c r="S78" s="119">
        <v>205158086</v>
      </c>
      <c r="T78" s="70"/>
      <c r="U78" s="120" t="s">
        <v>35</v>
      </c>
      <c r="V78" s="121">
        <v>464549494</v>
      </c>
      <c r="W78" s="122">
        <v>857525738</v>
      </c>
      <c r="X78" s="123">
        <v>1322075232</v>
      </c>
    </row>
    <row r="79" spans="1:26" x14ac:dyDescent="0.2">
      <c r="A79" s="13" t="s">
        <v>36</v>
      </c>
      <c r="B79" s="10">
        <v>41990828</v>
      </c>
      <c r="C79" s="10">
        <v>49855960</v>
      </c>
      <c r="D79" s="10">
        <v>91846788</v>
      </c>
      <c r="E79" s="10">
        <v>1284620</v>
      </c>
      <c r="F79" s="10">
        <v>41972846</v>
      </c>
      <c r="G79" s="10">
        <v>43257466</v>
      </c>
      <c r="H79" s="10">
        <v>34202963</v>
      </c>
      <c r="I79" s="10">
        <v>33728567</v>
      </c>
      <c r="J79" s="10">
        <v>67931530</v>
      </c>
      <c r="K79" s="10">
        <v>24213037</v>
      </c>
      <c r="L79" s="10">
        <v>39355069</v>
      </c>
      <c r="M79" s="10">
        <v>63568106</v>
      </c>
      <c r="N79" s="10">
        <v>2456054</v>
      </c>
      <c r="O79" s="10">
        <v>37077036</v>
      </c>
      <c r="P79" s="10">
        <v>39533090</v>
      </c>
      <c r="Q79" s="10">
        <v>37787963</v>
      </c>
      <c r="R79" s="10">
        <v>38492600</v>
      </c>
      <c r="S79" s="10">
        <v>76280563</v>
      </c>
      <c r="T79" s="1"/>
      <c r="U79" s="36" t="s">
        <v>36</v>
      </c>
      <c r="V79" s="37">
        <v>141935465</v>
      </c>
      <c r="W79" s="22">
        <v>240482078</v>
      </c>
      <c r="X79" s="38">
        <v>382417543</v>
      </c>
    </row>
    <row r="80" spans="1:26" x14ac:dyDescent="0.2">
      <c r="A80" s="13" t="s">
        <v>37</v>
      </c>
      <c r="B80" s="10">
        <v>1663240</v>
      </c>
      <c r="C80" s="10">
        <v>19766317</v>
      </c>
      <c r="D80" s="10">
        <v>21429557</v>
      </c>
      <c r="E80" s="10">
        <v>9606543</v>
      </c>
      <c r="F80" s="10">
        <v>21568012</v>
      </c>
      <c r="G80" s="10">
        <v>31174555</v>
      </c>
      <c r="H80" s="10">
        <v>2779522</v>
      </c>
      <c r="I80" s="10">
        <v>18459851</v>
      </c>
      <c r="J80" s="10">
        <v>21239373</v>
      </c>
      <c r="K80" s="10">
        <v>2407694</v>
      </c>
      <c r="L80" s="10">
        <v>19075853</v>
      </c>
      <c r="M80" s="10">
        <v>21483547</v>
      </c>
      <c r="N80" s="10">
        <v>2156092</v>
      </c>
      <c r="O80" s="10">
        <v>18319608</v>
      </c>
      <c r="P80" s="10">
        <v>20475700</v>
      </c>
      <c r="Q80" s="10">
        <v>3819817</v>
      </c>
      <c r="R80" s="10">
        <v>19946379</v>
      </c>
      <c r="S80" s="10">
        <v>23766196</v>
      </c>
      <c r="T80" s="1"/>
      <c r="U80" s="36" t="s">
        <v>37</v>
      </c>
      <c r="V80" s="37">
        <v>22432908</v>
      </c>
      <c r="W80" s="22">
        <v>117136020</v>
      </c>
      <c r="X80" s="38">
        <v>139568928</v>
      </c>
    </row>
    <row r="81" spans="1:27" x14ac:dyDescent="0.2">
      <c r="A81" s="13" t="s">
        <v>38</v>
      </c>
      <c r="B81" s="10">
        <v>11576990</v>
      </c>
      <c r="C81" s="10">
        <v>5221758</v>
      </c>
      <c r="D81" s="10">
        <v>16798748</v>
      </c>
      <c r="E81" s="10">
        <v>966215</v>
      </c>
      <c r="F81" s="10">
        <v>6059737</v>
      </c>
      <c r="G81" s="10">
        <v>7025952</v>
      </c>
      <c r="H81" s="10">
        <v>1013337</v>
      </c>
      <c r="I81" s="10">
        <v>5869625</v>
      </c>
      <c r="J81" s="10">
        <v>6882962</v>
      </c>
      <c r="K81" s="10">
        <v>1114073</v>
      </c>
      <c r="L81" s="10">
        <v>7372475</v>
      </c>
      <c r="M81" s="10">
        <v>8486548</v>
      </c>
      <c r="N81" s="10">
        <v>562436</v>
      </c>
      <c r="O81" s="10">
        <v>8605210</v>
      </c>
      <c r="P81" s="10">
        <v>9167646</v>
      </c>
      <c r="Q81" s="10">
        <v>1348259</v>
      </c>
      <c r="R81" s="10">
        <v>7539125</v>
      </c>
      <c r="S81" s="10">
        <v>8887384</v>
      </c>
      <c r="T81" s="1"/>
      <c r="U81" s="36" t="s">
        <v>38</v>
      </c>
      <c r="V81" s="37">
        <v>16581310</v>
      </c>
      <c r="W81" s="22">
        <v>40667930</v>
      </c>
      <c r="X81" s="38">
        <v>57249240</v>
      </c>
    </row>
    <row r="82" spans="1:27" x14ac:dyDescent="0.2">
      <c r="A82" s="13" t="s">
        <v>39</v>
      </c>
      <c r="B82" s="10">
        <v>11709138</v>
      </c>
      <c r="C82" s="10">
        <v>8614110</v>
      </c>
      <c r="D82" s="10">
        <v>20323248</v>
      </c>
      <c r="E82" s="10">
        <v>1502129</v>
      </c>
      <c r="F82" s="10">
        <v>11808856</v>
      </c>
      <c r="G82" s="10">
        <v>13310985</v>
      </c>
      <c r="H82" s="10">
        <v>1498968</v>
      </c>
      <c r="I82" s="10">
        <v>6874870</v>
      </c>
      <c r="J82" s="10">
        <v>8373838</v>
      </c>
      <c r="K82" s="10">
        <v>1380611</v>
      </c>
      <c r="L82" s="10">
        <v>7696458</v>
      </c>
      <c r="M82" s="10">
        <v>9077069</v>
      </c>
      <c r="N82" s="10">
        <v>1243349</v>
      </c>
      <c r="O82" s="10">
        <v>8502728</v>
      </c>
      <c r="P82" s="10">
        <v>9746077</v>
      </c>
      <c r="Q82" s="10">
        <v>1774976</v>
      </c>
      <c r="R82" s="10">
        <v>8615077</v>
      </c>
      <c r="S82" s="10">
        <v>10390053</v>
      </c>
      <c r="T82" s="1"/>
      <c r="U82" s="36" t="s">
        <v>39</v>
      </c>
      <c r="V82" s="37">
        <v>19109171</v>
      </c>
      <c r="W82" s="22">
        <v>52112099</v>
      </c>
      <c r="X82" s="38">
        <v>71221270</v>
      </c>
      <c r="AA82" s="28"/>
    </row>
    <row r="83" spans="1:27" x14ac:dyDescent="0.2">
      <c r="A83" s="118" t="s">
        <v>40</v>
      </c>
      <c r="B83" s="119">
        <v>66940196</v>
      </c>
      <c r="C83" s="119">
        <v>83458145</v>
      </c>
      <c r="D83" s="119">
        <v>150398341</v>
      </c>
      <c r="E83" s="119">
        <v>13359507</v>
      </c>
      <c r="F83" s="119">
        <v>81409451</v>
      </c>
      <c r="G83" s="119">
        <v>94768958</v>
      </c>
      <c r="H83" s="119">
        <v>39494790</v>
      </c>
      <c r="I83" s="119">
        <v>64932913</v>
      </c>
      <c r="J83" s="119">
        <v>104427703</v>
      </c>
      <c r="K83" s="119">
        <v>29115415</v>
      </c>
      <c r="L83" s="119">
        <v>73499855</v>
      </c>
      <c r="M83" s="119">
        <v>102615270</v>
      </c>
      <c r="N83" s="119">
        <v>6417931</v>
      </c>
      <c r="O83" s="119">
        <v>72504582</v>
      </c>
      <c r="P83" s="119">
        <v>78922513</v>
      </c>
      <c r="Q83" s="119">
        <v>44731015</v>
      </c>
      <c r="R83" s="119">
        <v>74593181</v>
      </c>
      <c r="S83" s="119">
        <v>119324196</v>
      </c>
      <c r="T83" s="70"/>
      <c r="U83" s="120" t="s">
        <v>40</v>
      </c>
      <c r="V83" s="121">
        <v>200058854</v>
      </c>
      <c r="W83" s="122">
        <v>450398127</v>
      </c>
      <c r="X83" s="123">
        <v>650456981</v>
      </c>
    </row>
    <row r="84" spans="1:27" x14ac:dyDescent="0.2">
      <c r="A84" s="126" t="s">
        <v>41</v>
      </c>
      <c r="B84" s="119">
        <v>785619052</v>
      </c>
      <c r="C84" s="119">
        <v>816758518</v>
      </c>
      <c r="D84" s="119">
        <v>1602377570</v>
      </c>
      <c r="E84" s="119">
        <v>843150873</v>
      </c>
      <c r="F84" s="119">
        <v>952612733</v>
      </c>
      <c r="G84" s="119">
        <v>1795763606</v>
      </c>
      <c r="H84" s="119">
        <v>1083523910</v>
      </c>
      <c r="I84" s="119">
        <v>759030071</v>
      </c>
      <c r="J84" s="119">
        <v>1842553981</v>
      </c>
      <c r="K84" s="119">
        <v>1162492109</v>
      </c>
      <c r="L84" s="119">
        <v>833201220</v>
      </c>
      <c r="M84" s="119">
        <v>1995693329</v>
      </c>
      <c r="N84" s="119">
        <v>1462756700</v>
      </c>
      <c r="O84" s="119">
        <v>917754209</v>
      </c>
      <c r="P84" s="119">
        <v>2380510909</v>
      </c>
      <c r="Q84" s="119">
        <v>995323726</v>
      </c>
      <c r="R84" s="119">
        <v>865307351</v>
      </c>
      <c r="S84" s="119">
        <v>1860631077</v>
      </c>
      <c r="T84" s="70"/>
      <c r="U84" s="127" t="s">
        <v>41</v>
      </c>
      <c r="V84" s="128">
        <v>6332866370</v>
      </c>
      <c r="W84" s="129">
        <v>5144664102</v>
      </c>
      <c r="X84" s="130">
        <v>11477530472</v>
      </c>
    </row>
    <row r="85" spans="1:27" x14ac:dyDescent="0.2">
      <c r="A85" s="131" t="s">
        <v>42</v>
      </c>
      <c r="B85" s="2"/>
      <c r="C85" s="2"/>
      <c r="D85" s="2"/>
      <c r="E85" s="2"/>
      <c r="F85" s="2"/>
      <c r="G85" s="2"/>
      <c r="H85" s="2"/>
      <c r="I85" s="2"/>
      <c r="J85" s="2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</row>
    <row r="86" spans="1:27" x14ac:dyDescent="0.2">
      <c r="A86" s="131" t="s">
        <v>43</v>
      </c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</row>
    <row r="87" spans="1:27" x14ac:dyDescent="0.2">
      <c r="A87" s="132" t="s">
        <v>44</v>
      </c>
      <c r="E87" s="3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</row>
    <row r="88" spans="1:27" x14ac:dyDescent="0.2">
      <c r="A88" s="132" t="s">
        <v>74</v>
      </c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</row>
    <row r="89" spans="1:27" x14ac:dyDescent="0.2">
      <c r="A89" s="132" t="s">
        <v>71</v>
      </c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</row>
  </sheetData>
  <mergeCells count="20">
    <mergeCell ref="A48:S48"/>
    <mergeCell ref="V5:X5"/>
    <mergeCell ref="A46:S46"/>
    <mergeCell ref="B50:D50"/>
    <mergeCell ref="E50:G50"/>
    <mergeCell ref="H50:J50"/>
    <mergeCell ref="K50:M50"/>
    <mergeCell ref="N50:P50"/>
    <mergeCell ref="Q50:S50"/>
    <mergeCell ref="V50:X50"/>
    <mergeCell ref="A47:S47"/>
    <mergeCell ref="A1:S1"/>
    <mergeCell ref="A2:S2"/>
    <mergeCell ref="A3:S3"/>
    <mergeCell ref="B5:D5"/>
    <mergeCell ref="E5:G5"/>
    <mergeCell ref="H5:J5"/>
    <mergeCell ref="K5:M5"/>
    <mergeCell ref="N5:P5"/>
    <mergeCell ref="Q5:S5"/>
  </mergeCells>
  <phoneticPr fontId="5" type="noConversion"/>
  <printOptions horizontalCentered="1"/>
  <pageMargins left="0.19685039370078741" right="0.15748031496062992" top="0.55118110236220474" bottom="0.70866141732283472" header="0.27559055118110237" footer="0.51181102362204722"/>
  <pageSetup paperSize="9" scale="73" fitToWidth="4" fitToHeight="5" orientation="landscape" r:id="rId1"/>
  <headerFooter alignWithMargins="0"/>
  <rowBreaks count="1" manualBreakCount="1">
    <brk id="44" max="23" man="1"/>
  </rowBreaks>
  <colBreaks count="1" manualBreakCount="1">
    <brk id="19" max="88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7"/>
    <pageSetUpPr fitToPage="1"/>
  </sheetPr>
  <dimension ref="A1:J44"/>
  <sheetViews>
    <sheetView showGridLines="0" workbookViewId="0">
      <pane xSplit="1" ySplit="6" topLeftCell="E7" activePane="bottomRight" state="frozen"/>
      <selection pane="topRight"/>
      <selection pane="bottomLeft"/>
      <selection pane="bottomRight" sqref="A1:J1"/>
    </sheetView>
  </sheetViews>
  <sheetFormatPr defaultColWidth="11.42578125" defaultRowHeight="12.75" x14ac:dyDescent="0.2"/>
  <cols>
    <col min="1" max="1" width="20.42578125" customWidth="1"/>
  </cols>
  <sheetData>
    <row r="1" spans="1:10" ht="12" customHeight="1" x14ac:dyDescent="0.2">
      <c r="A1" s="190" t="s">
        <v>72</v>
      </c>
      <c r="B1" s="190"/>
      <c r="C1" s="190"/>
      <c r="D1" s="190"/>
      <c r="E1" s="190"/>
      <c r="F1" s="190"/>
      <c r="G1" s="190"/>
      <c r="H1" s="190"/>
      <c r="I1" s="190"/>
      <c r="J1" s="190"/>
    </row>
    <row r="2" spans="1:10" ht="12" customHeight="1" x14ac:dyDescent="0.2">
      <c r="A2" s="191" t="s">
        <v>1</v>
      </c>
      <c r="B2" s="191"/>
      <c r="C2" s="191"/>
      <c r="D2" s="191"/>
      <c r="E2" s="191"/>
      <c r="F2" s="191"/>
      <c r="G2" s="191"/>
      <c r="H2" s="191"/>
      <c r="I2" s="191"/>
      <c r="J2" s="191"/>
    </row>
    <row r="3" spans="1:10" ht="12" customHeight="1" x14ac:dyDescent="0.2">
      <c r="A3" s="191" t="s">
        <v>2</v>
      </c>
      <c r="B3" s="191"/>
      <c r="C3" s="191"/>
      <c r="D3" s="191"/>
      <c r="E3" s="191"/>
      <c r="F3" s="191"/>
      <c r="G3" s="191"/>
      <c r="H3" s="191"/>
      <c r="I3" s="191"/>
      <c r="J3" s="191"/>
    </row>
    <row r="4" spans="1:10" ht="12" customHeight="1" x14ac:dyDescent="0.2">
      <c r="A4" s="134"/>
      <c r="B4" s="134"/>
      <c r="C4" s="134"/>
      <c r="D4" s="134"/>
      <c r="E4" s="134"/>
      <c r="F4" s="134"/>
      <c r="G4" s="134"/>
      <c r="H4" s="134"/>
      <c r="I4" s="134"/>
      <c r="J4" s="133"/>
    </row>
    <row r="5" spans="1:10" x14ac:dyDescent="0.2">
      <c r="A5" s="114" t="s">
        <v>4</v>
      </c>
      <c r="B5" s="186" t="s">
        <v>68</v>
      </c>
      <c r="C5" s="187"/>
      <c r="D5" s="188"/>
      <c r="E5" s="186" t="s">
        <v>69</v>
      </c>
      <c r="F5" s="187"/>
      <c r="G5" s="188"/>
      <c r="H5" s="186" t="s">
        <v>70</v>
      </c>
      <c r="I5" s="187"/>
      <c r="J5" s="188"/>
    </row>
    <row r="6" spans="1:10" x14ac:dyDescent="0.2">
      <c r="A6" s="135" t="s">
        <v>5</v>
      </c>
      <c r="B6" s="116" t="s">
        <v>73</v>
      </c>
      <c r="C6" s="136" t="s">
        <v>57</v>
      </c>
      <c r="D6" s="116" t="s">
        <v>8</v>
      </c>
      <c r="E6" s="116" t="s">
        <v>73</v>
      </c>
      <c r="F6" s="116" t="s">
        <v>57</v>
      </c>
      <c r="G6" s="136" t="s">
        <v>8</v>
      </c>
      <c r="H6" s="116" t="s">
        <v>73</v>
      </c>
      <c r="I6" s="136" t="s">
        <v>57</v>
      </c>
      <c r="J6" s="116" t="s">
        <v>8</v>
      </c>
    </row>
    <row r="7" spans="1:10" ht="12" customHeight="1" x14ac:dyDescent="0.2">
      <c r="A7" s="36" t="s">
        <v>9</v>
      </c>
      <c r="B7" s="10">
        <v>419354</v>
      </c>
      <c r="C7" s="10">
        <v>3279509</v>
      </c>
      <c r="D7" s="10">
        <v>3698863</v>
      </c>
      <c r="E7" s="10">
        <v>11106481</v>
      </c>
      <c r="F7" s="10">
        <v>3537340</v>
      </c>
      <c r="G7" s="10">
        <v>14643821</v>
      </c>
      <c r="H7" s="10">
        <v>11525835</v>
      </c>
      <c r="I7" s="31">
        <v>6816849</v>
      </c>
      <c r="J7" s="10">
        <v>18342684</v>
      </c>
    </row>
    <row r="8" spans="1:10" ht="12" customHeight="1" x14ac:dyDescent="0.2">
      <c r="A8" s="36" t="s">
        <v>10</v>
      </c>
      <c r="B8" s="10">
        <v>701566</v>
      </c>
      <c r="C8" s="10">
        <v>647980</v>
      </c>
      <c r="D8" s="10">
        <v>1349546</v>
      </c>
      <c r="E8" s="10">
        <v>972500</v>
      </c>
      <c r="F8" s="10">
        <v>602536</v>
      </c>
      <c r="G8" s="10">
        <v>1575036</v>
      </c>
      <c r="H8" s="10">
        <v>1674066</v>
      </c>
      <c r="I8" s="31">
        <v>1250516</v>
      </c>
      <c r="J8" s="10">
        <v>2924582</v>
      </c>
    </row>
    <row r="9" spans="1:10" ht="12" customHeight="1" x14ac:dyDescent="0.2">
      <c r="A9" s="36" t="s">
        <v>11</v>
      </c>
      <c r="B9" s="10">
        <v>31949935</v>
      </c>
      <c r="C9" s="10">
        <v>18522852</v>
      </c>
      <c r="D9" s="10">
        <v>50472787</v>
      </c>
      <c r="E9" s="10">
        <v>30001748</v>
      </c>
      <c r="F9" s="10">
        <v>19822753</v>
      </c>
      <c r="G9" s="10">
        <v>49824501</v>
      </c>
      <c r="H9" s="10">
        <v>61951683</v>
      </c>
      <c r="I9" s="31">
        <v>38345605</v>
      </c>
      <c r="J9" s="10">
        <v>100297288</v>
      </c>
    </row>
    <row r="10" spans="1:10" ht="12" customHeight="1" x14ac:dyDescent="0.2">
      <c r="A10" s="36" t="s">
        <v>12</v>
      </c>
      <c r="B10" s="10">
        <v>14942670</v>
      </c>
      <c r="C10" s="10">
        <v>26201813</v>
      </c>
      <c r="D10" s="10">
        <v>41144483</v>
      </c>
      <c r="E10" s="10">
        <v>92476089</v>
      </c>
      <c r="F10" s="10">
        <v>39066862</v>
      </c>
      <c r="G10" s="10">
        <v>131542951</v>
      </c>
      <c r="H10" s="10">
        <v>107418759</v>
      </c>
      <c r="I10" s="31">
        <v>65268675</v>
      </c>
      <c r="J10" s="10">
        <v>172687434</v>
      </c>
    </row>
    <row r="11" spans="1:10" ht="12" customHeight="1" x14ac:dyDescent="0.2">
      <c r="A11" s="36" t="s">
        <v>13</v>
      </c>
      <c r="B11" s="10">
        <v>4104959</v>
      </c>
      <c r="C11" s="10">
        <v>9735033</v>
      </c>
      <c r="D11" s="10">
        <v>13839992</v>
      </c>
      <c r="E11" s="10">
        <v>2845650</v>
      </c>
      <c r="F11" s="10">
        <v>20054931</v>
      </c>
      <c r="G11" s="10">
        <v>22900581</v>
      </c>
      <c r="H11" s="10">
        <v>6950609</v>
      </c>
      <c r="I11" s="31">
        <v>29789964</v>
      </c>
      <c r="J11" s="10">
        <v>36740573</v>
      </c>
    </row>
    <row r="12" spans="1:10" ht="12" customHeight="1" x14ac:dyDescent="0.2">
      <c r="A12" s="36" t="s">
        <v>14</v>
      </c>
      <c r="B12" s="10">
        <v>260841</v>
      </c>
      <c r="C12" s="10">
        <v>1637338</v>
      </c>
      <c r="D12" s="10">
        <v>1898179</v>
      </c>
      <c r="E12" s="10">
        <v>853719</v>
      </c>
      <c r="F12" s="10">
        <v>2374430</v>
      </c>
      <c r="G12" s="10">
        <v>3228149</v>
      </c>
      <c r="H12" s="10">
        <v>1114560</v>
      </c>
      <c r="I12" s="31">
        <v>4011768</v>
      </c>
      <c r="J12" s="10">
        <v>5126328</v>
      </c>
    </row>
    <row r="13" spans="1:10" ht="12" customHeight="1" x14ac:dyDescent="0.2">
      <c r="A13" s="36" t="s">
        <v>15</v>
      </c>
      <c r="B13" s="10">
        <v>1889165</v>
      </c>
      <c r="C13" s="10">
        <v>12258010</v>
      </c>
      <c r="D13" s="10">
        <v>14147175</v>
      </c>
      <c r="E13" s="10">
        <v>3112225</v>
      </c>
      <c r="F13" s="10">
        <v>14467707</v>
      </c>
      <c r="G13" s="10">
        <v>17579932</v>
      </c>
      <c r="H13" s="10">
        <v>5001390</v>
      </c>
      <c r="I13" s="31">
        <v>26725717</v>
      </c>
      <c r="J13" s="10">
        <v>31727107</v>
      </c>
    </row>
    <row r="14" spans="1:10" ht="12" customHeight="1" x14ac:dyDescent="0.2">
      <c r="A14" s="137" t="s">
        <v>16</v>
      </c>
      <c r="B14" s="137">
        <v>54268490</v>
      </c>
      <c r="C14" s="137">
        <v>72282535</v>
      </c>
      <c r="D14" s="137">
        <v>126551025</v>
      </c>
      <c r="E14" s="137">
        <v>141368412</v>
      </c>
      <c r="F14" s="137">
        <v>99926559</v>
      </c>
      <c r="G14" s="137">
        <v>241294971</v>
      </c>
      <c r="H14" s="137">
        <v>195636902</v>
      </c>
      <c r="I14" s="137">
        <v>172209094</v>
      </c>
      <c r="J14" s="119">
        <v>367845996</v>
      </c>
    </row>
    <row r="15" spans="1:10" ht="12" customHeight="1" x14ac:dyDescent="0.2">
      <c r="A15" s="36" t="s">
        <v>17</v>
      </c>
      <c r="B15" s="10">
        <v>3242306</v>
      </c>
      <c r="C15" s="10">
        <v>18534416</v>
      </c>
      <c r="D15" s="10">
        <v>21776722</v>
      </c>
      <c r="E15" s="10">
        <v>64350177</v>
      </c>
      <c r="F15" s="10">
        <v>26702145</v>
      </c>
      <c r="G15" s="10">
        <v>91052322</v>
      </c>
      <c r="H15" s="10">
        <v>67592483</v>
      </c>
      <c r="I15" s="10">
        <v>45236561</v>
      </c>
      <c r="J15" s="10">
        <v>112829044</v>
      </c>
    </row>
    <row r="16" spans="1:10" ht="12" customHeight="1" x14ac:dyDescent="0.2">
      <c r="A16" s="36" t="s">
        <v>18</v>
      </c>
      <c r="B16" s="10">
        <v>93258268</v>
      </c>
      <c r="C16" s="10">
        <v>127743252</v>
      </c>
      <c r="D16" s="10">
        <v>221001520</v>
      </c>
      <c r="E16" s="10">
        <v>191632067</v>
      </c>
      <c r="F16" s="10">
        <v>169148320</v>
      </c>
      <c r="G16" s="10">
        <v>360780387</v>
      </c>
      <c r="H16" s="10">
        <v>284890335</v>
      </c>
      <c r="I16" s="10">
        <v>296891572</v>
      </c>
      <c r="J16" s="10">
        <v>581781907</v>
      </c>
    </row>
    <row r="17" spans="1:10" ht="12" customHeight="1" x14ac:dyDescent="0.2">
      <c r="A17" s="36" t="s">
        <v>19</v>
      </c>
      <c r="B17" s="10">
        <v>50142867</v>
      </c>
      <c r="C17" s="10">
        <v>41861209</v>
      </c>
      <c r="D17" s="10">
        <v>92004076</v>
      </c>
      <c r="E17" s="10">
        <v>11457330</v>
      </c>
      <c r="F17" s="10">
        <v>56088150</v>
      </c>
      <c r="G17" s="10">
        <v>67545480</v>
      </c>
      <c r="H17" s="10">
        <v>61600197</v>
      </c>
      <c r="I17" s="10">
        <v>97949359</v>
      </c>
      <c r="J17" s="10">
        <v>159549556</v>
      </c>
    </row>
    <row r="18" spans="1:10" ht="12" customHeight="1" x14ac:dyDescent="0.2">
      <c r="A18" s="36" t="s">
        <v>20</v>
      </c>
      <c r="B18" s="10">
        <v>760841</v>
      </c>
      <c r="C18" s="10">
        <v>21407627</v>
      </c>
      <c r="D18" s="10">
        <v>22168468</v>
      </c>
      <c r="E18" s="10">
        <v>31475738</v>
      </c>
      <c r="F18" s="10">
        <v>32122413</v>
      </c>
      <c r="G18" s="10">
        <v>63598151</v>
      </c>
      <c r="H18" s="10">
        <v>32236579</v>
      </c>
      <c r="I18" s="10">
        <v>53530040</v>
      </c>
      <c r="J18" s="10">
        <v>85766619</v>
      </c>
    </row>
    <row r="19" spans="1:10" ht="12" customHeight="1" x14ac:dyDescent="0.2">
      <c r="A19" s="36" t="s">
        <v>21</v>
      </c>
      <c r="B19" s="10">
        <v>259550</v>
      </c>
      <c r="C19" s="10">
        <v>21284147</v>
      </c>
      <c r="D19" s="10">
        <v>21543697</v>
      </c>
      <c r="E19" s="10">
        <v>9709832</v>
      </c>
      <c r="F19" s="10">
        <v>29296490</v>
      </c>
      <c r="G19" s="10">
        <v>39006322</v>
      </c>
      <c r="H19" s="10">
        <v>9969382</v>
      </c>
      <c r="I19" s="10">
        <v>50580637</v>
      </c>
      <c r="J19" s="10">
        <v>60550019</v>
      </c>
    </row>
    <row r="20" spans="1:10" ht="12" customHeight="1" x14ac:dyDescent="0.2">
      <c r="A20" s="36" t="s">
        <v>22</v>
      </c>
      <c r="B20" s="10">
        <v>17304855</v>
      </c>
      <c r="C20" s="10">
        <v>43475903</v>
      </c>
      <c r="D20" s="10">
        <v>60780758</v>
      </c>
      <c r="E20" s="10">
        <v>27328463</v>
      </c>
      <c r="F20" s="10">
        <v>62962786</v>
      </c>
      <c r="G20" s="10">
        <v>90291249</v>
      </c>
      <c r="H20" s="10">
        <v>44633318</v>
      </c>
      <c r="I20" s="10">
        <v>106438689</v>
      </c>
      <c r="J20" s="10">
        <v>151072007</v>
      </c>
    </row>
    <row r="21" spans="1:10" ht="12" customHeight="1" x14ac:dyDescent="0.2">
      <c r="A21" s="36" t="s">
        <v>23</v>
      </c>
      <c r="B21" s="10">
        <v>370294</v>
      </c>
      <c r="C21" s="10">
        <v>5646048</v>
      </c>
      <c r="D21" s="10">
        <v>6016342</v>
      </c>
      <c r="E21" s="10">
        <v>11552706</v>
      </c>
      <c r="F21" s="10">
        <v>8981460</v>
      </c>
      <c r="G21" s="10">
        <v>20534166</v>
      </c>
      <c r="H21" s="10">
        <v>11923000</v>
      </c>
      <c r="I21" s="10">
        <v>14627508</v>
      </c>
      <c r="J21" s="10">
        <v>26550508</v>
      </c>
    </row>
    <row r="22" spans="1:10" ht="12" customHeight="1" x14ac:dyDescent="0.2">
      <c r="A22" s="36" t="s">
        <v>24</v>
      </c>
      <c r="B22" s="10">
        <v>4146489</v>
      </c>
      <c r="C22" s="10">
        <v>21937611</v>
      </c>
      <c r="D22" s="10">
        <v>26084100</v>
      </c>
      <c r="E22" s="10">
        <v>14496630</v>
      </c>
      <c r="F22" s="10">
        <v>27280355</v>
      </c>
      <c r="G22" s="10">
        <v>41776985</v>
      </c>
      <c r="H22" s="10">
        <v>18643119</v>
      </c>
      <c r="I22" s="10">
        <v>49217966</v>
      </c>
      <c r="J22" s="10">
        <v>67861085</v>
      </c>
    </row>
    <row r="23" spans="1:10" ht="12" customHeight="1" x14ac:dyDescent="0.2">
      <c r="A23" s="36" t="s">
        <v>25</v>
      </c>
      <c r="B23" s="10">
        <v>29786718</v>
      </c>
      <c r="C23" s="10">
        <v>21384806</v>
      </c>
      <c r="D23" s="10">
        <v>51171524</v>
      </c>
      <c r="E23" s="10">
        <v>157847125</v>
      </c>
      <c r="F23" s="10">
        <v>21604711</v>
      </c>
      <c r="G23" s="10">
        <v>179451836</v>
      </c>
      <c r="H23" s="10">
        <v>187633843</v>
      </c>
      <c r="I23" s="10">
        <v>42989517</v>
      </c>
      <c r="J23" s="10">
        <v>230623360</v>
      </c>
    </row>
    <row r="24" spans="1:10" ht="12" customHeight="1" x14ac:dyDescent="0.2">
      <c r="A24" s="125" t="s">
        <v>26</v>
      </c>
      <c r="B24" s="137">
        <v>199272188</v>
      </c>
      <c r="C24" s="137">
        <v>323275019</v>
      </c>
      <c r="D24" s="137">
        <v>522547207</v>
      </c>
      <c r="E24" s="137">
        <v>519850068</v>
      </c>
      <c r="F24" s="137">
        <v>434186830</v>
      </c>
      <c r="G24" s="137">
        <v>954036898</v>
      </c>
      <c r="H24" s="137">
        <v>719122256</v>
      </c>
      <c r="I24" s="137">
        <v>757461849</v>
      </c>
      <c r="J24" s="119">
        <v>1476584105</v>
      </c>
    </row>
    <row r="25" spans="1:10" ht="12" customHeight="1" x14ac:dyDescent="0.2">
      <c r="A25" s="36" t="s">
        <v>27</v>
      </c>
      <c r="B25" s="10">
        <v>45232001</v>
      </c>
      <c r="C25" s="10">
        <v>79327313</v>
      </c>
      <c r="D25" s="10">
        <v>124559314</v>
      </c>
      <c r="E25" s="10">
        <v>93790544</v>
      </c>
      <c r="F25" s="10">
        <v>96684197</v>
      </c>
      <c r="G25" s="10">
        <v>190474741</v>
      </c>
      <c r="H25" s="10">
        <v>139022545</v>
      </c>
      <c r="I25" s="31">
        <v>176011510</v>
      </c>
      <c r="J25" s="10">
        <v>315034055</v>
      </c>
    </row>
    <row r="26" spans="1:10" ht="12" customHeight="1" x14ac:dyDescent="0.2">
      <c r="A26" s="36" t="s">
        <v>28</v>
      </c>
      <c r="B26" s="10">
        <v>63753909</v>
      </c>
      <c r="C26" s="10">
        <v>318646302</v>
      </c>
      <c r="D26" s="10">
        <v>382400211</v>
      </c>
      <c r="E26" s="10">
        <v>199721265</v>
      </c>
      <c r="F26" s="10">
        <v>410065633</v>
      </c>
      <c r="G26" s="10">
        <v>609786898</v>
      </c>
      <c r="H26" s="10">
        <v>263475174</v>
      </c>
      <c r="I26" s="31">
        <v>728711935</v>
      </c>
      <c r="J26" s="10">
        <v>992187109</v>
      </c>
    </row>
    <row r="27" spans="1:10" ht="12" customHeight="1" x14ac:dyDescent="0.2">
      <c r="A27" s="36" t="s">
        <v>29</v>
      </c>
      <c r="B27" s="10">
        <v>569145520</v>
      </c>
      <c r="C27" s="10">
        <v>414563979</v>
      </c>
      <c r="D27" s="10">
        <v>983709499</v>
      </c>
      <c r="E27" s="10">
        <v>1021575880</v>
      </c>
      <c r="F27" s="10">
        <v>567185976</v>
      </c>
      <c r="G27" s="10">
        <v>1588761856</v>
      </c>
      <c r="H27" s="10">
        <v>1590721400</v>
      </c>
      <c r="I27" s="31">
        <v>981749955</v>
      </c>
      <c r="J27" s="10">
        <v>2572471355</v>
      </c>
    </row>
    <row r="28" spans="1:10" ht="12" customHeight="1" x14ac:dyDescent="0.2">
      <c r="A28" s="36" t="s">
        <v>30</v>
      </c>
      <c r="B28" s="10">
        <v>1793107006</v>
      </c>
      <c r="C28" s="10">
        <v>1623460667</v>
      </c>
      <c r="D28" s="10">
        <v>3416567673</v>
      </c>
      <c r="E28" s="10">
        <v>3691951853</v>
      </c>
      <c r="F28" s="10">
        <v>2228691042</v>
      </c>
      <c r="G28" s="10">
        <v>5920642895</v>
      </c>
      <c r="H28" s="10">
        <v>5485058859</v>
      </c>
      <c r="I28" s="31">
        <v>3852151709</v>
      </c>
      <c r="J28" s="10">
        <v>9337210568</v>
      </c>
    </row>
    <row r="29" spans="1:10" ht="12" customHeight="1" x14ac:dyDescent="0.2">
      <c r="A29" s="125" t="s">
        <v>31</v>
      </c>
      <c r="B29" s="137">
        <v>2471238436</v>
      </c>
      <c r="C29" s="137">
        <v>2435998261</v>
      </c>
      <c r="D29" s="137">
        <v>4907236697</v>
      </c>
      <c r="E29" s="137">
        <v>5007039542</v>
      </c>
      <c r="F29" s="137">
        <v>3302626848</v>
      </c>
      <c r="G29" s="137">
        <v>8309666390</v>
      </c>
      <c r="H29" s="137">
        <v>7478277978</v>
      </c>
      <c r="I29" s="137">
        <v>5738625109</v>
      </c>
      <c r="J29" s="119">
        <v>13216903087</v>
      </c>
    </row>
    <row r="30" spans="1:10" ht="12" customHeight="1" x14ac:dyDescent="0.2">
      <c r="A30" s="36" t="s">
        <v>32</v>
      </c>
      <c r="B30" s="10">
        <v>45090809</v>
      </c>
      <c r="C30" s="10">
        <v>240025829</v>
      </c>
      <c r="D30" s="10">
        <v>285116638</v>
      </c>
      <c r="E30" s="10">
        <v>120119920</v>
      </c>
      <c r="F30" s="10">
        <v>307350138</v>
      </c>
      <c r="G30" s="10">
        <v>427470058</v>
      </c>
      <c r="H30" s="10">
        <v>165210729</v>
      </c>
      <c r="I30" s="31">
        <v>547375967</v>
      </c>
      <c r="J30" s="10">
        <v>712586696</v>
      </c>
    </row>
    <row r="31" spans="1:10" ht="12" customHeight="1" x14ac:dyDescent="0.2">
      <c r="A31" s="36" t="s">
        <v>33</v>
      </c>
      <c r="B31" s="10">
        <v>96302567</v>
      </c>
      <c r="C31" s="10">
        <v>279014564</v>
      </c>
      <c r="D31" s="10">
        <v>375317131</v>
      </c>
      <c r="E31" s="10">
        <v>298680850</v>
      </c>
      <c r="F31" s="10">
        <v>376573045</v>
      </c>
      <c r="G31" s="10">
        <v>675253895</v>
      </c>
      <c r="H31" s="10">
        <v>394983417</v>
      </c>
      <c r="I31" s="31">
        <v>655587609</v>
      </c>
      <c r="J31" s="10">
        <v>1050571026</v>
      </c>
    </row>
    <row r="32" spans="1:10" ht="12" customHeight="1" x14ac:dyDescent="0.2">
      <c r="A32" s="36" t="s">
        <v>34</v>
      </c>
      <c r="B32" s="10">
        <v>47909990</v>
      </c>
      <c r="C32" s="10">
        <v>135664236</v>
      </c>
      <c r="D32" s="10">
        <v>183574226</v>
      </c>
      <c r="E32" s="10">
        <v>45748724</v>
      </c>
      <c r="F32" s="10">
        <v>173602555</v>
      </c>
      <c r="G32" s="10">
        <v>219351279</v>
      </c>
      <c r="H32" s="10">
        <v>93658714</v>
      </c>
      <c r="I32" s="31">
        <v>309266791</v>
      </c>
      <c r="J32" s="10">
        <v>402925505</v>
      </c>
    </row>
    <row r="33" spans="1:10" ht="12" customHeight="1" x14ac:dyDescent="0.2">
      <c r="A33" s="120" t="s">
        <v>35</v>
      </c>
      <c r="B33" s="137">
        <v>189303366</v>
      </c>
      <c r="C33" s="137">
        <v>654704629</v>
      </c>
      <c r="D33" s="137">
        <v>844007995</v>
      </c>
      <c r="E33" s="137">
        <v>464549494</v>
      </c>
      <c r="F33" s="137">
        <v>857525738</v>
      </c>
      <c r="G33" s="137">
        <v>1322075232</v>
      </c>
      <c r="H33" s="137">
        <v>653852860</v>
      </c>
      <c r="I33" s="137">
        <v>1512230367</v>
      </c>
      <c r="J33" s="119">
        <v>2166083227</v>
      </c>
    </row>
    <row r="34" spans="1:10" ht="12" customHeight="1" x14ac:dyDescent="0.2">
      <c r="A34" s="36" t="s">
        <v>36</v>
      </c>
      <c r="B34" s="10">
        <v>118155836</v>
      </c>
      <c r="C34" s="10">
        <v>217050700</v>
      </c>
      <c r="D34" s="10">
        <v>335206536</v>
      </c>
      <c r="E34" s="10">
        <v>141935465</v>
      </c>
      <c r="F34" s="10">
        <v>240482078</v>
      </c>
      <c r="G34" s="10">
        <v>382417543</v>
      </c>
      <c r="H34" s="10">
        <v>260091301</v>
      </c>
      <c r="I34" s="31">
        <v>457532778</v>
      </c>
      <c r="J34" s="10">
        <v>717624079</v>
      </c>
    </row>
    <row r="35" spans="1:10" ht="12" customHeight="1" x14ac:dyDescent="0.2">
      <c r="A35" s="36" t="s">
        <v>37</v>
      </c>
      <c r="B35" s="10">
        <v>28503190</v>
      </c>
      <c r="C35" s="10">
        <v>94464941</v>
      </c>
      <c r="D35" s="10">
        <v>122968131</v>
      </c>
      <c r="E35" s="10">
        <v>22432908</v>
      </c>
      <c r="F35" s="10">
        <v>117136020</v>
      </c>
      <c r="G35" s="10">
        <v>139568928</v>
      </c>
      <c r="H35" s="10">
        <v>50936098</v>
      </c>
      <c r="I35" s="31">
        <v>211600961</v>
      </c>
      <c r="J35" s="10">
        <v>262537059</v>
      </c>
    </row>
    <row r="36" spans="1:10" ht="12" customHeight="1" x14ac:dyDescent="0.2">
      <c r="A36" s="36" t="s">
        <v>38</v>
      </c>
      <c r="B36" s="10">
        <v>2596037</v>
      </c>
      <c r="C36" s="10">
        <v>30105198</v>
      </c>
      <c r="D36" s="10">
        <v>32701235</v>
      </c>
      <c r="E36" s="10">
        <v>16581310</v>
      </c>
      <c r="F36" s="10">
        <v>40667930</v>
      </c>
      <c r="G36" s="10">
        <v>57249240</v>
      </c>
      <c r="H36" s="10">
        <v>19177347</v>
      </c>
      <c r="I36" s="31">
        <v>70773128</v>
      </c>
      <c r="J36" s="10">
        <v>89950475</v>
      </c>
    </row>
    <row r="37" spans="1:10" ht="12" customHeight="1" x14ac:dyDescent="0.2">
      <c r="A37" s="36" t="s">
        <v>39</v>
      </c>
      <c r="B37" s="10">
        <v>4482462</v>
      </c>
      <c r="C37" s="10">
        <v>36452416</v>
      </c>
      <c r="D37" s="10">
        <v>40934878</v>
      </c>
      <c r="E37" s="10">
        <v>19109171</v>
      </c>
      <c r="F37" s="10">
        <v>52112099</v>
      </c>
      <c r="G37" s="10">
        <v>71221270</v>
      </c>
      <c r="H37" s="10">
        <v>23591633</v>
      </c>
      <c r="I37" s="31">
        <v>88564515</v>
      </c>
      <c r="J37" s="10">
        <v>112156148</v>
      </c>
    </row>
    <row r="38" spans="1:10" ht="12" customHeight="1" x14ac:dyDescent="0.2">
      <c r="A38" s="120" t="s">
        <v>40</v>
      </c>
      <c r="B38" s="137">
        <v>153737525</v>
      </c>
      <c r="C38" s="137">
        <v>378073255</v>
      </c>
      <c r="D38" s="137">
        <v>531810780</v>
      </c>
      <c r="E38" s="137">
        <v>200058854</v>
      </c>
      <c r="F38" s="137">
        <v>450398127</v>
      </c>
      <c r="G38" s="137">
        <v>650456981</v>
      </c>
      <c r="H38" s="137">
        <v>353796379</v>
      </c>
      <c r="I38" s="137">
        <v>828471382</v>
      </c>
      <c r="J38" s="119">
        <v>1182267761</v>
      </c>
    </row>
    <row r="39" spans="1:10" ht="12" customHeight="1" x14ac:dyDescent="0.2">
      <c r="A39" s="127" t="s">
        <v>41</v>
      </c>
      <c r="B39" s="138">
        <v>3067820005</v>
      </c>
      <c r="C39" s="138">
        <v>3864333699</v>
      </c>
      <c r="D39" s="138">
        <v>6932153704</v>
      </c>
      <c r="E39" s="138">
        <v>6332866370</v>
      </c>
      <c r="F39" s="138">
        <v>5144664102</v>
      </c>
      <c r="G39" s="138">
        <v>11477530472</v>
      </c>
      <c r="H39" s="138">
        <v>9400686375</v>
      </c>
      <c r="I39" s="138">
        <v>9008997801</v>
      </c>
      <c r="J39" s="139">
        <v>18409684176</v>
      </c>
    </row>
    <row r="40" spans="1:10" ht="12" customHeight="1" x14ac:dyDescent="0.2">
      <c r="A40" s="131" t="s">
        <v>42</v>
      </c>
      <c r="B40" s="2"/>
      <c r="C40" s="2"/>
      <c r="D40" s="2"/>
      <c r="E40" s="2"/>
      <c r="F40" s="2"/>
      <c r="G40" s="2"/>
      <c r="H40" s="2"/>
      <c r="I40" s="2"/>
      <c r="J40" s="2"/>
    </row>
    <row r="41" spans="1:10" ht="12" customHeight="1" x14ac:dyDescent="0.2">
      <c r="A41" s="131" t="s">
        <v>43</v>
      </c>
    </row>
    <row r="42" spans="1:10" ht="12" customHeight="1" x14ac:dyDescent="0.2">
      <c r="A42" s="132" t="s">
        <v>44</v>
      </c>
      <c r="J42" s="1"/>
    </row>
    <row r="43" spans="1:10" ht="12" customHeight="1" x14ac:dyDescent="0.2">
      <c r="A43" s="132" t="s">
        <v>74</v>
      </c>
    </row>
    <row r="44" spans="1:10" x14ac:dyDescent="0.2">
      <c r="A44" s="132" t="s">
        <v>71</v>
      </c>
    </row>
  </sheetData>
  <mergeCells count="6">
    <mergeCell ref="A1:J1"/>
    <mergeCell ref="A2:J2"/>
    <mergeCell ref="A3:J3"/>
    <mergeCell ref="B5:D5"/>
    <mergeCell ref="E5:G5"/>
    <mergeCell ref="H5:J5"/>
  </mergeCells>
  <phoneticPr fontId="5" type="noConversion"/>
  <pageMargins left="0.37" right="0.78740157499999996" top="0.66" bottom="0.65" header="0.49212598499999999" footer="0.49212598499999999"/>
  <pageSetup paperSize="9" scale="97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</sheetPr>
  <dimension ref="A1:IU89"/>
  <sheetViews>
    <sheetView showGridLines="0" zoomScaleSheetLayoutView="25" workbookViewId="0">
      <selection sqref="A1:S1"/>
    </sheetView>
  </sheetViews>
  <sheetFormatPr defaultColWidth="11.42578125" defaultRowHeight="12.75" x14ac:dyDescent="0.2"/>
  <cols>
    <col min="1" max="1" width="16.85546875" customWidth="1"/>
    <col min="2" max="2" width="11.5703125" bestFit="1" customWidth="1"/>
    <col min="3" max="3" width="10.7109375" bestFit="1" customWidth="1"/>
    <col min="4" max="4" width="12.42578125" bestFit="1" customWidth="1"/>
    <col min="5" max="5" width="11.140625" bestFit="1" customWidth="1"/>
    <col min="6" max="6" width="10.5703125" customWidth="1"/>
    <col min="7" max="7" width="11.140625" bestFit="1" customWidth="1"/>
    <col min="8" max="9" width="11" bestFit="1" customWidth="1"/>
    <col min="10" max="10" width="11.140625" bestFit="1" customWidth="1"/>
    <col min="11" max="13" width="10.85546875" bestFit="1" customWidth="1"/>
    <col min="14" max="14" width="10.85546875" customWidth="1"/>
    <col min="15" max="18" width="10.85546875" bestFit="1" customWidth="1"/>
    <col min="19" max="19" width="11" bestFit="1" customWidth="1"/>
    <col min="20" max="20" width="11.42578125" customWidth="1"/>
    <col min="21" max="21" width="20.7109375" customWidth="1"/>
  </cols>
  <sheetData>
    <row r="1" spans="1:24" ht="15" x14ac:dyDescent="0.25">
      <c r="A1" s="194" t="s">
        <v>77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</row>
    <row r="2" spans="1:24" x14ac:dyDescent="0.2">
      <c r="A2" s="191" t="s">
        <v>1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</row>
    <row r="3" spans="1:24" x14ac:dyDescent="0.2">
      <c r="A3" s="191" t="s">
        <v>79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</row>
    <row r="4" spans="1:24" x14ac:dyDescent="0.2">
      <c r="S4" s="133" t="s">
        <v>78</v>
      </c>
      <c r="X4" s="133" t="s">
        <v>78</v>
      </c>
    </row>
    <row r="5" spans="1:24" x14ac:dyDescent="0.2">
      <c r="A5" s="141" t="s">
        <v>4</v>
      </c>
      <c r="B5" s="186">
        <v>39448</v>
      </c>
      <c r="C5" s="187"/>
      <c r="D5" s="188"/>
      <c r="E5" s="186">
        <v>39479</v>
      </c>
      <c r="F5" s="187"/>
      <c r="G5" s="188"/>
      <c r="H5" s="186">
        <v>39508</v>
      </c>
      <c r="I5" s="187"/>
      <c r="J5" s="188"/>
      <c r="K5" s="186">
        <v>39539</v>
      </c>
      <c r="L5" s="187"/>
      <c r="M5" s="188"/>
      <c r="N5" s="186">
        <v>39569</v>
      </c>
      <c r="O5" s="187"/>
      <c r="P5" s="188"/>
      <c r="Q5" s="186">
        <v>39600</v>
      </c>
      <c r="R5" s="187"/>
      <c r="S5" s="187"/>
      <c r="U5" s="141" t="s">
        <v>4</v>
      </c>
      <c r="V5" s="186" t="s">
        <v>80</v>
      </c>
      <c r="W5" s="187"/>
      <c r="X5" s="187"/>
    </row>
    <row r="6" spans="1:24" x14ac:dyDescent="0.2">
      <c r="A6" s="142" t="s">
        <v>5</v>
      </c>
      <c r="B6" s="116" t="s">
        <v>73</v>
      </c>
      <c r="C6" s="116" t="s">
        <v>52</v>
      </c>
      <c r="D6" s="116" t="s">
        <v>8</v>
      </c>
      <c r="E6" s="116" t="s">
        <v>73</v>
      </c>
      <c r="F6" s="116" t="s">
        <v>52</v>
      </c>
      <c r="G6" s="116" t="s">
        <v>8</v>
      </c>
      <c r="H6" s="116" t="s">
        <v>73</v>
      </c>
      <c r="I6" s="116" t="s">
        <v>52</v>
      </c>
      <c r="J6" s="116" t="s">
        <v>8</v>
      </c>
      <c r="K6" s="116" t="s">
        <v>73</v>
      </c>
      <c r="L6" s="116" t="s">
        <v>52</v>
      </c>
      <c r="M6" s="116" t="s">
        <v>8</v>
      </c>
      <c r="N6" s="116" t="s">
        <v>73</v>
      </c>
      <c r="O6" s="116" t="s">
        <v>52</v>
      </c>
      <c r="P6" s="116" t="s">
        <v>8</v>
      </c>
      <c r="Q6" s="116" t="s">
        <v>73</v>
      </c>
      <c r="R6" s="116" t="s">
        <v>52</v>
      </c>
      <c r="S6" s="136" t="s">
        <v>8</v>
      </c>
      <c r="U6" s="142" t="s">
        <v>5</v>
      </c>
      <c r="V6" s="117" t="s">
        <v>73</v>
      </c>
      <c r="W6" s="117" t="s">
        <v>52</v>
      </c>
      <c r="X6" s="151" t="s">
        <v>8</v>
      </c>
    </row>
    <row r="7" spans="1:24" x14ac:dyDescent="0.2">
      <c r="A7" s="143" t="s">
        <v>9</v>
      </c>
      <c r="B7" s="10">
        <v>287024</v>
      </c>
      <c r="C7" s="10">
        <v>352800</v>
      </c>
      <c r="D7" s="10">
        <v>639824</v>
      </c>
      <c r="E7" s="10">
        <v>0</v>
      </c>
      <c r="F7" s="10">
        <v>388800</v>
      </c>
      <c r="G7" s="10">
        <v>388800</v>
      </c>
      <c r="H7" s="10">
        <v>0</v>
      </c>
      <c r="I7" s="10">
        <v>488721</v>
      </c>
      <c r="J7" s="10">
        <v>488721</v>
      </c>
      <c r="K7" s="10">
        <v>0</v>
      </c>
      <c r="L7" s="10">
        <v>112400</v>
      </c>
      <c r="M7" s="10">
        <v>112400</v>
      </c>
      <c r="N7" s="10">
        <v>106395</v>
      </c>
      <c r="O7" s="10">
        <v>635840</v>
      </c>
      <c r="P7" s="10">
        <v>742235</v>
      </c>
      <c r="Q7" s="10">
        <v>365848</v>
      </c>
      <c r="R7" s="10">
        <v>928800</v>
      </c>
      <c r="S7" s="33">
        <v>1294648</v>
      </c>
      <c r="T7" s="1"/>
      <c r="U7" s="152" t="s">
        <v>9</v>
      </c>
      <c r="V7" s="37">
        <v>759267</v>
      </c>
      <c r="W7" s="22">
        <v>2907361</v>
      </c>
      <c r="X7" s="65">
        <v>3666628</v>
      </c>
    </row>
    <row r="8" spans="1:24" x14ac:dyDescent="0.2">
      <c r="A8" s="143" t="s">
        <v>10</v>
      </c>
      <c r="B8" s="10">
        <v>0</v>
      </c>
      <c r="C8" s="10">
        <v>0</v>
      </c>
      <c r="D8" s="10">
        <v>0</v>
      </c>
      <c r="E8" s="10">
        <v>0</v>
      </c>
      <c r="F8" s="10">
        <v>80000</v>
      </c>
      <c r="G8" s="10">
        <v>80000</v>
      </c>
      <c r="H8" s="10">
        <v>199214</v>
      </c>
      <c r="I8" s="10">
        <v>107359</v>
      </c>
      <c r="J8" s="10">
        <v>306573</v>
      </c>
      <c r="K8" s="10">
        <v>880915</v>
      </c>
      <c r="L8" s="10">
        <v>219120</v>
      </c>
      <c r="M8" s="10">
        <v>1100035</v>
      </c>
      <c r="N8" s="10">
        <v>224058</v>
      </c>
      <c r="O8" s="10">
        <v>110000</v>
      </c>
      <c r="P8" s="10">
        <v>334058</v>
      </c>
      <c r="Q8" s="10">
        <v>0</v>
      </c>
      <c r="R8" s="10">
        <v>149000</v>
      </c>
      <c r="S8" s="33">
        <v>149000</v>
      </c>
      <c r="T8" s="1"/>
      <c r="U8" s="152" t="s">
        <v>10</v>
      </c>
      <c r="V8" s="37">
        <v>1304187</v>
      </c>
      <c r="W8" s="22">
        <v>665479</v>
      </c>
      <c r="X8" s="65">
        <v>1969666</v>
      </c>
    </row>
    <row r="9" spans="1:24" x14ac:dyDescent="0.2">
      <c r="A9" s="143" t="s">
        <v>11</v>
      </c>
      <c r="B9" s="10">
        <v>151384</v>
      </c>
      <c r="C9" s="10">
        <v>3637447</v>
      </c>
      <c r="D9" s="10">
        <v>3788831</v>
      </c>
      <c r="E9" s="10">
        <v>32685500</v>
      </c>
      <c r="F9" s="10">
        <v>3008839</v>
      </c>
      <c r="G9" s="10">
        <v>35694339</v>
      </c>
      <c r="H9" s="10">
        <v>185451</v>
      </c>
      <c r="I9" s="10">
        <v>2886306</v>
      </c>
      <c r="J9" s="10">
        <v>3071757</v>
      </c>
      <c r="K9" s="10">
        <v>52561600</v>
      </c>
      <c r="L9" s="10">
        <v>3363587</v>
      </c>
      <c r="M9" s="10">
        <v>55925187</v>
      </c>
      <c r="N9" s="10">
        <v>151705</v>
      </c>
      <c r="O9" s="10">
        <v>4508429</v>
      </c>
      <c r="P9" s="10">
        <v>4660134</v>
      </c>
      <c r="Q9" s="10">
        <v>40767077</v>
      </c>
      <c r="R9" s="10">
        <v>4934337</v>
      </c>
      <c r="S9" s="33">
        <v>45701414</v>
      </c>
      <c r="T9" s="1"/>
      <c r="U9" s="152" t="s">
        <v>11</v>
      </c>
      <c r="V9" s="37">
        <v>126502717</v>
      </c>
      <c r="W9" s="22">
        <v>22338945</v>
      </c>
      <c r="X9" s="65">
        <v>148841662</v>
      </c>
    </row>
    <row r="10" spans="1:24" x14ac:dyDescent="0.2">
      <c r="A10" s="143" t="s">
        <v>12</v>
      </c>
      <c r="B10" s="10">
        <v>208402962</v>
      </c>
      <c r="C10" s="10">
        <v>6472591</v>
      </c>
      <c r="D10" s="10">
        <v>214875553</v>
      </c>
      <c r="E10" s="10">
        <v>50000</v>
      </c>
      <c r="F10" s="10">
        <v>4948648</v>
      </c>
      <c r="G10" s="10">
        <v>4998648</v>
      </c>
      <c r="H10" s="10">
        <v>0</v>
      </c>
      <c r="I10" s="10">
        <v>6450413</v>
      </c>
      <c r="J10" s="10">
        <v>6450413</v>
      </c>
      <c r="K10" s="10">
        <v>619224</v>
      </c>
      <c r="L10" s="10">
        <v>7210799</v>
      </c>
      <c r="M10" s="10">
        <v>7830023</v>
      </c>
      <c r="N10" s="10">
        <v>28195369</v>
      </c>
      <c r="O10" s="10">
        <v>5933441</v>
      </c>
      <c r="P10" s="10">
        <v>34128810</v>
      </c>
      <c r="Q10" s="10">
        <v>611366</v>
      </c>
      <c r="R10" s="10">
        <v>11099905</v>
      </c>
      <c r="S10" s="33">
        <v>11711271</v>
      </c>
      <c r="T10" s="1"/>
      <c r="U10" s="152" t="s">
        <v>12</v>
      </c>
      <c r="V10" s="37">
        <v>237878921</v>
      </c>
      <c r="W10" s="22">
        <v>42115797</v>
      </c>
      <c r="X10" s="65">
        <v>279994718</v>
      </c>
    </row>
    <row r="11" spans="1:24" x14ac:dyDescent="0.2">
      <c r="A11" s="143" t="s">
        <v>13</v>
      </c>
      <c r="B11" s="10">
        <v>661125</v>
      </c>
      <c r="C11" s="10">
        <v>1578240</v>
      </c>
      <c r="D11" s="10">
        <v>2239365</v>
      </c>
      <c r="E11" s="10">
        <v>146975</v>
      </c>
      <c r="F11" s="10">
        <v>2701418</v>
      </c>
      <c r="G11" s="10">
        <v>2848393</v>
      </c>
      <c r="H11" s="10">
        <v>458205</v>
      </c>
      <c r="I11" s="10">
        <v>1962965</v>
      </c>
      <c r="J11" s="10">
        <v>2421170</v>
      </c>
      <c r="K11" s="10">
        <v>716195</v>
      </c>
      <c r="L11" s="10">
        <v>2071195</v>
      </c>
      <c r="M11" s="10">
        <v>2787390</v>
      </c>
      <c r="N11" s="10">
        <v>520603</v>
      </c>
      <c r="O11" s="10">
        <v>2454963</v>
      </c>
      <c r="P11" s="10">
        <v>2975566</v>
      </c>
      <c r="Q11" s="10">
        <v>228415</v>
      </c>
      <c r="R11" s="10">
        <v>4130598</v>
      </c>
      <c r="S11" s="33">
        <v>4359013</v>
      </c>
      <c r="T11" s="1"/>
      <c r="U11" s="152" t="s">
        <v>13</v>
      </c>
      <c r="V11" s="37">
        <v>2731518</v>
      </c>
      <c r="W11" s="22">
        <v>14899379</v>
      </c>
      <c r="X11" s="65">
        <v>17630897</v>
      </c>
    </row>
    <row r="12" spans="1:24" x14ac:dyDescent="0.2">
      <c r="A12" s="143" t="s">
        <v>14</v>
      </c>
      <c r="B12" s="10">
        <v>141906</v>
      </c>
      <c r="C12" s="10">
        <v>433800</v>
      </c>
      <c r="D12" s="10">
        <v>575706</v>
      </c>
      <c r="E12" s="10">
        <v>73325</v>
      </c>
      <c r="F12" s="10">
        <v>220000</v>
      </c>
      <c r="G12" s="10">
        <v>293325</v>
      </c>
      <c r="H12" s="10">
        <v>50000</v>
      </c>
      <c r="I12" s="10">
        <v>491600</v>
      </c>
      <c r="J12" s="10">
        <v>541600</v>
      </c>
      <c r="K12" s="10">
        <v>0</v>
      </c>
      <c r="L12" s="10">
        <v>222332</v>
      </c>
      <c r="M12" s="10">
        <v>222332</v>
      </c>
      <c r="N12" s="10">
        <v>187127</v>
      </c>
      <c r="O12" s="10">
        <v>216000</v>
      </c>
      <c r="P12" s="10">
        <v>403127</v>
      </c>
      <c r="Q12" s="10">
        <v>255047</v>
      </c>
      <c r="R12" s="10">
        <v>778700</v>
      </c>
      <c r="S12" s="33">
        <v>1033747</v>
      </c>
      <c r="T12" s="1"/>
      <c r="U12" s="152" t="s">
        <v>14</v>
      </c>
      <c r="V12" s="37">
        <v>707405</v>
      </c>
      <c r="W12" s="22">
        <v>2362432</v>
      </c>
      <c r="X12" s="65">
        <v>3069837</v>
      </c>
    </row>
    <row r="13" spans="1:24" x14ac:dyDescent="0.2">
      <c r="A13" s="143" t="s">
        <v>15</v>
      </c>
      <c r="B13" s="10">
        <v>234901</v>
      </c>
      <c r="C13" s="10">
        <v>2182316</v>
      </c>
      <c r="D13" s="10">
        <v>2417217</v>
      </c>
      <c r="E13" s="10">
        <v>892763</v>
      </c>
      <c r="F13" s="10">
        <v>2526648</v>
      </c>
      <c r="G13" s="10">
        <v>3419411</v>
      </c>
      <c r="H13" s="10">
        <v>6862948</v>
      </c>
      <c r="I13" s="10">
        <v>2458084</v>
      </c>
      <c r="J13" s="10">
        <v>9321032</v>
      </c>
      <c r="K13" s="10">
        <v>647170</v>
      </c>
      <c r="L13" s="10">
        <v>1838741</v>
      </c>
      <c r="M13" s="10">
        <v>2485911</v>
      </c>
      <c r="N13" s="10">
        <v>1404734</v>
      </c>
      <c r="O13" s="10">
        <v>2608320</v>
      </c>
      <c r="P13" s="10">
        <v>4013054</v>
      </c>
      <c r="Q13" s="10">
        <v>376548</v>
      </c>
      <c r="R13" s="10">
        <v>3419394</v>
      </c>
      <c r="S13" s="33">
        <v>3795942</v>
      </c>
      <c r="T13" s="1"/>
      <c r="U13" s="152" t="s">
        <v>15</v>
      </c>
      <c r="V13" s="37">
        <v>10419064</v>
      </c>
      <c r="W13" s="22">
        <v>15033503</v>
      </c>
      <c r="X13" s="65">
        <v>25452567</v>
      </c>
    </row>
    <row r="14" spans="1:24" s="163" customFormat="1" ht="12" customHeight="1" x14ac:dyDescent="0.2">
      <c r="A14" s="160" t="s">
        <v>16</v>
      </c>
      <c r="B14" s="140">
        <v>209879302</v>
      </c>
      <c r="C14" s="140">
        <v>14657194</v>
      </c>
      <c r="D14" s="140">
        <v>224536496</v>
      </c>
      <c r="E14" s="140">
        <v>33848563</v>
      </c>
      <c r="F14" s="140">
        <v>13874353</v>
      </c>
      <c r="G14" s="140">
        <v>47722916</v>
      </c>
      <c r="H14" s="140">
        <v>7755818</v>
      </c>
      <c r="I14" s="140">
        <v>14845448</v>
      </c>
      <c r="J14" s="140">
        <v>22601266</v>
      </c>
      <c r="K14" s="140">
        <v>55425104</v>
      </c>
      <c r="L14" s="140">
        <v>15038174</v>
      </c>
      <c r="M14" s="140">
        <v>70463278</v>
      </c>
      <c r="N14" s="140">
        <v>30789991</v>
      </c>
      <c r="O14" s="140">
        <v>16466993</v>
      </c>
      <c r="P14" s="140">
        <v>47256984</v>
      </c>
      <c r="Q14" s="140">
        <v>42604301</v>
      </c>
      <c r="R14" s="140">
        <v>25440734</v>
      </c>
      <c r="S14" s="144">
        <v>68045035</v>
      </c>
      <c r="T14" s="161"/>
      <c r="U14" s="162" t="s">
        <v>16</v>
      </c>
      <c r="V14" s="154">
        <v>380303079</v>
      </c>
      <c r="W14" s="155">
        <v>100322896</v>
      </c>
      <c r="X14" s="156">
        <v>480625975</v>
      </c>
    </row>
    <row r="15" spans="1:24" x14ac:dyDescent="0.2">
      <c r="A15" s="143" t="s">
        <v>17</v>
      </c>
      <c r="B15" s="10">
        <v>150000</v>
      </c>
      <c r="C15" s="10">
        <v>4116556</v>
      </c>
      <c r="D15" s="10">
        <v>4266556</v>
      </c>
      <c r="E15" s="10">
        <v>219406</v>
      </c>
      <c r="F15" s="10">
        <v>2389587</v>
      </c>
      <c r="G15" s="10">
        <v>2608993</v>
      </c>
      <c r="H15" s="10">
        <v>71636</v>
      </c>
      <c r="I15" s="10">
        <v>3285345</v>
      </c>
      <c r="J15" s="10">
        <v>3356981</v>
      </c>
      <c r="K15" s="10">
        <v>5738745</v>
      </c>
      <c r="L15" s="10">
        <v>4245197</v>
      </c>
      <c r="M15" s="10">
        <v>9983942</v>
      </c>
      <c r="N15" s="10">
        <v>403590</v>
      </c>
      <c r="O15" s="10">
        <v>7115358</v>
      </c>
      <c r="P15" s="10">
        <v>7518948</v>
      </c>
      <c r="Q15" s="10">
        <v>332445</v>
      </c>
      <c r="R15" s="10">
        <v>5361495</v>
      </c>
      <c r="S15" s="33">
        <v>5693940</v>
      </c>
      <c r="T15" s="1"/>
      <c r="U15" s="152" t="s">
        <v>17</v>
      </c>
      <c r="V15" s="37">
        <v>6915822</v>
      </c>
      <c r="W15" s="22">
        <v>26513538</v>
      </c>
      <c r="X15" s="65">
        <v>33429360</v>
      </c>
    </row>
    <row r="16" spans="1:24" x14ac:dyDescent="0.2">
      <c r="A16" s="143" t="s">
        <v>18</v>
      </c>
      <c r="B16" s="10">
        <v>131459843</v>
      </c>
      <c r="C16" s="10">
        <v>27433329</v>
      </c>
      <c r="D16" s="10">
        <v>158893172</v>
      </c>
      <c r="E16" s="10">
        <v>159841313</v>
      </c>
      <c r="F16" s="10">
        <v>27207617</v>
      </c>
      <c r="G16" s="10">
        <v>187048930</v>
      </c>
      <c r="H16" s="10">
        <v>211156059</v>
      </c>
      <c r="I16" s="10">
        <v>22776070</v>
      </c>
      <c r="J16" s="10">
        <v>233932129</v>
      </c>
      <c r="K16" s="10">
        <v>61537150</v>
      </c>
      <c r="L16" s="10">
        <v>33960890</v>
      </c>
      <c r="M16" s="10">
        <v>95498040</v>
      </c>
      <c r="N16" s="10">
        <v>448000</v>
      </c>
      <c r="O16" s="10">
        <v>34116648</v>
      </c>
      <c r="P16" s="10">
        <v>34564648</v>
      </c>
      <c r="Q16" s="10">
        <v>8128789</v>
      </c>
      <c r="R16" s="10">
        <v>30475413</v>
      </c>
      <c r="S16" s="33">
        <v>38604202</v>
      </c>
      <c r="T16" s="1"/>
      <c r="U16" s="152" t="s">
        <v>18</v>
      </c>
      <c r="V16" s="37">
        <v>572571154</v>
      </c>
      <c r="W16" s="22">
        <v>175969967</v>
      </c>
      <c r="X16" s="65">
        <v>748541121</v>
      </c>
    </row>
    <row r="17" spans="1:24" x14ac:dyDescent="0.2">
      <c r="A17" s="143" t="s">
        <v>19</v>
      </c>
      <c r="B17" s="10">
        <v>17053852</v>
      </c>
      <c r="C17" s="10">
        <v>9355419</v>
      </c>
      <c r="D17" s="10">
        <v>26409271</v>
      </c>
      <c r="E17" s="10">
        <v>0</v>
      </c>
      <c r="F17" s="10">
        <v>10137457</v>
      </c>
      <c r="G17" s="10">
        <v>10137457</v>
      </c>
      <c r="H17" s="10">
        <v>5786036</v>
      </c>
      <c r="I17" s="10">
        <v>10423711</v>
      </c>
      <c r="J17" s="10">
        <v>16209747</v>
      </c>
      <c r="K17" s="10">
        <v>177145</v>
      </c>
      <c r="L17" s="10">
        <v>10602745</v>
      </c>
      <c r="M17" s="10">
        <v>10779890</v>
      </c>
      <c r="N17" s="10">
        <v>35663</v>
      </c>
      <c r="O17" s="10">
        <v>10404056</v>
      </c>
      <c r="P17" s="10">
        <v>10439719</v>
      </c>
      <c r="Q17" s="10">
        <v>2115702</v>
      </c>
      <c r="R17" s="10">
        <v>15038793</v>
      </c>
      <c r="S17" s="33">
        <v>17154495</v>
      </c>
      <c r="T17" s="1"/>
      <c r="U17" s="152" t="s">
        <v>19</v>
      </c>
      <c r="V17" s="37">
        <v>25168398</v>
      </c>
      <c r="W17" s="22">
        <v>65962181</v>
      </c>
      <c r="X17" s="65">
        <v>91130579</v>
      </c>
    </row>
    <row r="18" spans="1:24" x14ac:dyDescent="0.2">
      <c r="A18" s="143" t="s">
        <v>20</v>
      </c>
      <c r="B18" s="10">
        <v>78531</v>
      </c>
      <c r="C18" s="10">
        <v>4554675</v>
      </c>
      <c r="D18" s="10">
        <v>4633206</v>
      </c>
      <c r="E18" s="10">
        <v>40942440</v>
      </c>
      <c r="F18" s="10">
        <v>4562385</v>
      </c>
      <c r="G18" s="10">
        <v>45504825</v>
      </c>
      <c r="H18" s="10">
        <v>205016</v>
      </c>
      <c r="I18" s="10">
        <v>6622850</v>
      </c>
      <c r="J18" s="10">
        <v>6827866</v>
      </c>
      <c r="K18" s="10">
        <v>117502</v>
      </c>
      <c r="L18" s="10">
        <v>6405283</v>
      </c>
      <c r="M18" s="10">
        <v>6522785</v>
      </c>
      <c r="N18" s="10">
        <v>493123</v>
      </c>
      <c r="O18" s="10">
        <v>8363193</v>
      </c>
      <c r="P18" s="10">
        <v>8856316</v>
      </c>
      <c r="Q18" s="10">
        <v>22043006</v>
      </c>
      <c r="R18" s="10">
        <v>8280447</v>
      </c>
      <c r="S18" s="33">
        <v>30323453</v>
      </c>
      <c r="T18" s="1"/>
      <c r="U18" s="152" t="s">
        <v>20</v>
      </c>
      <c r="V18" s="37">
        <v>63879618</v>
      </c>
      <c r="W18" s="22">
        <v>38788833</v>
      </c>
      <c r="X18" s="65">
        <v>102668451</v>
      </c>
    </row>
    <row r="19" spans="1:24" x14ac:dyDescent="0.2">
      <c r="A19" s="143" t="s">
        <v>21</v>
      </c>
      <c r="B19" s="10">
        <v>18163</v>
      </c>
      <c r="C19" s="10">
        <v>5704797</v>
      </c>
      <c r="D19" s="10">
        <v>5722960</v>
      </c>
      <c r="E19" s="10">
        <v>0</v>
      </c>
      <c r="F19" s="10">
        <v>4097186</v>
      </c>
      <c r="G19" s="10">
        <v>4097186</v>
      </c>
      <c r="H19" s="10">
        <v>37000</v>
      </c>
      <c r="I19" s="10">
        <v>4838693</v>
      </c>
      <c r="J19" s="10">
        <v>4875693</v>
      </c>
      <c r="K19" s="10">
        <v>198000</v>
      </c>
      <c r="L19" s="10">
        <v>6433238</v>
      </c>
      <c r="M19" s="10">
        <v>6631238</v>
      </c>
      <c r="N19" s="10">
        <v>66000</v>
      </c>
      <c r="O19" s="10">
        <v>3680665</v>
      </c>
      <c r="P19" s="10">
        <v>3746665</v>
      </c>
      <c r="Q19" s="10">
        <v>28000</v>
      </c>
      <c r="R19" s="10">
        <v>6892101</v>
      </c>
      <c r="S19" s="33">
        <v>6920101</v>
      </c>
      <c r="T19" s="1"/>
      <c r="U19" s="152" t="s">
        <v>21</v>
      </c>
      <c r="V19" s="37">
        <v>347163</v>
      </c>
      <c r="W19" s="22">
        <v>31646680</v>
      </c>
      <c r="X19" s="65">
        <v>31993843</v>
      </c>
    </row>
    <row r="20" spans="1:24" x14ac:dyDescent="0.2">
      <c r="A20" s="143" t="s">
        <v>22</v>
      </c>
      <c r="B20" s="10">
        <v>17313846</v>
      </c>
      <c r="C20" s="10">
        <v>10852740</v>
      </c>
      <c r="D20" s="10">
        <v>28166586</v>
      </c>
      <c r="E20" s="10">
        <v>3528612</v>
      </c>
      <c r="F20" s="10">
        <v>10518816</v>
      </c>
      <c r="G20" s="10">
        <v>14047428</v>
      </c>
      <c r="H20" s="10">
        <v>884500</v>
      </c>
      <c r="I20" s="10">
        <v>12562391</v>
      </c>
      <c r="J20" s="10">
        <v>13446891</v>
      </c>
      <c r="K20" s="10">
        <v>11338599</v>
      </c>
      <c r="L20" s="10">
        <v>15267411</v>
      </c>
      <c r="M20" s="10">
        <v>26606010</v>
      </c>
      <c r="N20" s="10">
        <v>8408488</v>
      </c>
      <c r="O20" s="10">
        <v>11125104</v>
      </c>
      <c r="P20" s="10">
        <v>19533592</v>
      </c>
      <c r="Q20" s="10">
        <v>383183</v>
      </c>
      <c r="R20" s="10">
        <v>17142911</v>
      </c>
      <c r="S20" s="33">
        <v>17526094</v>
      </c>
      <c r="T20" s="1"/>
      <c r="U20" s="152" t="s">
        <v>22</v>
      </c>
      <c r="V20" s="37">
        <v>41857228</v>
      </c>
      <c r="W20" s="22">
        <v>77469373</v>
      </c>
      <c r="X20" s="65">
        <v>119326601</v>
      </c>
    </row>
    <row r="21" spans="1:24" x14ac:dyDescent="0.2">
      <c r="A21" s="143" t="s">
        <v>23</v>
      </c>
      <c r="B21" s="10">
        <v>60265</v>
      </c>
      <c r="C21" s="10">
        <v>1428333</v>
      </c>
      <c r="D21" s="10">
        <v>1488598</v>
      </c>
      <c r="E21" s="10">
        <v>115000</v>
      </c>
      <c r="F21" s="10">
        <v>1683554</v>
      </c>
      <c r="G21" s="10">
        <v>1798554</v>
      </c>
      <c r="H21" s="10">
        <v>245371</v>
      </c>
      <c r="I21" s="10">
        <v>979544</v>
      </c>
      <c r="J21" s="10">
        <v>1224915</v>
      </c>
      <c r="K21" s="10">
        <v>8174586</v>
      </c>
      <c r="L21" s="10">
        <v>1558037</v>
      </c>
      <c r="M21" s="10">
        <v>9732623</v>
      </c>
      <c r="N21" s="10">
        <v>207800</v>
      </c>
      <c r="O21" s="10">
        <v>2478751</v>
      </c>
      <c r="P21" s="10">
        <v>2686551</v>
      </c>
      <c r="Q21" s="10">
        <v>609200</v>
      </c>
      <c r="R21" s="10">
        <v>1790523</v>
      </c>
      <c r="S21" s="33">
        <v>2399723</v>
      </c>
      <c r="T21" s="1"/>
      <c r="U21" s="152" t="s">
        <v>23</v>
      </c>
      <c r="V21" s="37">
        <v>9412222</v>
      </c>
      <c r="W21" s="22">
        <v>9918742</v>
      </c>
      <c r="X21" s="65">
        <v>19330964</v>
      </c>
    </row>
    <row r="22" spans="1:24" x14ac:dyDescent="0.2">
      <c r="A22" s="143" t="s">
        <v>24</v>
      </c>
      <c r="B22" s="10">
        <v>474108</v>
      </c>
      <c r="C22" s="10">
        <v>4047670</v>
      </c>
      <c r="D22" s="10">
        <v>4521778</v>
      </c>
      <c r="E22" s="10">
        <v>1426527</v>
      </c>
      <c r="F22" s="10">
        <v>3566425</v>
      </c>
      <c r="G22" s="10">
        <v>4992952</v>
      </c>
      <c r="H22" s="10">
        <v>276870</v>
      </c>
      <c r="I22" s="10">
        <v>4029081</v>
      </c>
      <c r="J22" s="10">
        <v>4305951</v>
      </c>
      <c r="K22" s="10">
        <v>22081338</v>
      </c>
      <c r="L22" s="10">
        <v>4911112</v>
      </c>
      <c r="M22" s="10">
        <v>26992450</v>
      </c>
      <c r="N22" s="10">
        <v>479692</v>
      </c>
      <c r="O22" s="10">
        <v>5750188</v>
      </c>
      <c r="P22" s="10">
        <v>6229880</v>
      </c>
      <c r="Q22" s="10">
        <v>290035</v>
      </c>
      <c r="R22" s="10">
        <v>5845831</v>
      </c>
      <c r="S22" s="33">
        <v>6135866</v>
      </c>
      <c r="T22" s="1"/>
      <c r="U22" s="152" t="s">
        <v>24</v>
      </c>
      <c r="V22" s="37">
        <v>25028570</v>
      </c>
      <c r="W22" s="22">
        <v>28150307</v>
      </c>
      <c r="X22" s="65">
        <v>53178877</v>
      </c>
    </row>
    <row r="23" spans="1:24" x14ac:dyDescent="0.2">
      <c r="A23" s="143" t="s">
        <v>25</v>
      </c>
      <c r="B23" s="10">
        <v>11349520</v>
      </c>
      <c r="C23" s="10">
        <v>3142215</v>
      </c>
      <c r="D23" s="10">
        <v>14491735</v>
      </c>
      <c r="E23" s="10">
        <v>271000</v>
      </c>
      <c r="F23" s="10">
        <v>4935911</v>
      </c>
      <c r="G23" s="10">
        <v>5206911</v>
      </c>
      <c r="H23" s="10">
        <v>3000000</v>
      </c>
      <c r="I23" s="10">
        <v>5203344</v>
      </c>
      <c r="J23" s="10">
        <v>8203344</v>
      </c>
      <c r="K23" s="10">
        <v>17825014</v>
      </c>
      <c r="L23" s="10">
        <v>17287059</v>
      </c>
      <c r="M23" s="10">
        <v>35112073</v>
      </c>
      <c r="N23" s="10">
        <v>30731051</v>
      </c>
      <c r="O23" s="10">
        <v>5866724</v>
      </c>
      <c r="P23" s="10">
        <v>36597775</v>
      </c>
      <c r="Q23" s="10">
        <v>74920952</v>
      </c>
      <c r="R23" s="10">
        <v>6589461</v>
      </c>
      <c r="S23" s="33">
        <v>81510413</v>
      </c>
      <c r="T23" s="1"/>
      <c r="U23" s="152" t="s">
        <v>25</v>
      </c>
      <c r="V23" s="37">
        <v>138097537</v>
      </c>
      <c r="W23" s="22">
        <v>43024714</v>
      </c>
      <c r="X23" s="65">
        <v>181122251</v>
      </c>
    </row>
    <row r="24" spans="1:24" s="163" customFormat="1" ht="11.25" x14ac:dyDescent="0.2">
      <c r="A24" s="164" t="s">
        <v>26</v>
      </c>
      <c r="B24" s="140">
        <v>177958128</v>
      </c>
      <c r="C24" s="140">
        <v>70635734</v>
      </c>
      <c r="D24" s="140">
        <v>248593862</v>
      </c>
      <c r="E24" s="140">
        <v>206344298</v>
      </c>
      <c r="F24" s="140">
        <v>69098938</v>
      </c>
      <c r="G24" s="140">
        <v>275443236</v>
      </c>
      <c r="H24" s="140">
        <v>221662488</v>
      </c>
      <c r="I24" s="140">
        <v>70721029</v>
      </c>
      <c r="J24" s="140">
        <v>292383517</v>
      </c>
      <c r="K24" s="140">
        <v>127188079</v>
      </c>
      <c r="L24" s="140">
        <v>100670972</v>
      </c>
      <c r="M24" s="140">
        <v>227859051</v>
      </c>
      <c r="N24" s="140">
        <v>41273407</v>
      </c>
      <c r="O24" s="140">
        <v>88900687</v>
      </c>
      <c r="P24" s="140">
        <v>130174094</v>
      </c>
      <c r="Q24" s="140">
        <v>108851312</v>
      </c>
      <c r="R24" s="140">
        <v>97416975</v>
      </c>
      <c r="S24" s="144">
        <v>206268287</v>
      </c>
      <c r="T24" s="161"/>
      <c r="U24" s="165" t="s">
        <v>26</v>
      </c>
      <c r="V24" s="154">
        <v>883277712</v>
      </c>
      <c r="W24" s="155">
        <v>497444335</v>
      </c>
      <c r="X24" s="156">
        <v>1380722047</v>
      </c>
    </row>
    <row r="25" spans="1:24" x14ac:dyDescent="0.2">
      <c r="A25" s="143" t="s">
        <v>27</v>
      </c>
      <c r="B25" s="10">
        <v>282245</v>
      </c>
      <c r="C25" s="10">
        <v>16170833</v>
      </c>
      <c r="D25" s="10">
        <v>16453078</v>
      </c>
      <c r="E25" s="10">
        <v>6756713</v>
      </c>
      <c r="F25" s="10">
        <v>15443245</v>
      </c>
      <c r="G25" s="10">
        <v>22199958</v>
      </c>
      <c r="H25" s="10">
        <v>10940063</v>
      </c>
      <c r="I25" s="10">
        <v>15065554</v>
      </c>
      <c r="J25" s="10">
        <v>26005617</v>
      </c>
      <c r="K25" s="10">
        <v>24586668</v>
      </c>
      <c r="L25" s="10">
        <v>15146085</v>
      </c>
      <c r="M25" s="10">
        <v>39732753</v>
      </c>
      <c r="N25" s="10">
        <v>34757242</v>
      </c>
      <c r="O25" s="10">
        <v>15116524</v>
      </c>
      <c r="P25" s="10">
        <v>49873766</v>
      </c>
      <c r="Q25" s="10">
        <v>31795338</v>
      </c>
      <c r="R25" s="10">
        <v>18868290</v>
      </c>
      <c r="S25" s="33">
        <v>50663628</v>
      </c>
      <c r="T25" s="1"/>
      <c r="U25" s="152" t="s">
        <v>27</v>
      </c>
      <c r="V25" s="37">
        <v>109118269</v>
      </c>
      <c r="W25" s="22">
        <v>95810531</v>
      </c>
      <c r="X25" s="65">
        <v>204928800</v>
      </c>
    </row>
    <row r="26" spans="1:24" x14ac:dyDescent="0.2">
      <c r="A26" s="143" t="s">
        <v>28</v>
      </c>
      <c r="B26" s="10">
        <v>2259997</v>
      </c>
      <c r="C26" s="10">
        <v>49612571</v>
      </c>
      <c r="D26" s="10">
        <v>51872568</v>
      </c>
      <c r="E26" s="10">
        <v>3678411</v>
      </c>
      <c r="F26" s="10">
        <v>56548614</v>
      </c>
      <c r="G26" s="10">
        <v>60227025</v>
      </c>
      <c r="H26" s="10">
        <v>12447849</v>
      </c>
      <c r="I26" s="10">
        <v>64751011</v>
      </c>
      <c r="J26" s="10">
        <v>77198860</v>
      </c>
      <c r="K26" s="10">
        <v>11943505</v>
      </c>
      <c r="L26" s="10">
        <v>81843356</v>
      </c>
      <c r="M26" s="10">
        <v>93786861</v>
      </c>
      <c r="N26" s="10">
        <v>140808097</v>
      </c>
      <c r="O26" s="10">
        <v>82695967</v>
      </c>
      <c r="P26" s="10">
        <v>223504064</v>
      </c>
      <c r="Q26" s="10">
        <v>200222400</v>
      </c>
      <c r="R26" s="10">
        <v>115127049</v>
      </c>
      <c r="S26" s="33">
        <v>315349449</v>
      </c>
      <c r="T26" s="1"/>
      <c r="U26" s="152" t="s">
        <v>28</v>
      </c>
      <c r="V26" s="37">
        <v>371360259</v>
      </c>
      <c r="W26" s="22">
        <v>450578568</v>
      </c>
      <c r="X26" s="65">
        <v>821938827</v>
      </c>
    </row>
    <row r="27" spans="1:24" x14ac:dyDescent="0.2">
      <c r="A27" s="143" t="s">
        <v>29</v>
      </c>
      <c r="B27" s="10">
        <v>94990752</v>
      </c>
      <c r="C27" s="10">
        <v>80776918</v>
      </c>
      <c r="D27" s="10">
        <v>175767670</v>
      </c>
      <c r="E27" s="10">
        <v>56258633</v>
      </c>
      <c r="F27" s="10">
        <v>96874267</v>
      </c>
      <c r="G27" s="10">
        <v>153132900</v>
      </c>
      <c r="H27" s="10">
        <v>90646036</v>
      </c>
      <c r="I27" s="10">
        <v>95448680</v>
      </c>
      <c r="J27" s="10">
        <v>186094716</v>
      </c>
      <c r="K27" s="10">
        <v>195960234</v>
      </c>
      <c r="L27" s="10">
        <v>112682988</v>
      </c>
      <c r="M27" s="10">
        <v>308643222</v>
      </c>
      <c r="N27" s="10">
        <v>86364428</v>
      </c>
      <c r="O27" s="10">
        <v>126826498</v>
      </c>
      <c r="P27" s="10">
        <v>213190926</v>
      </c>
      <c r="Q27" s="10">
        <v>211574179</v>
      </c>
      <c r="R27" s="10">
        <v>146688906</v>
      </c>
      <c r="S27" s="33">
        <v>358263085</v>
      </c>
      <c r="T27" s="1"/>
      <c r="U27" s="152" t="s">
        <v>29</v>
      </c>
      <c r="V27" s="37">
        <v>735794262</v>
      </c>
      <c r="W27" s="22">
        <v>659298257</v>
      </c>
      <c r="X27" s="65">
        <v>1395092519</v>
      </c>
    </row>
    <row r="28" spans="1:24" x14ac:dyDescent="0.2">
      <c r="A28" s="143" t="s">
        <v>30</v>
      </c>
      <c r="B28" s="10">
        <v>342006153</v>
      </c>
      <c r="C28" s="10">
        <v>317799425</v>
      </c>
      <c r="D28" s="10">
        <v>659805578</v>
      </c>
      <c r="E28" s="10">
        <v>686697054</v>
      </c>
      <c r="F28" s="10">
        <v>393132212</v>
      </c>
      <c r="G28" s="10">
        <v>1079829266</v>
      </c>
      <c r="H28" s="10">
        <v>575809692</v>
      </c>
      <c r="I28" s="10">
        <v>381680878</v>
      </c>
      <c r="J28" s="10">
        <v>957490570</v>
      </c>
      <c r="K28" s="10">
        <v>455664158</v>
      </c>
      <c r="L28" s="10">
        <v>412656041</v>
      </c>
      <c r="M28" s="10">
        <v>868320199</v>
      </c>
      <c r="N28" s="10">
        <v>687583522</v>
      </c>
      <c r="O28" s="10">
        <v>502620779</v>
      </c>
      <c r="P28" s="10">
        <v>1190204301</v>
      </c>
      <c r="Q28" s="10">
        <v>1206870040</v>
      </c>
      <c r="R28" s="10">
        <v>529885675</v>
      </c>
      <c r="S28" s="33">
        <v>1736755715</v>
      </c>
      <c r="T28" s="1"/>
      <c r="U28" s="152" t="s">
        <v>30</v>
      </c>
      <c r="V28" s="37">
        <v>3954630619</v>
      </c>
      <c r="W28" s="22">
        <v>2537775010</v>
      </c>
      <c r="X28" s="65">
        <v>6492405629</v>
      </c>
    </row>
    <row r="29" spans="1:24" s="163" customFormat="1" ht="12" customHeight="1" x14ac:dyDescent="0.2">
      <c r="A29" s="164" t="s">
        <v>31</v>
      </c>
      <c r="B29" s="140">
        <v>439539147</v>
      </c>
      <c r="C29" s="140">
        <v>464359747</v>
      </c>
      <c r="D29" s="140">
        <v>903898894</v>
      </c>
      <c r="E29" s="140">
        <v>753390811</v>
      </c>
      <c r="F29" s="140">
        <v>561998338</v>
      </c>
      <c r="G29" s="140">
        <v>1315389149</v>
      </c>
      <c r="H29" s="140">
        <v>689843640</v>
      </c>
      <c r="I29" s="140">
        <v>556946123</v>
      </c>
      <c r="J29" s="140">
        <v>1246789763</v>
      </c>
      <c r="K29" s="140">
        <v>688154565</v>
      </c>
      <c r="L29" s="140">
        <v>622328470</v>
      </c>
      <c r="M29" s="140">
        <v>1310483035</v>
      </c>
      <c r="N29" s="140">
        <v>949513289</v>
      </c>
      <c r="O29" s="140">
        <v>727259768</v>
      </c>
      <c r="P29" s="140">
        <v>1676773057</v>
      </c>
      <c r="Q29" s="140">
        <v>1650461957</v>
      </c>
      <c r="R29" s="140">
        <v>810569920</v>
      </c>
      <c r="S29" s="144">
        <v>2461031877</v>
      </c>
      <c r="T29" s="161"/>
      <c r="U29" s="165" t="s">
        <v>31</v>
      </c>
      <c r="V29" s="154">
        <v>5170903409</v>
      </c>
      <c r="W29" s="155">
        <v>3743462366</v>
      </c>
      <c r="X29" s="156">
        <v>8914365775</v>
      </c>
    </row>
    <row r="30" spans="1:24" x14ac:dyDescent="0.2">
      <c r="A30" s="143" t="s">
        <v>32</v>
      </c>
      <c r="B30" s="10">
        <v>14448802</v>
      </c>
      <c r="C30" s="10">
        <v>42771372</v>
      </c>
      <c r="D30" s="10">
        <v>57220174</v>
      </c>
      <c r="E30" s="10">
        <v>2261865</v>
      </c>
      <c r="F30" s="10">
        <v>39956369</v>
      </c>
      <c r="G30" s="10">
        <v>42218234</v>
      </c>
      <c r="H30" s="10">
        <v>11730285</v>
      </c>
      <c r="I30" s="10">
        <v>51317808</v>
      </c>
      <c r="J30" s="10">
        <v>63048093</v>
      </c>
      <c r="K30" s="10">
        <v>41943666</v>
      </c>
      <c r="L30" s="10">
        <v>55452233</v>
      </c>
      <c r="M30" s="10">
        <v>97395899</v>
      </c>
      <c r="N30" s="10">
        <v>5358461</v>
      </c>
      <c r="O30" s="10">
        <v>60918239</v>
      </c>
      <c r="P30" s="10">
        <v>66276700</v>
      </c>
      <c r="Q30" s="10">
        <v>8652080</v>
      </c>
      <c r="R30" s="10">
        <v>79375371</v>
      </c>
      <c r="S30" s="33">
        <v>88027451</v>
      </c>
      <c r="T30" s="1"/>
      <c r="U30" s="152" t="s">
        <v>32</v>
      </c>
      <c r="V30" s="37">
        <v>84395159</v>
      </c>
      <c r="W30" s="22">
        <v>329791392</v>
      </c>
      <c r="X30" s="65">
        <v>414186551</v>
      </c>
    </row>
    <row r="31" spans="1:24" x14ac:dyDescent="0.2">
      <c r="A31" s="143" t="s">
        <v>33</v>
      </c>
      <c r="B31" s="10">
        <v>17946708</v>
      </c>
      <c r="C31" s="10">
        <v>65752585</v>
      </c>
      <c r="D31" s="10">
        <v>83699293</v>
      </c>
      <c r="E31" s="10">
        <v>36076000</v>
      </c>
      <c r="F31" s="10">
        <v>53450465</v>
      </c>
      <c r="G31" s="10">
        <v>89526465</v>
      </c>
      <c r="H31" s="10">
        <v>44871188</v>
      </c>
      <c r="I31" s="10">
        <v>59225963</v>
      </c>
      <c r="J31" s="10">
        <v>104097151</v>
      </c>
      <c r="K31" s="10">
        <v>49900291</v>
      </c>
      <c r="L31" s="10">
        <v>71093046</v>
      </c>
      <c r="M31" s="10">
        <v>120993337</v>
      </c>
      <c r="N31" s="10">
        <v>70338350</v>
      </c>
      <c r="O31" s="10">
        <v>85377144</v>
      </c>
      <c r="P31" s="10">
        <v>155715494</v>
      </c>
      <c r="Q31" s="10">
        <v>77693396</v>
      </c>
      <c r="R31" s="10">
        <v>92979222</v>
      </c>
      <c r="S31" s="33">
        <v>170672618</v>
      </c>
      <c r="T31" s="1"/>
      <c r="U31" s="152" t="s">
        <v>33</v>
      </c>
      <c r="V31" s="37">
        <v>296825933</v>
      </c>
      <c r="W31" s="22">
        <v>427878425</v>
      </c>
      <c r="X31" s="65">
        <v>724704358</v>
      </c>
    </row>
    <row r="32" spans="1:24" x14ac:dyDescent="0.2">
      <c r="A32" s="143" t="s">
        <v>34</v>
      </c>
      <c r="B32" s="10">
        <v>3979726</v>
      </c>
      <c r="C32" s="10">
        <v>22951066</v>
      </c>
      <c r="D32" s="10">
        <v>26930792</v>
      </c>
      <c r="E32" s="10">
        <v>56853616</v>
      </c>
      <c r="F32" s="10">
        <v>20447842</v>
      </c>
      <c r="G32" s="10">
        <v>77301458</v>
      </c>
      <c r="H32" s="10">
        <v>4582025</v>
      </c>
      <c r="I32" s="10">
        <v>24600238</v>
      </c>
      <c r="J32" s="10">
        <v>29182263</v>
      </c>
      <c r="K32" s="10">
        <v>8334958</v>
      </c>
      <c r="L32" s="10">
        <v>29640907</v>
      </c>
      <c r="M32" s="10">
        <v>37975865</v>
      </c>
      <c r="N32" s="10">
        <v>7132108</v>
      </c>
      <c r="O32" s="10">
        <v>39312914</v>
      </c>
      <c r="P32" s="10">
        <v>46445022</v>
      </c>
      <c r="Q32" s="10">
        <v>10854975</v>
      </c>
      <c r="R32" s="10">
        <v>42598810</v>
      </c>
      <c r="S32" s="33">
        <v>53453785</v>
      </c>
      <c r="T32" s="1"/>
      <c r="U32" s="152" t="s">
        <v>34</v>
      </c>
      <c r="V32" s="37">
        <v>91737408</v>
      </c>
      <c r="W32" s="22">
        <v>179551777</v>
      </c>
      <c r="X32" s="65">
        <v>271289185</v>
      </c>
    </row>
    <row r="33" spans="1:255" s="163" customFormat="1" ht="12" customHeight="1" x14ac:dyDescent="0.2">
      <c r="A33" s="160" t="s">
        <v>35</v>
      </c>
      <c r="B33" s="140">
        <v>36375236</v>
      </c>
      <c r="C33" s="140">
        <v>131475023</v>
      </c>
      <c r="D33" s="140">
        <v>167850259</v>
      </c>
      <c r="E33" s="140">
        <v>95191481</v>
      </c>
      <c r="F33" s="140">
        <v>113854676</v>
      </c>
      <c r="G33" s="140">
        <v>209046157</v>
      </c>
      <c r="H33" s="140">
        <v>61183498</v>
      </c>
      <c r="I33" s="140">
        <v>135144009</v>
      </c>
      <c r="J33" s="140">
        <v>196327507</v>
      </c>
      <c r="K33" s="140">
        <v>100178915</v>
      </c>
      <c r="L33" s="140">
        <v>156186186</v>
      </c>
      <c r="M33" s="140">
        <v>256365101</v>
      </c>
      <c r="N33" s="140">
        <v>82828919</v>
      </c>
      <c r="O33" s="140">
        <v>185608297</v>
      </c>
      <c r="P33" s="140">
        <v>268437216</v>
      </c>
      <c r="Q33" s="140">
        <v>97200451</v>
      </c>
      <c r="R33" s="140">
        <v>214953403</v>
      </c>
      <c r="S33" s="144">
        <v>312153854</v>
      </c>
      <c r="T33" s="161"/>
      <c r="U33" s="162" t="s">
        <v>35</v>
      </c>
      <c r="V33" s="154">
        <v>472958500</v>
      </c>
      <c r="W33" s="155">
        <v>937221594</v>
      </c>
      <c r="X33" s="156">
        <v>1410180094</v>
      </c>
      <c r="IU33" s="166">
        <v>26108</v>
      </c>
    </row>
    <row r="34" spans="1:255" x14ac:dyDescent="0.2">
      <c r="A34" s="143" t="s">
        <v>36</v>
      </c>
      <c r="B34" s="10">
        <v>10520463</v>
      </c>
      <c r="C34" s="10">
        <v>32813118</v>
      </c>
      <c r="D34" s="10">
        <v>43333581</v>
      </c>
      <c r="E34" s="10">
        <v>21557880</v>
      </c>
      <c r="F34" s="10">
        <v>28366599</v>
      </c>
      <c r="G34" s="10">
        <v>49924479</v>
      </c>
      <c r="H34" s="10">
        <v>48744835</v>
      </c>
      <c r="I34" s="10">
        <v>41980468</v>
      </c>
      <c r="J34" s="10">
        <v>90725303</v>
      </c>
      <c r="K34" s="10">
        <v>72995570</v>
      </c>
      <c r="L34" s="10">
        <v>40376614</v>
      </c>
      <c r="M34" s="10">
        <v>113372184</v>
      </c>
      <c r="N34" s="10">
        <v>45805008</v>
      </c>
      <c r="O34" s="10">
        <v>37269967</v>
      </c>
      <c r="P34" s="10">
        <v>83074975</v>
      </c>
      <c r="Q34" s="10">
        <v>30570329</v>
      </c>
      <c r="R34" s="10">
        <v>42419563</v>
      </c>
      <c r="S34" s="33">
        <v>72989892</v>
      </c>
      <c r="T34" s="1"/>
      <c r="U34" s="152" t="s">
        <v>36</v>
      </c>
      <c r="V34" s="37">
        <v>230194085</v>
      </c>
      <c r="W34" s="22">
        <v>223226329</v>
      </c>
      <c r="X34" s="65">
        <v>453420414</v>
      </c>
      <c r="Z34" s="28"/>
    </row>
    <row r="35" spans="1:255" x14ac:dyDescent="0.2">
      <c r="A35" s="143" t="s">
        <v>37</v>
      </c>
      <c r="B35" s="10">
        <v>796847</v>
      </c>
      <c r="C35" s="10">
        <v>17837703</v>
      </c>
      <c r="D35" s="10">
        <v>18634550</v>
      </c>
      <c r="E35" s="10">
        <v>2262646</v>
      </c>
      <c r="F35" s="10">
        <v>18076370</v>
      </c>
      <c r="G35" s="10">
        <v>20339016</v>
      </c>
      <c r="H35" s="10">
        <v>6052768</v>
      </c>
      <c r="I35" s="10">
        <v>20910428</v>
      </c>
      <c r="J35" s="10">
        <v>26963196</v>
      </c>
      <c r="K35" s="10">
        <v>2294795</v>
      </c>
      <c r="L35" s="10">
        <v>23136747</v>
      </c>
      <c r="M35" s="10">
        <v>25431542</v>
      </c>
      <c r="N35" s="10">
        <v>2256850</v>
      </c>
      <c r="O35" s="10">
        <v>26826555</v>
      </c>
      <c r="P35" s="10">
        <v>29083405</v>
      </c>
      <c r="Q35" s="10">
        <v>14934026</v>
      </c>
      <c r="R35" s="10">
        <v>31790000</v>
      </c>
      <c r="S35" s="33">
        <v>46724026</v>
      </c>
      <c r="T35" s="1"/>
      <c r="U35" s="152" t="s">
        <v>37</v>
      </c>
      <c r="V35" s="37">
        <v>28597932</v>
      </c>
      <c r="W35" s="22">
        <v>138577803</v>
      </c>
      <c r="X35" s="65">
        <v>167175735</v>
      </c>
    </row>
    <row r="36" spans="1:255" x14ac:dyDescent="0.2">
      <c r="A36" s="143" t="s">
        <v>38</v>
      </c>
      <c r="B36" s="10">
        <v>730780</v>
      </c>
      <c r="C36" s="10">
        <v>5716389</v>
      </c>
      <c r="D36" s="10">
        <v>6447169</v>
      </c>
      <c r="E36" s="10">
        <v>23881502</v>
      </c>
      <c r="F36" s="10">
        <v>6312392</v>
      </c>
      <c r="G36" s="10">
        <v>30193894</v>
      </c>
      <c r="H36" s="10">
        <v>571644</v>
      </c>
      <c r="I36" s="10">
        <v>5611816</v>
      </c>
      <c r="J36" s="10">
        <v>6183460</v>
      </c>
      <c r="K36" s="10">
        <v>5223545</v>
      </c>
      <c r="L36" s="10">
        <v>6063583</v>
      </c>
      <c r="M36" s="10">
        <v>11287128</v>
      </c>
      <c r="N36" s="10">
        <v>4730576</v>
      </c>
      <c r="O36" s="10">
        <v>9865312</v>
      </c>
      <c r="P36" s="10">
        <v>14595888</v>
      </c>
      <c r="Q36" s="10">
        <v>2361020</v>
      </c>
      <c r="R36" s="10">
        <v>8514984</v>
      </c>
      <c r="S36" s="33">
        <v>10876004</v>
      </c>
      <c r="T36" s="1"/>
      <c r="U36" s="152" t="s">
        <v>38</v>
      </c>
      <c r="V36" s="37">
        <v>37499067</v>
      </c>
      <c r="W36" s="22">
        <v>42084476</v>
      </c>
      <c r="X36" s="65">
        <v>79583543</v>
      </c>
    </row>
    <row r="37" spans="1:255" x14ac:dyDescent="0.2">
      <c r="A37" s="143" t="s">
        <v>39</v>
      </c>
      <c r="B37" s="10">
        <v>986243</v>
      </c>
      <c r="C37" s="10">
        <v>7622192</v>
      </c>
      <c r="D37" s="10">
        <v>8608435</v>
      </c>
      <c r="E37" s="10">
        <v>1173751</v>
      </c>
      <c r="F37" s="10">
        <v>7961683</v>
      </c>
      <c r="G37" s="10">
        <v>9135434</v>
      </c>
      <c r="H37" s="10">
        <v>1738091</v>
      </c>
      <c r="I37" s="10">
        <v>8050801</v>
      </c>
      <c r="J37" s="10">
        <v>9788892</v>
      </c>
      <c r="K37" s="10">
        <v>1291054</v>
      </c>
      <c r="L37" s="10">
        <v>7831844</v>
      </c>
      <c r="M37" s="10">
        <v>9122898</v>
      </c>
      <c r="N37" s="10">
        <v>2176123</v>
      </c>
      <c r="O37" s="10">
        <v>10158146</v>
      </c>
      <c r="P37" s="10">
        <v>12334269</v>
      </c>
      <c r="Q37" s="10">
        <v>3201070</v>
      </c>
      <c r="R37" s="10">
        <v>11007628</v>
      </c>
      <c r="S37" s="33">
        <v>14208698</v>
      </c>
      <c r="T37" s="1"/>
      <c r="U37" s="152" t="s">
        <v>39</v>
      </c>
      <c r="V37" s="37">
        <v>10566332</v>
      </c>
      <c r="W37" s="22">
        <v>52632294</v>
      </c>
      <c r="X37" s="65">
        <v>63198626</v>
      </c>
    </row>
    <row r="38" spans="1:255" s="163" customFormat="1" ht="12" customHeight="1" x14ac:dyDescent="0.2">
      <c r="A38" s="160" t="s">
        <v>40</v>
      </c>
      <c r="B38" s="140">
        <v>13034333</v>
      </c>
      <c r="C38" s="140">
        <v>63989402</v>
      </c>
      <c r="D38" s="140">
        <v>77023735</v>
      </c>
      <c r="E38" s="140">
        <v>48875779</v>
      </c>
      <c r="F38" s="140">
        <v>60717044</v>
      </c>
      <c r="G38" s="140">
        <v>109592823</v>
      </c>
      <c r="H38" s="140">
        <v>57107338</v>
      </c>
      <c r="I38" s="140">
        <v>76553513</v>
      </c>
      <c r="J38" s="140">
        <v>133660851</v>
      </c>
      <c r="K38" s="140">
        <v>81804964</v>
      </c>
      <c r="L38" s="140">
        <v>77408788</v>
      </c>
      <c r="M38" s="140">
        <v>159213752</v>
      </c>
      <c r="N38" s="140">
        <v>54968557</v>
      </c>
      <c r="O38" s="140">
        <v>84119980</v>
      </c>
      <c r="P38" s="140">
        <v>139088537</v>
      </c>
      <c r="Q38" s="140">
        <v>51066445</v>
      </c>
      <c r="R38" s="140">
        <v>93732175</v>
      </c>
      <c r="S38" s="144">
        <v>144798620</v>
      </c>
      <c r="T38" s="161"/>
      <c r="U38" s="162" t="s">
        <v>40</v>
      </c>
      <c r="V38" s="154">
        <v>306857416</v>
      </c>
      <c r="W38" s="155">
        <v>456520902</v>
      </c>
      <c r="X38" s="156">
        <v>763378318</v>
      </c>
    </row>
    <row r="39" spans="1:255" s="163" customFormat="1" ht="12" customHeight="1" x14ac:dyDescent="0.2">
      <c r="A39" s="167" t="s">
        <v>41</v>
      </c>
      <c r="B39" s="140">
        <v>876786146</v>
      </c>
      <c r="C39" s="140">
        <v>745117100</v>
      </c>
      <c r="D39" s="140">
        <v>1621903246</v>
      </c>
      <c r="E39" s="140">
        <v>1137650932</v>
      </c>
      <c r="F39" s="140">
        <v>819543349</v>
      </c>
      <c r="G39" s="140">
        <v>1957194281</v>
      </c>
      <c r="H39" s="140">
        <v>1037552782</v>
      </c>
      <c r="I39" s="140">
        <v>854210122</v>
      </c>
      <c r="J39" s="140">
        <v>1891762904</v>
      </c>
      <c r="K39" s="140">
        <v>1052751627</v>
      </c>
      <c r="L39" s="140">
        <v>971632590</v>
      </c>
      <c r="M39" s="140">
        <v>2024384217</v>
      </c>
      <c r="N39" s="140">
        <v>1159374163</v>
      </c>
      <c r="O39" s="140">
        <v>1102355725</v>
      </c>
      <c r="P39" s="140">
        <v>2261729888</v>
      </c>
      <c r="Q39" s="140">
        <v>1950184466</v>
      </c>
      <c r="R39" s="140">
        <v>1242113207</v>
      </c>
      <c r="S39" s="144">
        <v>3192297673</v>
      </c>
      <c r="T39" s="161"/>
      <c r="U39" s="168" t="s">
        <v>41</v>
      </c>
      <c r="V39" s="157">
        <v>7214300116</v>
      </c>
      <c r="W39" s="158">
        <v>5734972093</v>
      </c>
      <c r="X39" s="159">
        <v>12949272209</v>
      </c>
    </row>
    <row r="40" spans="1:255" x14ac:dyDescent="0.2">
      <c r="A40" s="145" t="s">
        <v>75</v>
      </c>
      <c r="B40" s="146"/>
      <c r="C40" s="146"/>
      <c r="D40" s="146"/>
      <c r="E40" s="146"/>
      <c r="F40" s="146"/>
      <c r="G40" s="146"/>
      <c r="H40" s="146"/>
      <c r="I40" s="146"/>
      <c r="J40" s="146"/>
      <c r="K40" s="34"/>
      <c r="L40" s="34"/>
      <c r="M40" s="34"/>
      <c r="N40" s="34"/>
      <c r="O40" s="34"/>
      <c r="P40" s="34"/>
      <c r="Q40" s="34"/>
      <c r="R40" s="34"/>
      <c r="S40" s="34"/>
      <c r="T40" s="1"/>
      <c r="U40" s="34"/>
      <c r="V40" s="147"/>
      <c r="W40" s="147"/>
      <c r="X40" s="147"/>
    </row>
    <row r="41" spans="1:255" x14ac:dyDescent="0.2">
      <c r="A41" s="145" t="s">
        <v>76</v>
      </c>
      <c r="B41" s="147"/>
      <c r="C41" s="147"/>
      <c r="D41" s="147"/>
      <c r="E41" s="147"/>
      <c r="F41" s="147"/>
      <c r="G41" s="147"/>
      <c r="H41" s="147"/>
      <c r="I41" s="147"/>
      <c r="J41" s="147"/>
      <c r="K41" s="34"/>
      <c r="L41" s="34"/>
      <c r="M41" s="34"/>
      <c r="N41" s="34"/>
      <c r="O41" s="34"/>
      <c r="P41" s="34"/>
      <c r="Q41" s="34"/>
      <c r="R41" s="34"/>
      <c r="S41" s="34"/>
      <c r="T41" s="1"/>
      <c r="U41" s="34"/>
      <c r="V41" s="147"/>
      <c r="W41" s="147"/>
      <c r="X41" s="147"/>
    </row>
    <row r="42" spans="1:255" x14ac:dyDescent="0.2">
      <c r="A42" s="148" t="s">
        <v>44</v>
      </c>
      <c r="B42" s="147"/>
      <c r="C42" s="147"/>
      <c r="D42" s="147"/>
      <c r="E42" s="149"/>
      <c r="F42" s="147"/>
      <c r="G42" s="147"/>
      <c r="H42" s="147"/>
      <c r="I42" s="147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1"/>
      <c r="U42" s="34"/>
      <c r="V42" s="147"/>
      <c r="W42" s="147"/>
      <c r="X42" s="147"/>
    </row>
    <row r="43" spans="1:255" x14ac:dyDescent="0.2">
      <c r="A43" s="148" t="s">
        <v>74</v>
      </c>
      <c r="B43" s="147"/>
      <c r="C43" s="147"/>
      <c r="D43" s="147"/>
      <c r="E43" s="147"/>
      <c r="F43" s="147"/>
      <c r="G43" s="147"/>
      <c r="H43" s="147"/>
      <c r="I43" s="147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1"/>
      <c r="U43" s="34"/>
      <c r="V43" s="147"/>
      <c r="W43" s="147"/>
      <c r="X43" s="147"/>
    </row>
    <row r="44" spans="1:255" x14ac:dyDescent="0.2">
      <c r="A44" s="148" t="s">
        <v>71</v>
      </c>
      <c r="B44" s="147"/>
      <c r="C44" s="147"/>
      <c r="D44" s="147"/>
      <c r="E44" s="147"/>
      <c r="F44" s="147"/>
      <c r="G44" s="147"/>
      <c r="H44" s="147"/>
      <c r="I44" s="147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1"/>
      <c r="U44" s="34"/>
      <c r="V44" s="147"/>
      <c r="W44" s="147"/>
      <c r="X44" s="147"/>
    </row>
    <row r="45" spans="1:255" x14ac:dyDescent="0.2">
      <c r="A45" s="147"/>
      <c r="B45" s="147"/>
      <c r="C45" s="147"/>
      <c r="D45" s="147"/>
      <c r="E45" s="147"/>
      <c r="F45" s="147"/>
      <c r="G45" s="147"/>
      <c r="H45" s="147"/>
      <c r="I45" s="147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1"/>
      <c r="U45" s="34"/>
      <c r="V45" s="147"/>
      <c r="W45" s="147"/>
      <c r="X45" s="147"/>
    </row>
    <row r="46" spans="1:255" ht="15" x14ac:dyDescent="0.25">
      <c r="A46" s="192" t="s">
        <v>77</v>
      </c>
      <c r="B46" s="192"/>
      <c r="C46" s="192"/>
      <c r="D46" s="192"/>
      <c r="E46" s="192"/>
      <c r="F46" s="192"/>
      <c r="G46" s="192"/>
      <c r="H46" s="192"/>
      <c r="I46" s="192"/>
      <c r="J46" s="192"/>
      <c r="K46" s="192"/>
      <c r="L46" s="192"/>
      <c r="M46" s="192"/>
      <c r="N46" s="192"/>
      <c r="O46" s="192"/>
      <c r="P46" s="192"/>
      <c r="Q46" s="192"/>
      <c r="R46" s="192"/>
      <c r="S46" s="192"/>
      <c r="U46" s="147"/>
      <c r="V46" s="147"/>
      <c r="W46" s="147"/>
      <c r="X46" s="147"/>
    </row>
    <row r="47" spans="1:255" x14ac:dyDescent="0.2">
      <c r="A47" s="193" t="s">
        <v>1</v>
      </c>
      <c r="B47" s="193"/>
      <c r="C47" s="193"/>
      <c r="D47" s="193"/>
      <c r="E47" s="193"/>
      <c r="F47" s="193"/>
      <c r="G47" s="193"/>
      <c r="H47" s="193"/>
      <c r="I47" s="193"/>
      <c r="J47" s="193"/>
      <c r="K47" s="193"/>
      <c r="L47" s="193"/>
      <c r="M47" s="193"/>
      <c r="N47" s="193"/>
      <c r="O47" s="193"/>
      <c r="P47" s="193"/>
      <c r="Q47" s="193"/>
      <c r="R47" s="193"/>
      <c r="S47" s="193"/>
      <c r="U47" s="147"/>
      <c r="V47" s="147"/>
      <c r="W47" s="147"/>
      <c r="X47" s="147"/>
    </row>
    <row r="48" spans="1:255" x14ac:dyDescent="0.2">
      <c r="A48" s="193" t="s">
        <v>2</v>
      </c>
      <c r="B48" s="193"/>
      <c r="C48" s="193"/>
      <c r="D48" s="193"/>
      <c r="E48" s="193"/>
      <c r="F48" s="193"/>
      <c r="G48" s="193"/>
      <c r="H48" s="193"/>
      <c r="I48" s="193"/>
      <c r="J48" s="193"/>
      <c r="K48" s="193"/>
      <c r="L48" s="193"/>
      <c r="M48" s="193"/>
      <c r="N48" s="193"/>
      <c r="O48" s="193"/>
      <c r="P48" s="193"/>
      <c r="Q48" s="193"/>
      <c r="R48" s="193"/>
      <c r="S48" s="193"/>
      <c r="U48" s="147"/>
      <c r="V48" s="147"/>
      <c r="W48" s="147"/>
      <c r="X48" s="147"/>
    </row>
    <row r="49" spans="1:24" x14ac:dyDescent="0.2">
      <c r="A49" s="147"/>
      <c r="B49" s="147"/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50" t="s">
        <v>78</v>
      </c>
      <c r="U49" s="147"/>
      <c r="V49" s="147"/>
      <c r="W49" s="147"/>
      <c r="X49" s="150" t="s">
        <v>78</v>
      </c>
    </row>
    <row r="50" spans="1:24" x14ac:dyDescent="0.2">
      <c r="A50" s="141" t="s">
        <v>4</v>
      </c>
      <c r="B50" s="186">
        <v>39630</v>
      </c>
      <c r="C50" s="187"/>
      <c r="D50" s="188"/>
      <c r="E50" s="186">
        <v>39661</v>
      </c>
      <c r="F50" s="187"/>
      <c r="G50" s="188"/>
      <c r="H50" s="186">
        <v>39692</v>
      </c>
      <c r="I50" s="187"/>
      <c r="J50" s="188"/>
      <c r="K50" s="186">
        <v>39722</v>
      </c>
      <c r="L50" s="187"/>
      <c r="M50" s="188"/>
      <c r="N50" s="186">
        <v>39753</v>
      </c>
      <c r="O50" s="187"/>
      <c r="P50" s="188"/>
      <c r="Q50" s="186">
        <v>39783</v>
      </c>
      <c r="R50" s="187"/>
      <c r="S50" s="187"/>
      <c r="U50" s="141" t="s">
        <v>4</v>
      </c>
      <c r="V50" s="186" t="s">
        <v>81</v>
      </c>
      <c r="W50" s="187"/>
      <c r="X50" s="187"/>
    </row>
    <row r="51" spans="1:24" x14ac:dyDescent="0.2">
      <c r="A51" s="142" t="s">
        <v>5</v>
      </c>
      <c r="B51" s="116" t="s">
        <v>73</v>
      </c>
      <c r="C51" s="116" t="s">
        <v>52</v>
      </c>
      <c r="D51" s="116" t="s">
        <v>8</v>
      </c>
      <c r="E51" s="116" t="s">
        <v>73</v>
      </c>
      <c r="F51" s="116" t="s">
        <v>52</v>
      </c>
      <c r="G51" s="116" t="s">
        <v>8</v>
      </c>
      <c r="H51" s="116" t="s">
        <v>73</v>
      </c>
      <c r="I51" s="116" t="s">
        <v>52</v>
      </c>
      <c r="J51" s="116" t="s">
        <v>8</v>
      </c>
      <c r="K51" s="116" t="s">
        <v>73</v>
      </c>
      <c r="L51" s="116" t="s">
        <v>52</v>
      </c>
      <c r="M51" s="116" t="s">
        <v>8</v>
      </c>
      <c r="N51" s="116" t="s">
        <v>73</v>
      </c>
      <c r="O51" s="116" t="s">
        <v>52</v>
      </c>
      <c r="P51" s="116" t="s">
        <v>8</v>
      </c>
      <c r="Q51" s="116" t="s">
        <v>73</v>
      </c>
      <c r="R51" s="116" t="s">
        <v>52</v>
      </c>
      <c r="S51" s="136" t="s">
        <v>8</v>
      </c>
      <c r="U51" s="142" t="s">
        <v>5</v>
      </c>
      <c r="V51" s="117" t="s">
        <v>73</v>
      </c>
      <c r="W51" s="117" t="s">
        <v>52</v>
      </c>
      <c r="X51" s="151" t="s">
        <v>8</v>
      </c>
    </row>
    <row r="52" spans="1:24" x14ac:dyDescent="0.2">
      <c r="A52" s="143" t="s">
        <v>9</v>
      </c>
      <c r="B52" s="10">
        <v>241264</v>
      </c>
      <c r="C52" s="10">
        <v>1254147</v>
      </c>
      <c r="D52" s="10">
        <v>1495411</v>
      </c>
      <c r="E52" s="10">
        <v>307700</v>
      </c>
      <c r="F52" s="10">
        <v>520700</v>
      </c>
      <c r="G52" s="10">
        <v>828400</v>
      </c>
      <c r="H52" s="10">
        <v>364770</v>
      </c>
      <c r="I52" s="10">
        <v>713598</v>
      </c>
      <c r="J52" s="10">
        <v>1078368</v>
      </c>
      <c r="K52" s="10">
        <v>0</v>
      </c>
      <c r="L52" s="10">
        <v>1419411</v>
      </c>
      <c r="M52" s="10">
        <v>1419411</v>
      </c>
      <c r="N52" s="10">
        <v>0</v>
      </c>
      <c r="O52" s="10">
        <v>1213620</v>
      </c>
      <c r="P52" s="10">
        <v>1213620</v>
      </c>
      <c r="Q52" s="10">
        <v>119900</v>
      </c>
      <c r="R52" s="10">
        <v>1342227</v>
      </c>
      <c r="S52" s="33">
        <v>1462127</v>
      </c>
      <c r="T52" s="1"/>
      <c r="U52" s="152" t="s">
        <v>9</v>
      </c>
      <c r="V52" s="37">
        <v>1033634</v>
      </c>
      <c r="W52" s="22">
        <v>6463703</v>
      </c>
      <c r="X52" s="65">
        <v>7497337</v>
      </c>
    </row>
    <row r="53" spans="1:24" x14ac:dyDescent="0.2">
      <c r="A53" s="143" t="s">
        <v>10</v>
      </c>
      <c r="B53" s="10">
        <v>241686</v>
      </c>
      <c r="C53" s="10">
        <v>214000</v>
      </c>
      <c r="D53" s="10">
        <v>455686</v>
      </c>
      <c r="E53" s="10">
        <v>0</v>
      </c>
      <c r="F53" s="10">
        <v>35200</v>
      </c>
      <c r="G53" s="10">
        <v>35200</v>
      </c>
      <c r="H53" s="10">
        <v>558834</v>
      </c>
      <c r="I53" s="10">
        <v>331533</v>
      </c>
      <c r="J53" s="10">
        <v>890367</v>
      </c>
      <c r="K53" s="10">
        <v>0</v>
      </c>
      <c r="L53" s="10">
        <v>568765</v>
      </c>
      <c r="M53" s="10">
        <v>568765</v>
      </c>
      <c r="N53" s="10">
        <v>158040</v>
      </c>
      <c r="O53" s="10">
        <v>120000</v>
      </c>
      <c r="P53" s="10">
        <v>278040</v>
      </c>
      <c r="Q53" s="10">
        <v>98277</v>
      </c>
      <c r="R53" s="10">
        <v>636735</v>
      </c>
      <c r="S53" s="33">
        <v>735012</v>
      </c>
      <c r="T53" s="1"/>
      <c r="U53" s="152" t="s">
        <v>10</v>
      </c>
      <c r="V53" s="37">
        <v>1056837</v>
      </c>
      <c r="W53" s="22">
        <v>1906233</v>
      </c>
      <c r="X53" s="65">
        <v>2963070</v>
      </c>
    </row>
    <row r="54" spans="1:24" x14ac:dyDescent="0.2">
      <c r="A54" s="143" t="s">
        <v>11</v>
      </c>
      <c r="B54" s="10">
        <v>1243835</v>
      </c>
      <c r="C54" s="10">
        <v>11390752</v>
      </c>
      <c r="D54" s="10">
        <v>12634587</v>
      </c>
      <c r="E54" s="10">
        <v>206547</v>
      </c>
      <c r="F54" s="10">
        <v>4987091</v>
      </c>
      <c r="G54" s="10">
        <v>5193638</v>
      </c>
      <c r="H54" s="10">
        <v>52100000</v>
      </c>
      <c r="I54" s="10">
        <v>5876600</v>
      </c>
      <c r="J54" s="10">
        <v>57976600</v>
      </c>
      <c r="K54" s="10">
        <v>44512231</v>
      </c>
      <c r="L54" s="10">
        <v>6435125</v>
      </c>
      <c r="M54" s="10">
        <v>50947356</v>
      </c>
      <c r="N54" s="10">
        <v>502600</v>
      </c>
      <c r="O54" s="10">
        <v>5507601</v>
      </c>
      <c r="P54" s="10">
        <v>6010201</v>
      </c>
      <c r="Q54" s="10">
        <v>77897552</v>
      </c>
      <c r="R54" s="10">
        <v>9564193</v>
      </c>
      <c r="S54" s="33">
        <v>87461745</v>
      </c>
      <c r="T54" s="1"/>
      <c r="U54" s="152" t="s">
        <v>11</v>
      </c>
      <c r="V54" s="37">
        <v>176462765</v>
      </c>
      <c r="W54" s="22">
        <v>43761362</v>
      </c>
      <c r="X54" s="65">
        <v>220224127</v>
      </c>
    </row>
    <row r="55" spans="1:24" x14ac:dyDescent="0.2">
      <c r="A55" s="143" t="s">
        <v>12</v>
      </c>
      <c r="B55" s="10">
        <v>5878422</v>
      </c>
      <c r="C55" s="10">
        <v>13646652</v>
      </c>
      <c r="D55" s="10">
        <v>19525074</v>
      </c>
      <c r="E55" s="10">
        <v>296121</v>
      </c>
      <c r="F55" s="10">
        <v>8591393</v>
      </c>
      <c r="G55" s="10">
        <v>8887514</v>
      </c>
      <c r="H55" s="10">
        <v>23970680</v>
      </c>
      <c r="I55" s="10">
        <v>15158053</v>
      </c>
      <c r="J55" s="10">
        <v>39128733</v>
      </c>
      <c r="K55" s="10">
        <v>313563</v>
      </c>
      <c r="L55" s="10">
        <v>9319435</v>
      </c>
      <c r="M55" s="10">
        <v>9632998</v>
      </c>
      <c r="N55" s="10">
        <v>46443439</v>
      </c>
      <c r="O55" s="10">
        <v>11221408</v>
      </c>
      <c r="P55" s="10">
        <v>57664847</v>
      </c>
      <c r="Q55" s="10">
        <v>23250064</v>
      </c>
      <c r="R55" s="10">
        <v>11232765</v>
      </c>
      <c r="S55" s="33">
        <v>34482829</v>
      </c>
      <c r="T55" s="1"/>
      <c r="U55" s="152" t="s">
        <v>12</v>
      </c>
      <c r="V55" s="37">
        <v>100152289</v>
      </c>
      <c r="W55" s="22">
        <v>69169706</v>
      </c>
      <c r="X55" s="65">
        <v>169321995</v>
      </c>
    </row>
    <row r="56" spans="1:24" x14ac:dyDescent="0.2">
      <c r="A56" s="143" t="s">
        <v>13</v>
      </c>
      <c r="B56" s="10">
        <v>824033</v>
      </c>
      <c r="C56" s="10">
        <v>4103603</v>
      </c>
      <c r="D56" s="10">
        <v>4927636</v>
      </c>
      <c r="E56" s="10">
        <v>626848</v>
      </c>
      <c r="F56" s="10">
        <v>3297778</v>
      </c>
      <c r="G56" s="10">
        <v>3924626</v>
      </c>
      <c r="H56" s="10">
        <v>1124965</v>
      </c>
      <c r="I56" s="10">
        <v>3794868</v>
      </c>
      <c r="J56" s="10">
        <v>4919833</v>
      </c>
      <c r="K56" s="10">
        <v>1078412</v>
      </c>
      <c r="L56" s="10">
        <v>2592521</v>
      </c>
      <c r="M56" s="10">
        <v>3670933</v>
      </c>
      <c r="N56" s="10">
        <v>35577689</v>
      </c>
      <c r="O56" s="10">
        <v>4526408</v>
      </c>
      <c r="P56" s="10">
        <v>40104097</v>
      </c>
      <c r="Q56" s="10">
        <v>5902781</v>
      </c>
      <c r="R56" s="10">
        <v>5330987</v>
      </c>
      <c r="S56" s="33">
        <v>11233768</v>
      </c>
      <c r="T56" s="1"/>
      <c r="U56" s="152" t="s">
        <v>13</v>
      </c>
      <c r="V56" s="37">
        <v>45134728</v>
      </c>
      <c r="W56" s="22">
        <v>23646165</v>
      </c>
      <c r="X56" s="65">
        <v>68780893</v>
      </c>
    </row>
    <row r="57" spans="1:24" x14ac:dyDescent="0.2">
      <c r="A57" s="143" t="s">
        <v>14</v>
      </c>
      <c r="B57" s="10">
        <v>251860</v>
      </c>
      <c r="C57" s="10">
        <v>379725</v>
      </c>
      <c r="D57" s="10">
        <v>631585</v>
      </c>
      <c r="E57" s="10">
        <v>102000</v>
      </c>
      <c r="F57" s="10">
        <v>790227</v>
      </c>
      <c r="G57" s="10">
        <v>892227</v>
      </c>
      <c r="H57" s="10">
        <v>79970</v>
      </c>
      <c r="I57" s="10">
        <v>630000</v>
      </c>
      <c r="J57" s="10">
        <v>709970</v>
      </c>
      <c r="K57" s="10">
        <v>0</v>
      </c>
      <c r="L57" s="10">
        <v>793071</v>
      </c>
      <c r="M57" s="10">
        <v>793071</v>
      </c>
      <c r="N57" s="10">
        <v>656413</v>
      </c>
      <c r="O57" s="10">
        <v>1161580</v>
      </c>
      <c r="P57" s="10">
        <v>1817993</v>
      </c>
      <c r="Q57" s="10">
        <v>513622</v>
      </c>
      <c r="R57" s="10">
        <v>1065517</v>
      </c>
      <c r="S57" s="33">
        <v>1579139</v>
      </c>
      <c r="T57" s="1"/>
      <c r="U57" s="152" t="s">
        <v>14</v>
      </c>
      <c r="V57" s="37">
        <v>1603865</v>
      </c>
      <c r="W57" s="22">
        <v>4820120</v>
      </c>
      <c r="X57" s="65">
        <v>6423985</v>
      </c>
    </row>
    <row r="58" spans="1:24" x14ac:dyDescent="0.2">
      <c r="A58" s="143" t="s">
        <v>15</v>
      </c>
      <c r="B58" s="10">
        <v>556311</v>
      </c>
      <c r="C58" s="10">
        <v>4068863</v>
      </c>
      <c r="D58" s="10">
        <v>4625174</v>
      </c>
      <c r="E58" s="10">
        <v>1289062</v>
      </c>
      <c r="F58" s="10">
        <v>2422789</v>
      </c>
      <c r="G58" s="10">
        <v>3711851</v>
      </c>
      <c r="H58" s="10">
        <v>929572</v>
      </c>
      <c r="I58" s="10">
        <v>3976656</v>
      </c>
      <c r="J58" s="10">
        <v>4906228</v>
      </c>
      <c r="K58" s="10">
        <v>494503</v>
      </c>
      <c r="L58" s="10">
        <v>4101248</v>
      </c>
      <c r="M58" s="10">
        <v>4595751</v>
      </c>
      <c r="N58" s="10">
        <v>1511877</v>
      </c>
      <c r="O58" s="10">
        <v>3154887</v>
      </c>
      <c r="P58" s="10">
        <v>4666764</v>
      </c>
      <c r="Q58" s="10">
        <v>986779</v>
      </c>
      <c r="R58" s="10">
        <v>3946736</v>
      </c>
      <c r="S58" s="33">
        <v>4933515</v>
      </c>
      <c r="T58" s="1"/>
      <c r="U58" s="152" t="s">
        <v>15</v>
      </c>
      <c r="V58" s="37">
        <v>5768104</v>
      </c>
      <c r="W58" s="22">
        <v>21671179</v>
      </c>
      <c r="X58" s="65">
        <v>27439283</v>
      </c>
    </row>
    <row r="59" spans="1:24" s="3" customFormat="1" ht="11.25" x14ac:dyDescent="0.2">
      <c r="A59" s="160" t="s">
        <v>16</v>
      </c>
      <c r="B59" s="140">
        <v>9237411</v>
      </c>
      <c r="C59" s="140">
        <v>35057742</v>
      </c>
      <c r="D59" s="140">
        <v>44295153</v>
      </c>
      <c r="E59" s="140">
        <v>2828278</v>
      </c>
      <c r="F59" s="140">
        <v>20645178</v>
      </c>
      <c r="G59" s="140">
        <v>23473456</v>
      </c>
      <c r="H59" s="140">
        <v>79128791</v>
      </c>
      <c r="I59" s="140">
        <v>30481308</v>
      </c>
      <c r="J59" s="140">
        <v>109610099</v>
      </c>
      <c r="K59" s="140">
        <v>46398709</v>
      </c>
      <c r="L59" s="140">
        <v>25229576</v>
      </c>
      <c r="M59" s="140">
        <v>71628285</v>
      </c>
      <c r="N59" s="140">
        <v>84850058</v>
      </c>
      <c r="O59" s="140">
        <v>26905504</v>
      </c>
      <c r="P59" s="140">
        <v>111755562</v>
      </c>
      <c r="Q59" s="140">
        <v>108768975</v>
      </c>
      <c r="R59" s="140">
        <v>33119160</v>
      </c>
      <c r="S59" s="144">
        <v>141888135</v>
      </c>
      <c r="T59" s="161"/>
      <c r="U59" s="162" t="s">
        <v>16</v>
      </c>
      <c r="V59" s="154">
        <v>331212222</v>
      </c>
      <c r="W59" s="155">
        <v>171438468</v>
      </c>
      <c r="X59" s="156">
        <v>502650690</v>
      </c>
    </row>
    <row r="60" spans="1:24" x14ac:dyDescent="0.2">
      <c r="A60" s="143" t="s">
        <v>17</v>
      </c>
      <c r="B60" s="10">
        <v>1072814</v>
      </c>
      <c r="C60" s="10">
        <v>7461890</v>
      </c>
      <c r="D60" s="10">
        <v>8534704</v>
      </c>
      <c r="E60" s="10">
        <v>864896</v>
      </c>
      <c r="F60" s="10">
        <v>9101057</v>
      </c>
      <c r="G60" s="10">
        <v>9965953</v>
      </c>
      <c r="H60" s="10">
        <v>175000</v>
      </c>
      <c r="I60" s="10">
        <v>8880851</v>
      </c>
      <c r="J60" s="10">
        <v>9055851</v>
      </c>
      <c r="K60" s="10">
        <v>103680</v>
      </c>
      <c r="L60" s="10">
        <v>7021912</v>
      </c>
      <c r="M60" s="10">
        <v>7125592</v>
      </c>
      <c r="N60" s="10">
        <v>724234</v>
      </c>
      <c r="O60" s="10">
        <v>10767952</v>
      </c>
      <c r="P60" s="10">
        <v>11492186</v>
      </c>
      <c r="Q60" s="10">
        <v>330170</v>
      </c>
      <c r="R60" s="10">
        <v>6861454</v>
      </c>
      <c r="S60" s="33">
        <v>7191624</v>
      </c>
      <c r="T60" s="1"/>
      <c r="U60" s="152" t="s">
        <v>17</v>
      </c>
      <c r="V60" s="37">
        <v>3270794</v>
      </c>
      <c r="W60" s="22">
        <v>50095116</v>
      </c>
      <c r="X60" s="65">
        <v>53365910</v>
      </c>
    </row>
    <row r="61" spans="1:24" x14ac:dyDescent="0.2">
      <c r="A61" s="143" t="s">
        <v>18</v>
      </c>
      <c r="B61" s="10">
        <v>60932859</v>
      </c>
      <c r="C61" s="10">
        <v>36758289</v>
      </c>
      <c r="D61" s="10">
        <v>97691148</v>
      </c>
      <c r="E61" s="10">
        <v>136464022</v>
      </c>
      <c r="F61" s="10">
        <v>42330595</v>
      </c>
      <c r="G61" s="10">
        <v>178794617</v>
      </c>
      <c r="H61" s="10">
        <v>114785327</v>
      </c>
      <c r="I61" s="10">
        <v>47026491</v>
      </c>
      <c r="J61" s="10">
        <v>161811818</v>
      </c>
      <c r="K61" s="10">
        <v>12407000</v>
      </c>
      <c r="L61" s="10">
        <v>32548066</v>
      </c>
      <c r="M61" s="10">
        <v>44955066</v>
      </c>
      <c r="N61" s="10">
        <v>106549535</v>
      </c>
      <c r="O61" s="10">
        <v>42591772</v>
      </c>
      <c r="P61" s="10">
        <v>149141307</v>
      </c>
      <c r="Q61" s="10">
        <v>148300</v>
      </c>
      <c r="R61" s="10">
        <v>39021738</v>
      </c>
      <c r="S61" s="33">
        <v>39170038</v>
      </c>
      <c r="T61" s="1"/>
      <c r="U61" s="152" t="s">
        <v>18</v>
      </c>
      <c r="V61" s="37">
        <v>431287043</v>
      </c>
      <c r="W61" s="22">
        <v>240276951</v>
      </c>
      <c r="X61" s="65">
        <v>671563994</v>
      </c>
    </row>
    <row r="62" spans="1:24" x14ac:dyDescent="0.2">
      <c r="A62" s="143" t="s">
        <v>19</v>
      </c>
      <c r="B62" s="10">
        <v>14774088</v>
      </c>
      <c r="C62" s="10">
        <v>19522912</v>
      </c>
      <c r="D62" s="10">
        <v>34297000</v>
      </c>
      <c r="E62" s="10">
        <v>165780</v>
      </c>
      <c r="F62" s="10">
        <v>18029971</v>
      </c>
      <c r="G62" s="10">
        <v>18195751</v>
      </c>
      <c r="H62" s="10">
        <v>408116</v>
      </c>
      <c r="I62" s="10">
        <v>16335315</v>
      </c>
      <c r="J62" s="10">
        <v>16743431</v>
      </c>
      <c r="K62" s="10">
        <v>558473</v>
      </c>
      <c r="L62" s="10">
        <v>15798120</v>
      </c>
      <c r="M62" s="10">
        <v>16356593</v>
      </c>
      <c r="N62" s="10">
        <v>1276226</v>
      </c>
      <c r="O62" s="10">
        <v>20271360</v>
      </c>
      <c r="P62" s="10">
        <v>21547586</v>
      </c>
      <c r="Q62" s="10">
        <v>28676800</v>
      </c>
      <c r="R62" s="10">
        <v>20274433</v>
      </c>
      <c r="S62" s="33">
        <v>48951233</v>
      </c>
      <c r="T62" s="1"/>
      <c r="U62" s="152" t="s">
        <v>19</v>
      </c>
      <c r="V62" s="37">
        <v>45859483</v>
      </c>
      <c r="W62" s="22">
        <v>110232111</v>
      </c>
      <c r="X62" s="65">
        <v>156091594</v>
      </c>
    </row>
    <row r="63" spans="1:24" x14ac:dyDescent="0.2">
      <c r="A63" s="143" t="s">
        <v>20</v>
      </c>
      <c r="B63" s="10">
        <v>429291</v>
      </c>
      <c r="C63" s="10">
        <v>8142314</v>
      </c>
      <c r="D63" s="10">
        <v>8571605</v>
      </c>
      <c r="E63" s="10">
        <v>179548507</v>
      </c>
      <c r="F63" s="10">
        <v>8363036</v>
      </c>
      <c r="G63" s="10">
        <v>187911543</v>
      </c>
      <c r="H63" s="10">
        <v>15000</v>
      </c>
      <c r="I63" s="10">
        <v>8128463</v>
      </c>
      <c r="J63" s="10">
        <v>8143463</v>
      </c>
      <c r="K63" s="10">
        <v>8265829</v>
      </c>
      <c r="L63" s="10">
        <v>6923072</v>
      </c>
      <c r="M63" s="10">
        <v>15188901</v>
      </c>
      <c r="N63" s="10">
        <v>79999</v>
      </c>
      <c r="O63" s="10">
        <v>10080989</v>
      </c>
      <c r="P63" s="10">
        <v>10160988</v>
      </c>
      <c r="Q63" s="10">
        <v>30953700</v>
      </c>
      <c r="R63" s="10">
        <v>7098371</v>
      </c>
      <c r="S63" s="33">
        <v>38052071</v>
      </c>
      <c r="T63" s="1"/>
      <c r="U63" s="152" t="s">
        <v>20</v>
      </c>
      <c r="V63" s="37">
        <v>219292326</v>
      </c>
      <c r="W63" s="22">
        <v>48736245</v>
      </c>
      <c r="X63" s="65">
        <v>268028571</v>
      </c>
    </row>
    <row r="64" spans="1:24" x14ac:dyDescent="0.2">
      <c r="A64" s="143" t="s">
        <v>21</v>
      </c>
      <c r="B64" s="10">
        <v>8076330</v>
      </c>
      <c r="C64" s="10">
        <v>7530692</v>
      </c>
      <c r="D64" s="10">
        <v>15607022</v>
      </c>
      <c r="E64" s="10">
        <v>480809</v>
      </c>
      <c r="F64" s="10">
        <v>7476658</v>
      </c>
      <c r="G64" s="10">
        <v>7957467</v>
      </c>
      <c r="H64" s="10">
        <v>40000</v>
      </c>
      <c r="I64" s="10">
        <v>9659727</v>
      </c>
      <c r="J64" s="10">
        <v>9699727</v>
      </c>
      <c r="K64" s="10">
        <v>215020</v>
      </c>
      <c r="L64" s="10">
        <v>5345209</v>
      </c>
      <c r="M64" s="10">
        <v>5560229</v>
      </c>
      <c r="N64" s="10">
        <v>137912</v>
      </c>
      <c r="O64" s="10">
        <v>8058592</v>
      </c>
      <c r="P64" s="10">
        <v>8196504</v>
      </c>
      <c r="Q64" s="10">
        <v>284046</v>
      </c>
      <c r="R64" s="10">
        <v>13280243</v>
      </c>
      <c r="S64" s="33">
        <v>13564289</v>
      </c>
      <c r="T64" s="1"/>
      <c r="U64" s="152" t="s">
        <v>21</v>
      </c>
      <c r="V64" s="37">
        <v>9234117</v>
      </c>
      <c r="W64" s="22">
        <v>51351121</v>
      </c>
      <c r="X64" s="65">
        <v>60585238</v>
      </c>
    </row>
    <row r="65" spans="1:26" x14ac:dyDescent="0.2">
      <c r="A65" s="143" t="s">
        <v>22</v>
      </c>
      <c r="B65" s="10">
        <v>16154333</v>
      </c>
      <c r="C65" s="10">
        <v>18268395</v>
      </c>
      <c r="D65" s="10">
        <v>34422728</v>
      </c>
      <c r="E65" s="10">
        <v>366690</v>
      </c>
      <c r="F65" s="10">
        <v>18149179</v>
      </c>
      <c r="G65" s="10">
        <v>18515869</v>
      </c>
      <c r="H65" s="10">
        <v>43130981</v>
      </c>
      <c r="I65" s="10">
        <v>20823524</v>
      </c>
      <c r="J65" s="10">
        <v>63954505</v>
      </c>
      <c r="K65" s="10">
        <v>11640175</v>
      </c>
      <c r="L65" s="10">
        <v>13959667</v>
      </c>
      <c r="M65" s="10">
        <v>25599842</v>
      </c>
      <c r="N65" s="10">
        <v>14330523</v>
      </c>
      <c r="O65" s="10">
        <v>22818147</v>
      </c>
      <c r="P65" s="10">
        <v>37148670</v>
      </c>
      <c r="Q65" s="10">
        <v>18843876</v>
      </c>
      <c r="R65" s="10">
        <v>25477908</v>
      </c>
      <c r="S65" s="33">
        <v>44321784</v>
      </c>
      <c r="T65" s="1"/>
      <c r="U65" s="152" t="s">
        <v>22</v>
      </c>
      <c r="V65" s="37">
        <v>104466578</v>
      </c>
      <c r="W65" s="22">
        <v>119496820</v>
      </c>
      <c r="X65" s="65">
        <v>223963398</v>
      </c>
    </row>
    <row r="66" spans="1:26" x14ac:dyDescent="0.2">
      <c r="A66" s="143" t="s">
        <v>23</v>
      </c>
      <c r="B66" s="10">
        <v>121721</v>
      </c>
      <c r="C66" s="10">
        <v>3331192</v>
      </c>
      <c r="D66" s="10">
        <v>3452913</v>
      </c>
      <c r="E66" s="10">
        <v>12348026</v>
      </c>
      <c r="F66" s="10">
        <v>2414558</v>
      </c>
      <c r="G66" s="10">
        <v>14762584</v>
      </c>
      <c r="H66" s="10">
        <v>62509</v>
      </c>
      <c r="I66" s="10">
        <v>2721639</v>
      </c>
      <c r="J66" s="10">
        <v>2784148</v>
      </c>
      <c r="K66" s="10">
        <v>305900</v>
      </c>
      <c r="L66" s="10">
        <v>1136181</v>
      </c>
      <c r="M66" s="10">
        <v>1442081</v>
      </c>
      <c r="N66" s="10">
        <v>279226</v>
      </c>
      <c r="O66" s="10">
        <v>5803868</v>
      </c>
      <c r="P66" s="10">
        <v>6083094</v>
      </c>
      <c r="Q66" s="10">
        <v>104911</v>
      </c>
      <c r="R66" s="10">
        <v>3364112</v>
      </c>
      <c r="S66" s="33">
        <v>3469023</v>
      </c>
      <c r="T66" s="1"/>
      <c r="U66" s="152" t="s">
        <v>23</v>
      </c>
      <c r="V66" s="37">
        <v>13222293</v>
      </c>
      <c r="W66" s="22">
        <v>18771550</v>
      </c>
      <c r="X66" s="65">
        <v>31993843</v>
      </c>
    </row>
    <row r="67" spans="1:26" x14ac:dyDescent="0.2">
      <c r="A67" s="143" t="s">
        <v>24</v>
      </c>
      <c r="B67" s="10">
        <v>37250499</v>
      </c>
      <c r="C67" s="10">
        <v>8415080</v>
      </c>
      <c r="D67" s="10">
        <v>45665579</v>
      </c>
      <c r="E67" s="10">
        <v>280529</v>
      </c>
      <c r="F67" s="10">
        <v>7696239</v>
      </c>
      <c r="G67" s="10">
        <v>7976768</v>
      </c>
      <c r="H67" s="10">
        <v>5543350</v>
      </c>
      <c r="I67" s="10">
        <v>8855673</v>
      </c>
      <c r="J67" s="10">
        <v>14399023</v>
      </c>
      <c r="K67" s="10">
        <v>533108</v>
      </c>
      <c r="L67" s="10">
        <v>2501942</v>
      </c>
      <c r="M67" s="10">
        <v>3035050</v>
      </c>
      <c r="N67" s="10">
        <v>6621116</v>
      </c>
      <c r="O67" s="10">
        <v>9026995</v>
      </c>
      <c r="P67" s="10">
        <v>15648111</v>
      </c>
      <c r="Q67" s="10">
        <v>13096146</v>
      </c>
      <c r="R67" s="10">
        <v>8794976</v>
      </c>
      <c r="S67" s="33">
        <v>21891122</v>
      </c>
      <c r="T67" s="1"/>
      <c r="U67" s="152" t="s">
        <v>24</v>
      </c>
      <c r="V67" s="37">
        <v>63324748</v>
      </c>
      <c r="W67" s="22">
        <v>45290905</v>
      </c>
      <c r="X67" s="65">
        <v>108615653</v>
      </c>
    </row>
    <row r="68" spans="1:26" x14ac:dyDescent="0.2">
      <c r="A68" s="143" t="s">
        <v>25</v>
      </c>
      <c r="B68" s="10">
        <v>8730280</v>
      </c>
      <c r="C68" s="10">
        <v>9916767</v>
      </c>
      <c r="D68" s="10">
        <v>18647047</v>
      </c>
      <c r="E68" s="10">
        <v>2408191</v>
      </c>
      <c r="F68" s="10">
        <v>10450033</v>
      </c>
      <c r="G68" s="10">
        <v>12858224</v>
      </c>
      <c r="H68" s="10">
        <v>175150</v>
      </c>
      <c r="I68" s="10">
        <v>9835970</v>
      </c>
      <c r="J68" s="10">
        <v>10011120</v>
      </c>
      <c r="K68" s="10">
        <v>29797754</v>
      </c>
      <c r="L68" s="10">
        <v>10560765</v>
      </c>
      <c r="M68" s="10">
        <v>40358519</v>
      </c>
      <c r="N68" s="10">
        <v>18075421</v>
      </c>
      <c r="O68" s="10">
        <v>9693369</v>
      </c>
      <c r="P68" s="10">
        <v>27768790</v>
      </c>
      <c r="Q68" s="10">
        <v>412356</v>
      </c>
      <c r="R68" s="10">
        <v>8354674</v>
      </c>
      <c r="S68" s="33">
        <v>8767030</v>
      </c>
      <c r="T68" s="1"/>
      <c r="U68" s="152" t="s">
        <v>25</v>
      </c>
      <c r="V68" s="37">
        <v>59599152</v>
      </c>
      <c r="W68" s="22">
        <v>58811578</v>
      </c>
      <c r="X68" s="65">
        <v>118410730</v>
      </c>
    </row>
    <row r="69" spans="1:26" s="3" customFormat="1" ht="11.25" x14ac:dyDescent="0.2">
      <c r="A69" s="164" t="s">
        <v>26</v>
      </c>
      <c r="B69" s="140">
        <v>147542215</v>
      </c>
      <c r="C69" s="140">
        <v>119347531</v>
      </c>
      <c r="D69" s="140">
        <v>266889746</v>
      </c>
      <c r="E69" s="140">
        <v>332927450</v>
      </c>
      <c r="F69" s="140">
        <v>124011326</v>
      </c>
      <c r="G69" s="140">
        <v>456938776</v>
      </c>
      <c r="H69" s="140">
        <v>164335433</v>
      </c>
      <c r="I69" s="140">
        <v>132267653</v>
      </c>
      <c r="J69" s="140">
        <v>296603086</v>
      </c>
      <c r="K69" s="140">
        <v>63826939</v>
      </c>
      <c r="L69" s="140">
        <v>95794934</v>
      </c>
      <c r="M69" s="140">
        <v>159621873</v>
      </c>
      <c r="N69" s="140">
        <v>148074192</v>
      </c>
      <c r="O69" s="140">
        <v>139113044</v>
      </c>
      <c r="P69" s="140">
        <v>287187236</v>
      </c>
      <c r="Q69" s="140">
        <v>92850305</v>
      </c>
      <c r="R69" s="140">
        <v>132527909</v>
      </c>
      <c r="S69" s="144">
        <v>225378214</v>
      </c>
      <c r="T69" s="161"/>
      <c r="U69" s="165" t="s">
        <v>26</v>
      </c>
      <c r="V69" s="154">
        <v>949556534</v>
      </c>
      <c r="W69" s="155">
        <v>743062397</v>
      </c>
      <c r="X69" s="156">
        <v>1692618931</v>
      </c>
    </row>
    <row r="70" spans="1:26" x14ac:dyDescent="0.2">
      <c r="A70" s="143" t="s">
        <v>27</v>
      </c>
      <c r="B70" s="10">
        <v>61232536</v>
      </c>
      <c r="C70" s="10">
        <v>28207773</v>
      </c>
      <c r="D70" s="10">
        <v>89440309</v>
      </c>
      <c r="E70" s="10">
        <v>26861066</v>
      </c>
      <c r="F70" s="10">
        <v>26604873</v>
      </c>
      <c r="G70" s="10">
        <v>53465939</v>
      </c>
      <c r="H70" s="10">
        <v>87857326</v>
      </c>
      <c r="I70" s="10">
        <v>24816273</v>
      </c>
      <c r="J70" s="10">
        <v>112673599</v>
      </c>
      <c r="K70" s="10">
        <v>32166137</v>
      </c>
      <c r="L70" s="10">
        <v>21081415</v>
      </c>
      <c r="M70" s="10">
        <v>53247552</v>
      </c>
      <c r="N70" s="10">
        <v>4371511</v>
      </c>
      <c r="O70" s="10">
        <v>28349638</v>
      </c>
      <c r="P70" s="10">
        <v>32721149</v>
      </c>
      <c r="Q70" s="10">
        <v>6491513</v>
      </c>
      <c r="R70" s="10">
        <v>23968704</v>
      </c>
      <c r="S70" s="33">
        <v>30460217</v>
      </c>
      <c r="T70" s="1"/>
      <c r="U70" s="152" t="s">
        <v>27</v>
      </c>
      <c r="V70" s="37">
        <v>218980089</v>
      </c>
      <c r="W70" s="22">
        <v>153028676</v>
      </c>
      <c r="X70" s="65">
        <v>372008765</v>
      </c>
    </row>
    <row r="71" spans="1:26" x14ac:dyDescent="0.2">
      <c r="A71" s="143" t="s">
        <v>28</v>
      </c>
      <c r="B71" s="10">
        <v>26426890</v>
      </c>
      <c r="C71" s="10">
        <v>111422660</v>
      </c>
      <c r="D71" s="10">
        <v>137849550</v>
      </c>
      <c r="E71" s="10">
        <v>58626957</v>
      </c>
      <c r="F71" s="10">
        <v>107443575</v>
      </c>
      <c r="G71" s="10">
        <v>166070532</v>
      </c>
      <c r="H71" s="10">
        <v>16219918</v>
      </c>
      <c r="I71" s="10">
        <v>112999101</v>
      </c>
      <c r="J71" s="10">
        <v>129219019</v>
      </c>
      <c r="K71" s="10">
        <v>108768301</v>
      </c>
      <c r="L71" s="10">
        <v>106161940</v>
      </c>
      <c r="M71" s="10">
        <v>214930241</v>
      </c>
      <c r="N71" s="10">
        <v>76863449</v>
      </c>
      <c r="O71" s="10">
        <v>103875317</v>
      </c>
      <c r="P71" s="10">
        <v>180738766</v>
      </c>
      <c r="Q71" s="10">
        <v>7361289</v>
      </c>
      <c r="R71" s="10">
        <v>90765660</v>
      </c>
      <c r="S71" s="33">
        <v>98126949</v>
      </c>
      <c r="T71" s="1"/>
      <c r="U71" s="152" t="s">
        <v>28</v>
      </c>
      <c r="V71" s="37">
        <v>294266804</v>
      </c>
      <c r="W71" s="22">
        <v>632668253</v>
      </c>
      <c r="X71" s="65">
        <v>926935057</v>
      </c>
    </row>
    <row r="72" spans="1:26" x14ac:dyDescent="0.2">
      <c r="A72" s="143" t="s">
        <v>29</v>
      </c>
      <c r="B72" s="10">
        <v>149870094</v>
      </c>
      <c r="C72" s="10">
        <v>161057472</v>
      </c>
      <c r="D72" s="10">
        <v>310927566</v>
      </c>
      <c r="E72" s="10">
        <v>133812526</v>
      </c>
      <c r="F72" s="10">
        <v>147554269</v>
      </c>
      <c r="G72" s="10">
        <v>281366795</v>
      </c>
      <c r="H72" s="10">
        <v>175729653</v>
      </c>
      <c r="I72" s="10">
        <v>155780937</v>
      </c>
      <c r="J72" s="10">
        <v>331510590</v>
      </c>
      <c r="K72" s="10">
        <v>103584394</v>
      </c>
      <c r="L72" s="10">
        <v>147378536</v>
      </c>
      <c r="M72" s="10">
        <v>250962930</v>
      </c>
      <c r="N72" s="10">
        <v>92861948</v>
      </c>
      <c r="O72" s="10">
        <v>136651392</v>
      </c>
      <c r="P72" s="10">
        <v>229513340</v>
      </c>
      <c r="Q72" s="10">
        <v>158375020</v>
      </c>
      <c r="R72" s="10">
        <v>142685873</v>
      </c>
      <c r="S72" s="33">
        <v>301060893</v>
      </c>
      <c r="T72" s="1"/>
      <c r="U72" s="152" t="s">
        <v>29</v>
      </c>
      <c r="V72" s="37">
        <v>814233635</v>
      </c>
      <c r="W72" s="22">
        <v>891108479</v>
      </c>
      <c r="X72" s="65">
        <v>1705342114</v>
      </c>
    </row>
    <row r="73" spans="1:26" x14ac:dyDescent="0.2">
      <c r="A73" s="143" t="s">
        <v>30</v>
      </c>
      <c r="B73" s="10">
        <v>1235279694</v>
      </c>
      <c r="C73" s="10">
        <v>627030498</v>
      </c>
      <c r="D73" s="10">
        <v>1862310192</v>
      </c>
      <c r="E73" s="10">
        <v>1376190011</v>
      </c>
      <c r="F73" s="10">
        <v>531031276</v>
      </c>
      <c r="G73" s="10">
        <v>1907221287</v>
      </c>
      <c r="H73" s="10">
        <v>632962171</v>
      </c>
      <c r="I73" s="10">
        <v>618204112</v>
      </c>
      <c r="J73" s="10">
        <v>1251166283</v>
      </c>
      <c r="K73" s="10">
        <v>550948057</v>
      </c>
      <c r="L73" s="10">
        <v>637778098</v>
      </c>
      <c r="M73" s="10">
        <v>1188726155</v>
      </c>
      <c r="N73" s="10">
        <v>339444141</v>
      </c>
      <c r="O73" s="10">
        <v>520853788</v>
      </c>
      <c r="P73" s="10">
        <v>860297929</v>
      </c>
      <c r="Q73" s="10">
        <v>525808747</v>
      </c>
      <c r="R73" s="10">
        <v>507213602</v>
      </c>
      <c r="S73" s="33">
        <v>1033022349</v>
      </c>
      <c r="T73" s="1"/>
      <c r="U73" s="152" t="s">
        <v>30</v>
      </c>
      <c r="V73" s="37">
        <v>4660632821</v>
      </c>
      <c r="W73" s="22">
        <v>3442111374</v>
      </c>
      <c r="X73" s="65">
        <v>8102744195</v>
      </c>
    </row>
    <row r="74" spans="1:26" s="3" customFormat="1" ht="11.25" x14ac:dyDescent="0.2">
      <c r="A74" s="164" t="s">
        <v>31</v>
      </c>
      <c r="B74" s="140">
        <v>1472809214</v>
      </c>
      <c r="C74" s="140">
        <v>927718403</v>
      </c>
      <c r="D74" s="140">
        <v>2400527617</v>
      </c>
      <c r="E74" s="140">
        <v>1595490560</v>
      </c>
      <c r="F74" s="140">
        <v>812633993</v>
      </c>
      <c r="G74" s="140">
        <v>2408124553</v>
      </c>
      <c r="H74" s="140">
        <v>912769068</v>
      </c>
      <c r="I74" s="140">
        <v>911800423</v>
      </c>
      <c r="J74" s="140">
        <v>1824569491</v>
      </c>
      <c r="K74" s="140">
        <v>795466889</v>
      </c>
      <c r="L74" s="140">
        <v>912399989</v>
      </c>
      <c r="M74" s="140">
        <v>1707866878</v>
      </c>
      <c r="N74" s="140">
        <v>513541049</v>
      </c>
      <c r="O74" s="140">
        <v>789730135</v>
      </c>
      <c r="P74" s="140">
        <v>1303271184</v>
      </c>
      <c r="Q74" s="140">
        <v>698036569</v>
      </c>
      <c r="R74" s="140">
        <v>764633839</v>
      </c>
      <c r="S74" s="144">
        <v>1462670408</v>
      </c>
      <c r="T74" s="161"/>
      <c r="U74" s="165" t="s">
        <v>31</v>
      </c>
      <c r="V74" s="154">
        <v>5988113349</v>
      </c>
      <c r="W74" s="155">
        <v>5118916782</v>
      </c>
      <c r="X74" s="156">
        <v>11107030131</v>
      </c>
    </row>
    <row r="75" spans="1:26" x14ac:dyDescent="0.2">
      <c r="A75" s="143" t="s">
        <v>32</v>
      </c>
      <c r="B75" s="10">
        <v>132254622</v>
      </c>
      <c r="C75" s="10">
        <v>85720806</v>
      </c>
      <c r="D75" s="10">
        <v>217975428</v>
      </c>
      <c r="E75" s="10">
        <v>35139161</v>
      </c>
      <c r="F75" s="10">
        <v>86219804</v>
      </c>
      <c r="G75" s="10">
        <v>121358965</v>
      </c>
      <c r="H75" s="10">
        <v>100126559</v>
      </c>
      <c r="I75" s="10">
        <v>88496087</v>
      </c>
      <c r="J75" s="10">
        <v>188622646</v>
      </c>
      <c r="K75" s="10">
        <v>13369687</v>
      </c>
      <c r="L75" s="10">
        <v>72222768</v>
      </c>
      <c r="M75" s="10">
        <v>85592455</v>
      </c>
      <c r="N75" s="10">
        <v>101586825</v>
      </c>
      <c r="O75" s="10">
        <v>84953069</v>
      </c>
      <c r="P75" s="10">
        <v>186539894</v>
      </c>
      <c r="Q75" s="10">
        <v>50188342</v>
      </c>
      <c r="R75" s="10">
        <v>77156827</v>
      </c>
      <c r="S75" s="33">
        <v>127345169</v>
      </c>
      <c r="T75" s="1"/>
      <c r="U75" s="152" t="s">
        <v>32</v>
      </c>
      <c r="V75" s="37">
        <v>432665196</v>
      </c>
      <c r="W75" s="22">
        <v>494769361</v>
      </c>
      <c r="X75" s="65">
        <v>927434557</v>
      </c>
    </row>
    <row r="76" spans="1:26" x14ac:dyDescent="0.2">
      <c r="A76" s="143" t="s">
        <v>33</v>
      </c>
      <c r="B76" s="10">
        <v>127328635</v>
      </c>
      <c r="C76" s="10">
        <v>103652382</v>
      </c>
      <c r="D76" s="10">
        <v>230981017</v>
      </c>
      <c r="E76" s="10">
        <v>45472716</v>
      </c>
      <c r="F76" s="10">
        <v>98784098</v>
      </c>
      <c r="G76" s="10">
        <v>144256814</v>
      </c>
      <c r="H76" s="10">
        <v>158263554</v>
      </c>
      <c r="I76" s="10">
        <v>107106346</v>
      </c>
      <c r="J76" s="10">
        <v>265369900</v>
      </c>
      <c r="K76" s="10">
        <v>62743079</v>
      </c>
      <c r="L76" s="10">
        <v>105430257</v>
      </c>
      <c r="M76" s="10">
        <v>168173336</v>
      </c>
      <c r="N76" s="10">
        <v>84442819</v>
      </c>
      <c r="O76" s="10">
        <v>96505302</v>
      </c>
      <c r="P76" s="10">
        <v>180948121</v>
      </c>
      <c r="Q76" s="10">
        <v>173854867</v>
      </c>
      <c r="R76" s="10">
        <v>84522272</v>
      </c>
      <c r="S76" s="33">
        <v>258377139</v>
      </c>
      <c r="T76" s="1"/>
      <c r="U76" s="152" t="s">
        <v>33</v>
      </c>
      <c r="V76" s="37">
        <v>652105670</v>
      </c>
      <c r="W76" s="22">
        <v>596000657</v>
      </c>
      <c r="X76" s="65">
        <v>1248106327</v>
      </c>
      <c r="Z76" s="28"/>
    </row>
    <row r="77" spans="1:26" x14ac:dyDescent="0.2">
      <c r="A77" s="143" t="s">
        <v>34</v>
      </c>
      <c r="B77" s="10">
        <v>15410177</v>
      </c>
      <c r="C77" s="10">
        <v>55227836</v>
      </c>
      <c r="D77" s="10">
        <v>70638013</v>
      </c>
      <c r="E77" s="10">
        <v>104446744</v>
      </c>
      <c r="F77" s="10">
        <v>47565232</v>
      </c>
      <c r="G77" s="10">
        <v>152011976</v>
      </c>
      <c r="H77" s="10">
        <v>28982778</v>
      </c>
      <c r="I77" s="10">
        <v>49179986</v>
      </c>
      <c r="J77" s="10">
        <v>78162764</v>
      </c>
      <c r="K77" s="10">
        <v>10466180</v>
      </c>
      <c r="L77" s="10">
        <v>45544355</v>
      </c>
      <c r="M77" s="10">
        <v>56010535</v>
      </c>
      <c r="N77" s="10">
        <v>17055785</v>
      </c>
      <c r="O77" s="10">
        <v>49926100</v>
      </c>
      <c r="P77" s="10">
        <v>66981885</v>
      </c>
      <c r="Q77" s="10">
        <v>14872317</v>
      </c>
      <c r="R77" s="10">
        <v>45597672</v>
      </c>
      <c r="S77" s="33">
        <v>60469989</v>
      </c>
      <c r="T77" s="1"/>
      <c r="U77" s="152" t="s">
        <v>34</v>
      </c>
      <c r="V77" s="37">
        <v>191233981</v>
      </c>
      <c r="W77" s="22">
        <v>293041181</v>
      </c>
      <c r="X77" s="65">
        <v>484275162</v>
      </c>
    </row>
    <row r="78" spans="1:26" s="3" customFormat="1" ht="11.25" x14ac:dyDescent="0.2">
      <c r="A78" s="160" t="s">
        <v>35</v>
      </c>
      <c r="B78" s="140">
        <v>274993434</v>
      </c>
      <c r="C78" s="140">
        <v>244601024</v>
      </c>
      <c r="D78" s="140">
        <v>519594458</v>
      </c>
      <c r="E78" s="140">
        <v>185058621</v>
      </c>
      <c r="F78" s="140">
        <v>232569134</v>
      </c>
      <c r="G78" s="140">
        <v>417627755</v>
      </c>
      <c r="H78" s="140">
        <v>287372891</v>
      </c>
      <c r="I78" s="140">
        <v>244782419</v>
      </c>
      <c r="J78" s="140">
        <v>532155310</v>
      </c>
      <c r="K78" s="140">
        <v>86578946</v>
      </c>
      <c r="L78" s="140">
        <v>223197380</v>
      </c>
      <c r="M78" s="140">
        <v>309776326</v>
      </c>
      <c r="N78" s="140">
        <v>203085429</v>
      </c>
      <c r="O78" s="140">
        <v>231384471</v>
      </c>
      <c r="P78" s="140">
        <v>434469900</v>
      </c>
      <c r="Q78" s="140">
        <v>238915526</v>
      </c>
      <c r="R78" s="140">
        <v>207276771</v>
      </c>
      <c r="S78" s="144">
        <v>446192297</v>
      </c>
      <c r="T78" s="161"/>
      <c r="U78" s="162" t="s">
        <v>35</v>
      </c>
      <c r="V78" s="154">
        <v>1276004847</v>
      </c>
      <c r="W78" s="155">
        <v>1383811199</v>
      </c>
      <c r="X78" s="156">
        <v>2659816046</v>
      </c>
    </row>
    <row r="79" spans="1:26" x14ac:dyDescent="0.2">
      <c r="A79" s="143" t="s">
        <v>36</v>
      </c>
      <c r="B79" s="10">
        <v>31626597</v>
      </c>
      <c r="C79" s="10">
        <v>58973406</v>
      </c>
      <c r="D79" s="10">
        <v>90600003</v>
      </c>
      <c r="E79" s="10">
        <v>44306011</v>
      </c>
      <c r="F79" s="10">
        <v>53219559</v>
      </c>
      <c r="G79" s="10">
        <v>97525570</v>
      </c>
      <c r="H79" s="10">
        <v>3419584</v>
      </c>
      <c r="I79" s="10">
        <v>51914073</v>
      </c>
      <c r="J79" s="10">
        <v>55333657</v>
      </c>
      <c r="K79" s="10">
        <v>2269127</v>
      </c>
      <c r="L79" s="10">
        <v>43996044</v>
      </c>
      <c r="M79" s="10">
        <v>46265171</v>
      </c>
      <c r="N79" s="10">
        <v>55577005</v>
      </c>
      <c r="O79" s="10">
        <v>45198130</v>
      </c>
      <c r="P79" s="10">
        <v>100775135</v>
      </c>
      <c r="Q79" s="10">
        <v>126574170</v>
      </c>
      <c r="R79" s="10">
        <v>53099363</v>
      </c>
      <c r="S79" s="33">
        <v>179673533</v>
      </c>
      <c r="T79" s="1"/>
      <c r="U79" s="152" t="s">
        <v>36</v>
      </c>
      <c r="V79" s="37">
        <v>263772494</v>
      </c>
      <c r="W79" s="22">
        <v>306400575</v>
      </c>
      <c r="X79" s="65">
        <v>570173069</v>
      </c>
    </row>
    <row r="80" spans="1:26" x14ac:dyDescent="0.2">
      <c r="A80" s="143" t="s">
        <v>37</v>
      </c>
      <c r="B80" s="10">
        <v>16033853</v>
      </c>
      <c r="C80" s="10">
        <v>43367023</v>
      </c>
      <c r="D80" s="10">
        <v>59400876</v>
      </c>
      <c r="E80" s="10">
        <v>19097463</v>
      </c>
      <c r="F80" s="10">
        <v>32894569</v>
      </c>
      <c r="G80" s="10">
        <v>51992032</v>
      </c>
      <c r="H80" s="10">
        <v>28257235</v>
      </c>
      <c r="I80" s="10">
        <v>37269943</v>
      </c>
      <c r="J80" s="10">
        <v>65527178</v>
      </c>
      <c r="K80" s="10">
        <v>37178701</v>
      </c>
      <c r="L80" s="10">
        <v>32116340</v>
      </c>
      <c r="M80" s="10">
        <v>69295041</v>
      </c>
      <c r="N80" s="10">
        <v>8272137</v>
      </c>
      <c r="O80" s="10">
        <v>35136089</v>
      </c>
      <c r="P80" s="10">
        <v>43408226</v>
      </c>
      <c r="Q80" s="10">
        <v>13368329</v>
      </c>
      <c r="R80" s="10">
        <v>34437876</v>
      </c>
      <c r="S80" s="33">
        <v>47806205</v>
      </c>
      <c r="T80" s="1"/>
      <c r="U80" s="152" t="s">
        <v>37</v>
      </c>
      <c r="V80" s="37">
        <v>122207718</v>
      </c>
      <c r="W80" s="22">
        <v>215221840</v>
      </c>
      <c r="X80" s="65">
        <v>337429558</v>
      </c>
    </row>
    <row r="81" spans="1:27" x14ac:dyDescent="0.2">
      <c r="A81" s="143" t="s">
        <v>38</v>
      </c>
      <c r="B81" s="10">
        <v>15362107</v>
      </c>
      <c r="C81" s="10">
        <v>11281554</v>
      </c>
      <c r="D81" s="10">
        <v>26643661</v>
      </c>
      <c r="E81" s="10">
        <v>1259148</v>
      </c>
      <c r="F81" s="10">
        <v>9721132</v>
      </c>
      <c r="G81" s="10">
        <v>10980280</v>
      </c>
      <c r="H81" s="10">
        <v>20792081</v>
      </c>
      <c r="I81" s="10">
        <v>11721579</v>
      </c>
      <c r="J81" s="10">
        <v>32513660</v>
      </c>
      <c r="K81" s="10">
        <v>3345309</v>
      </c>
      <c r="L81" s="10">
        <v>9460247</v>
      </c>
      <c r="M81" s="10">
        <v>12805556</v>
      </c>
      <c r="N81" s="10">
        <v>2053640</v>
      </c>
      <c r="O81" s="10">
        <v>8955243</v>
      </c>
      <c r="P81" s="10">
        <v>11008883</v>
      </c>
      <c r="Q81" s="10">
        <v>2297254</v>
      </c>
      <c r="R81" s="10">
        <v>8426378</v>
      </c>
      <c r="S81" s="33">
        <v>10723632</v>
      </c>
      <c r="T81" s="1"/>
      <c r="U81" s="152" t="s">
        <v>38</v>
      </c>
      <c r="V81" s="37">
        <v>45109539</v>
      </c>
      <c r="W81" s="22">
        <v>59566133</v>
      </c>
      <c r="X81" s="65">
        <v>104675672</v>
      </c>
    </row>
    <row r="82" spans="1:27" x14ac:dyDescent="0.2">
      <c r="A82" s="143" t="s">
        <v>39</v>
      </c>
      <c r="B82" s="10">
        <v>12214548</v>
      </c>
      <c r="C82" s="10">
        <v>12210203</v>
      </c>
      <c r="D82" s="10">
        <v>24424751</v>
      </c>
      <c r="E82" s="10">
        <v>3623503</v>
      </c>
      <c r="F82" s="10">
        <v>10914899</v>
      </c>
      <c r="G82" s="10">
        <v>14538402</v>
      </c>
      <c r="H82" s="10">
        <v>3917407</v>
      </c>
      <c r="I82" s="10">
        <v>14563963</v>
      </c>
      <c r="J82" s="10">
        <v>18481370</v>
      </c>
      <c r="K82" s="10">
        <v>2696292</v>
      </c>
      <c r="L82" s="10">
        <v>13824969</v>
      </c>
      <c r="M82" s="10">
        <v>16521261</v>
      </c>
      <c r="N82" s="10">
        <v>2575779</v>
      </c>
      <c r="O82" s="10">
        <v>11143913</v>
      </c>
      <c r="P82" s="10">
        <v>13719692</v>
      </c>
      <c r="Q82" s="10">
        <v>5542575</v>
      </c>
      <c r="R82" s="10">
        <v>15443777</v>
      </c>
      <c r="S82" s="33">
        <v>20986352</v>
      </c>
      <c r="T82" s="1"/>
      <c r="U82" s="152" t="s">
        <v>39</v>
      </c>
      <c r="V82" s="37">
        <v>30570104</v>
      </c>
      <c r="W82" s="22">
        <v>78101724</v>
      </c>
      <c r="X82" s="65">
        <v>108671828</v>
      </c>
      <c r="AA82" s="28"/>
    </row>
    <row r="83" spans="1:27" s="3" customFormat="1" ht="11.25" x14ac:dyDescent="0.2">
      <c r="A83" s="160" t="s">
        <v>40</v>
      </c>
      <c r="B83" s="140">
        <v>75237105</v>
      </c>
      <c r="C83" s="140">
        <v>125832186</v>
      </c>
      <c r="D83" s="140">
        <v>201069291</v>
      </c>
      <c r="E83" s="140">
        <v>68286125</v>
      </c>
      <c r="F83" s="140">
        <v>106750159</v>
      </c>
      <c r="G83" s="140">
        <v>175036284</v>
      </c>
      <c r="H83" s="140">
        <v>56386307</v>
      </c>
      <c r="I83" s="140">
        <v>115469558</v>
      </c>
      <c r="J83" s="140">
        <v>171855865</v>
      </c>
      <c r="K83" s="140">
        <v>45489429</v>
      </c>
      <c r="L83" s="140">
        <v>99397600</v>
      </c>
      <c r="M83" s="140">
        <v>144887029</v>
      </c>
      <c r="N83" s="140">
        <v>68478561</v>
      </c>
      <c r="O83" s="140">
        <v>100433375</v>
      </c>
      <c r="P83" s="140">
        <v>168911936</v>
      </c>
      <c r="Q83" s="140">
        <v>147782328</v>
      </c>
      <c r="R83" s="140">
        <v>111407394</v>
      </c>
      <c r="S83" s="144">
        <v>259189722</v>
      </c>
      <c r="T83" s="161"/>
      <c r="U83" s="162" t="s">
        <v>40</v>
      </c>
      <c r="V83" s="154">
        <v>461659855</v>
      </c>
      <c r="W83" s="155">
        <v>659290272</v>
      </c>
      <c r="X83" s="156">
        <v>1120950127</v>
      </c>
    </row>
    <row r="84" spans="1:27" s="3" customFormat="1" ht="11.25" x14ac:dyDescent="0.2">
      <c r="A84" s="167" t="s">
        <v>41</v>
      </c>
      <c r="B84" s="140">
        <v>1979819379</v>
      </c>
      <c r="C84" s="140">
        <v>1452556886</v>
      </c>
      <c r="D84" s="140">
        <v>3432376265</v>
      </c>
      <c r="E84" s="140">
        <v>2184591034</v>
      </c>
      <c r="F84" s="140">
        <v>1296609790</v>
      </c>
      <c r="G84" s="140">
        <v>3481200824</v>
      </c>
      <c r="H84" s="140">
        <v>1499992490</v>
      </c>
      <c r="I84" s="140">
        <v>1434801361</v>
      </c>
      <c r="J84" s="140">
        <v>2934793851</v>
      </c>
      <c r="K84" s="140">
        <v>1037760912</v>
      </c>
      <c r="L84" s="140">
        <v>1356019479</v>
      </c>
      <c r="M84" s="140">
        <v>2393780391</v>
      </c>
      <c r="N84" s="140">
        <v>1018029289</v>
      </c>
      <c r="O84" s="140">
        <v>1287566529</v>
      </c>
      <c r="P84" s="140">
        <v>2305595818</v>
      </c>
      <c r="Q84" s="140">
        <v>1286353703</v>
      </c>
      <c r="R84" s="140">
        <v>1248965073</v>
      </c>
      <c r="S84" s="144">
        <v>2535318776</v>
      </c>
      <c r="T84" s="161"/>
      <c r="U84" s="168" t="s">
        <v>41</v>
      </c>
      <c r="V84" s="157">
        <v>9006546807</v>
      </c>
      <c r="W84" s="158">
        <v>8076519118</v>
      </c>
      <c r="X84" s="159">
        <v>17083065925</v>
      </c>
    </row>
    <row r="85" spans="1:27" x14ac:dyDescent="0.2">
      <c r="A85" s="131" t="s">
        <v>42</v>
      </c>
      <c r="B85" s="2"/>
      <c r="C85" s="2"/>
      <c r="D85" s="2"/>
      <c r="E85" s="2"/>
      <c r="F85" s="2"/>
      <c r="G85" s="2"/>
      <c r="H85" s="2"/>
      <c r="I85" s="2"/>
      <c r="J85" s="2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</row>
    <row r="86" spans="1:27" x14ac:dyDescent="0.2">
      <c r="A86" s="131" t="s">
        <v>43</v>
      </c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</row>
    <row r="87" spans="1:27" x14ac:dyDescent="0.2">
      <c r="A87" s="132" t="s">
        <v>44</v>
      </c>
      <c r="E87" s="3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</row>
    <row r="88" spans="1:27" x14ac:dyDescent="0.2">
      <c r="A88" s="132" t="s">
        <v>74</v>
      </c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X88" s="172"/>
    </row>
    <row r="89" spans="1:27" x14ac:dyDescent="0.2">
      <c r="A89" s="132" t="s">
        <v>71</v>
      </c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</row>
  </sheetData>
  <mergeCells count="20">
    <mergeCell ref="A1:S1"/>
    <mergeCell ref="A2:S2"/>
    <mergeCell ref="A3:S3"/>
    <mergeCell ref="B5:D5"/>
    <mergeCell ref="E5:G5"/>
    <mergeCell ref="H5:J5"/>
    <mergeCell ref="K5:M5"/>
    <mergeCell ref="N5:P5"/>
    <mergeCell ref="Q5:S5"/>
    <mergeCell ref="V5:X5"/>
    <mergeCell ref="A46:S46"/>
    <mergeCell ref="B50:D50"/>
    <mergeCell ref="E50:G50"/>
    <mergeCell ref="H50:J50"/>
    <mergeCell ref="K50:M50"/>
    <mergeCell ref="N50:P50"/>
    <mergeCell ref="Q50:S50"/>
    <mergeCell ref="V50:X50"/>
    <mergeCell ref="A47:S47"/>
    <mergeCell ref="A48:S48"/>
  </mergeCells>
  <phoneticPr fontId="5" type="noConversion"/>
  <printOptions horizontalCentered="1"/>
  <pageMargins left="0.19685039370078741" right="0.19685039370078741" top="0.39370078740157483" bottom="0.19685039370078741" header="0" footer="0"/>
  <pageSetup paperSize="9" scale="68" fitToWidth="2" fitToHeight="2" orientation="landscape" r:id="rId1"/>
  <headerFooter alignWithMargins="0"/>
  <rowBreaks count="1" manualBreakCount="1">
    <brk id="44" max="23" man="1"/>
  </rowBreaks>
  <colBreaks count="1" manualBreakCount="1">
    <brk id="19" max="88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  <pageSetUpPr fitToPage="1"/>
  </sheetPr>
  <dimension ref="A1:J44"/>
  <sheetViews>
    <sheetView showGridLines="0" topLeftCell="A10" workbookViewId="0">
      <selection sqref="A1:J1"/>
    </sheetView>
  </sheetViews>
  <sheetFormatPr defaultColWidth="11.42578125" defaultRowHeight="12.75" x14ac:dyDescent="0.2"/>
  <cols>
    <col min="1" max="1" width="20.42578125" customWidth="1"/>
    <col min="2" max="9" width="11.42578125" customWidth="1"/>
    <col min="10" max="10" width="11.7109375" bestFit="1" customWidth="1"/>
  </cols>
  <sheetData>
    <row r="1" spans="1:10" ht="12" customHeight="1" x14ac:dyDescent="0.2">
      <c r="A1" s="184" t="s">
        <v>83</v>
      </c>
      <c r="B1" s="184"/>
      <c r="C1" s="184"/>
      <c r="D1" s="184"/>
      <c r="E1" s="184"/>
      <c r="F1" s="184"/>
      <c r="G1" s="184"/>
      <c r="H1" s="184"/>
      <c r="I1" s="184"/>
      <c r="J1" s="184"/>
    </row>
    <row r="2" spans="1:10" ht="12" customHeight="1" x14ac:dyDescent="0.2">
      <c r="A2" s="191" t="s">
        <v>1</v>
      </c>
      <c r="B2" s="191"/>
      <c r="C2" s="191"/>
      <c r="D2" s="191"/>
      <c r="E2" s="191"/>
      <c r="F2" s="191"/>
      <c r="G2" s="191"/>
      <c r="H2" s="191"/>
      <c r="I2" s="191"/>
      <c r="J2" s="191"/>
    </row>
    <row r="3" spans="1:10" ht="12" customHeight="1" x14ac:dyDescent="0.2">
      <c r="A3" s="191" t="s">
        <v>79</v>
      </c>
      <c r="B3" s="191"/>
      <c r="C3" s="191"/>
      <c r="D3" s="191"/>
      <c r="E3" s="191"/>
      <c r="F3" s="191"/>
      <c r="G3" s="191"/>
      <c r="H3" s="191"/>
      <c r="I3" s="191"/>
      <c r="J3" s="191"/>
    </row>
    <row r="4" spans="1:10" ht="12" customHeight="1" x14ac:dyDescent="0.2">
      <c r="A4" s="134"/>
      <c r="B4" s="134"/>
      <c r="C4" s="134"/>
      <c r="D4" s="134"/>
      <c r="E4" s="134"/>
      <c r="F4" s="134"/>
      <c r="G4" s="134"/>
      <c r="H4" s="134"/>
      <c r="I4" s="134"/>
      <c r="J4" s="133" t="s">
        <v>78</v>
      </c>
    </row>
    <row r="5" spans="1:10" x14ac:dyDescent="0.2">
      <c r="A5" s="141" t="s">
        <v>4</v>
      </c>
      <c r="B5" s="186" t="s">
        <v>80</v>
      </c>
      <c r="C5" s="187"/>
      <c r="D5" s="188"/>
      <c r="E5" s="186" t="s">
        <v>81</v>
      </c>
      <c r="F5" s="187"/>
      <c r="G5" s="188"/>
      <c r="H5" s="186" t="s">
        <v>82</v>
      </c>
      <c r="I5" s="187"/>
      <c r="J5" s="187"/>
    </row>
    <row r="6" spans="1:10" x14ac:dyDescent="0.2">
      <c r="A6" s="153" t="s">
        <v>5</v>
      </c>
      <c r="B6" s="116" t="s">
        <v>73</v>
      </c>
      <c r="C6" s="136" t="s">
        <v>57</v>
      </c>
      <c r="D6" s="116" t="s">
        <v>8</v>
      </c>
      <c r="E6" s="116" t="s">
        <v>73</v>
      </c>
      <c r="F6" s="116" t="s">
        <v>57</v>
      </c>
      <c r="G6" s="136" t="s">
        <v>8</v>
      </c>
      <c r="H6" s="116" t="s">
        <v>73</v>
      </c>
      <c r="I6" s="136" t="s">
        <v>57</v>
      </c>
      <c r="J6" s="136" t="s">
        <v>8</v>
      </c>
    </row>
    <row r="7" spans="1:10" ht="12" customHeight="1" x14ac:dyDescent="0.2">
      <c r="A7" s="152" t="s">
        <v>9</v>
      </c>
      <c r="B7" s="10">
        <v>759267</v>
      </c>
      <c r="C7" s="10">
        <v>2907361</v>
      </c>
      <c r="D7" s="10">
        <v>3666628</v>
      </c>
      <c r="E7" s="10">
        <v>1033634</v>
      </c>
      <c r="F7" s="10">
        <v>6463703</v>
      </c>
      <c r="G7" s="10">
        <v>7497337</v>
      </c>
      <c r="H7" s="10">
        <v>1792901</v>
      </c>
      <c r="I7" s="31">
        <v>9371064</v>
      </c>
      <c r="J7" s="33">
        <v>11163965</v>
      </c>
    </row>
    <row r="8" spans="1:10" ht="12" customHeight="1" x14ac:dyDescent="0.2">
      <c r="A8" s="152" t="s">
        <v>10</v>
      </c>
      <c r="B8" s="10">
        <v>1304187</v>
      </c>
      <c r="C8" s="10">
        <v>665479</v>
      </c>
      <c r="D8" s="10">
        <v>1969666</v>
      </c>
      <c r="E8" s="10">
        <v>1056837</v>
      </c>
      <c r="F8" s="10">
        <v>1906233</v>
      </c>
      <c r="G8" s="10">
        <v>2963070</v>
      </c>
      <c r="H8" s="10">
        <v>2361024</v>
      </c>
      <c r="I8" s="31">
        <v>2571712</v>
      </c>
      <c r="J8" s="33">
        <v>4932736</v>
      </c>
    </row>
    <row r="9" spans="1:10" ht="12" customHeight="1" x14ac:dyDescent="0.2">
      <c r="A9" s="152" t="s">
        <v>11</v>
      </c>
      <c r="B9" s="10">
        <v>126502717</v>
      </c>
      <c r="C9" s="10">
        <v>22338945</v>
      </c>
      <c r="D9" s="10">
        <v>148841662</v>
      </c>
      <c r="E9" s="10">
        <v>176462765</v>
      </c>
      <c r="F9" s="10">
        <v>43761362</v>
      </c>
      <c r="G9" s="10">
        <v>220224127</v>
      </c>
      <c r="H9" s="10">
        <v>302965482</v>
      </c>
      <c r="I9" s="31">
        <v>66100307</v>
      </c>
      <c r="J9" s="33">
        <v>369065789</v>
      </c>
    </row>
    <row r="10" spans="1:10" ht="12" customHeight="1" x14ac:dyDescent="0.2">
      <c r="A10" s="152" t="s">
        <v>12</v>
      </c>
      <c r="B10" s="10">
        <v>237878921</v>
      </c>
      <c r="C10" s="10">
        <v>42115797</v>
      </c>
      <c r="D10" s="10">
        <v>279994718</v>
      </c>
      <c r="E10" s="10">
        <v>100152289</v>
      </c>
      <c r="F10" s="10">
        <v>69169706</v>
      </c>
      <c r="G10" s="10">
        <v>169321995</v>
      </c>
      <c r="H10" s="10">
        <v>338031210</v>
      </c>
      <c r="I10" s="31">
        <v>111285503</v>
      </c>
      <c r="J10" s="33">
        <v>449316713</v>
      </c>
    </row>
    <row r="11" spans="1:10" ht="12" customHeight="1" x14ac:dyDescent="0.2">
      <c r="A11" s="152" t="s">
        <v>13</v>
      </c>
      <c r="B11" s="10">
        <v>2731518</v>
      </c>
      <c r="C11" s="10">
        <v>14899379</v>
      </c>
      <c r="D11" s="10">
        <v>17630897</v>
      </c>
      <c r="E11" s="10">
        <v>45134728</v>
      </c>
      <c r="F11" s="10">
        <v>23646165</v>
      </c>
      <c r="G11" s="10">
        <v>68780893</v>
      </c>
      <c r="H11" s="10">
        <v>47866246</v>
      </c>
      <c r="I11" s="31">
        <v>38545544</v>
      </c>
      <c r="J11" s="33">
        <v>86411790</v>
      </c>
    </row>
    <row r="12" spans="1:10" ht="12" customHeight="1" x14ac:dyDescent="0.2">
      <c r="A12" s="152" t="s">
        <v>14</v>
      </c>
      <c r="B12" s="10">
        <v>707405</v>
      </c>
      <c r="C12" s="10">
        <v>2362432</v>
      </c>
      <c r="D12" s="10">
        <v>3069837</v>
      </c>
      <c r="E12" s="10">
        <v>1603865</v>
      </c>
      <c r="F12" s="10">
        <v>4820120</v>
      </c>
      <c r="G12" s="10">
        <v>6423985</v>
      </c>
      <c r="H12" s="10">
        <v>2311270</v>
      </c>
      <c r="I12" s="31">
        <v>7182552</v>
      </c>
      <c r="J12" s="33">
        <v>9493822</v>
      </c>
    </row>
    <row r="13" spans="1:10" ht="12" customHeight="1" x14ac:dyDescent="0.2">
      <c r="A13" s="152" t="s">
        <v>15</v>
      </c>
      <c r="B13" s="10">
        <v>10419064</v>
      </c>
      <c r="C13" s="10">
        <v>15033503</v>
      </c>
      <c r="D13" s="10">
        <v>25452567</v>
      </c>
      <c r="E13" s="10">
        <v>5768104</v>
      </c>
      <c r="F13" s="10">
        <v>21671179</v>
      </c>
      <c r="G13" s="10">
        <v>27439283</v>
      </c>
      <c r="H13" s="10">
        <v>16187168</v>
      </c>
      <c r="I13" s="31">
        <v>36704682</v>
      </c>
      <c r="J13" s="33">
        <v>52891850</v>
      </c>
    </row>
    <row r="14" spans="1:10" s="169" customFormat="1" ht="12" customHeight="1" x14ac:dyDescent="0.2">
      <c r="A14" s="170" t="s">
        <v>16</v>
      </c>
      <c r="B14" s="144">
        <v>380303079</v>
      </c>
      <c r="C14" s="144">
        <v>100322896</v>
      </c>
      <c r="D14" s="144">
        <v>480625975</v>
      </c>
      <c r="E14" s="144">
        <v>331212222</v>
      </c>
      <c r="F14" s="144">
        <v>171438468</v>
      </c>
      <c r="G14" s="144">
        <v>502650690</v>
      </c>
      <c r="H14" s="144">
        <v>711515301</v>
      </c>
      <c r="I14" s="144">
        <v>271761364</v>
      </c>
      <c r="J14" s="144">
        <v>983276665</v>
      </c>
    </row>
    <row r="15" spans="1:10" ht="12" customHeight="1" x14ac:dyDescent="0.2">
      <c r="A15" s="152" t="s">
        <v>17</v>
      </c>
      <c r="B15" s="10">
        <v>6915822</v>
      </c>
      <c r="C15" s="10">
        <v>26513538</v>
      </c>
      <c r="D15" s="10">
        <v>33429360</v>
      </c>
      <c r="E15" s="10">
        <v>3270794</v>
      </c>
      <c r="F15" s="10">
        <v>50095116</v>
      </c>
      <c r="G15" s="10">
        <v>53365910</v>
      </c>
      <c r="H15" s="10">
        <v>10186616</v>
      </c>
      <c r="I15" s="10">
        <v>76608654</v>
      </c>
      <c r="J15" s="33">
        <v>86795270</v>
      </c>
    </row>
    <row r="16" spans="1:10" ht="12" customHeight="1" x14ac:dyDescent="0.2">
      <c r="A16" s="152" t="s">
        <v>18</v>
      </c>
      <c r="B16" s="10">
        <v>572571154</v>
      </c>
      <c r="C16" s="10">
        <v>175969967</v>
      </c>
      <c r="D16" s="10">
        <v>748541121</v>
      </c>
      <c r="E16" s="10">
        <v>431287043</v>
      </c>
      <c r="F16" s="10">
        <v>240276951</v>
      </c>
      <c r="G16" s="10">
        <v>671563994</v>
      </c>
      <c r="H16" s="10">
        <v>1003858197</v>
      </c>
      <c r="I16" s="10">
        <v>416246918</v>
      </c>
      <c r="J16" s="33">
        <v>1420105115</v>
      </c>
    </row>
    <row r="17" spans="1:10" ht="12" customHeight="1" x14ac:dyDescent="0.2">
      <c r="A17" s="152" t="s">
        <v>19</v>
      </c>
      <c r="B17" s="10">
        <v>25168398</v>
      </c>
      <c r="C17" s="10">
        <v>65962181</v>
      </c>
      <c r="D17" s="10">
        <v>91130579</v>
      </c>
      <c r="E17" s="10">
        <v>45859483</v>
      </c>
      <c r="F17" s="10">
        <v>110232111</v>
      </c>
      <c r="G17" s="10">
        <v>156091594</v>
      </c>
      <c r="H17" s="10">
        <v>71027881</v>
      </c>
      <c r="I17" s="10">
        <v>176194292</v>
      </c>
      <c r="J17" s="33">
        <v>247222173</v>
      </c>
    </row>
    <row r="18" spans="1:10" ht="12" customHeight="1" x14ac:dyDescent="0.2">
      <c r="A18" s="152" t="s">
        <v>20</v>
      </c>
      <c r="B18" s="10">
        <v>63879618</v>
      </c>
      <c r="C18" s="10">
        <v>38788833</v>
      </c>
      <c r="D18" s="10">
        <v>102668451</v>
      </c>
      <c r="E18" s="10">
        <v>219292326</v>
      </c>
      <c r="F18" s="10">
        <v>48736245</v>
      </c>
      <c r="G18" s="10">
        <v>268028571</v>
      </c>
      <c r="H18" s="10">
        <v>283171944</v>
      </c>
      <c r="I18" s="10">
        <v>87525078</v>
      </c>
      <c r="J18" s="33">
        <v>370697022</v>
      </c>
    </row>
    <row r="19" spans="1:10" ht="12" customHeight="1" x14ac:dyDescent="0.2">
      <c r="A19" s="152" t="s">
        <v>21</v>
      </c>
      <c r="B19" s="10">
        <v>347163</v>
      </c>
      <c r="C19" s="10">
        <v>31646680</v>
      </c>
      <c r="D19" s="10">
        <v>31993843</v>
      </c>
      <c r="E19" s="10">
        <v>9234117</v>
      </c>
      <c r="F19" s="10">
        <v>51351121</v>
      </c>
      <c r="G19" s="10">
        <v>60585238</v>
      </c>
      <c r="H19" s="10">
        <v>9581280</v>
      </c>
      <c r="I19" s="10">
        <v>82997801</v>
      </c>
      <c r="J19" s="33">
        <v>92579081</v>
      </c>
    </row>
    <row r="20" spans="1:10" ht="12" customHeight="1" x14ac:dyDescent="0.2">
      <c r="A20" s="152" t="s">
        <v>22</v>
      </c>
      <c r="B20" s="10">
        <v>41857228</v>
      </c>
      <c r="C20" s="10">
        <v>77469373</v>
      </c>
      <c r="D20" s="10">
        <v>119326601</v>
      </c>
      <c r="E20" s="10">
        <v>104466578</v>
      </c>
      <c r="F20" s="10">
        <v>119496820</v>
      </c>
      <c r="G20" s="10">
        <v>223963398</v>
      </c>
      <c r="H20" s="10">
        <v>146323806</v>
      </c>
      <c r="I20" s="10">
        <v>196966193</v>
      </c>
      <c r="J20" s="33">
        <v>343289999</v>
      </c>
    </row>
    <row r="21" spans="1:10" ht="12" customHeight="1" x14ac:dyDescent="0.2">
      <c r="A21" s="152" t="s">
        <v>23</v>
      </c>
      <c r="B21" s="10">
        <v>9412222</v>
      </c>
      <c r="C21" s="10">
        <v>9918742</v>
      </c>
      <c r="D21" s="10">
        <v>19330964</v>
      </c>
      <c r="E21" s="10">
        <v>13222293</v>
      </c>
      <c r="F21" s="10">
        <v>18771550</v>
      </c>
      <c r="G21" s="10">
        <v>31993843</v>
      </c>
      <c r="H21" s="10">
        <v>22634515</v>
      </c>
      <c r="I21" s="10">
        <v>28690292</v>
      </c>
      <c r="J21" s="33">
        <v>51324807</v>
      </c>
    </row>
    <row r="22" spans="1:10" ht="12" customHeight="1" x14ac:dyDescent="0.2">
      <c r="A22" s="152" t="s">
        <v>24</v>
      </c>
      <c r="B22" s="10">
        <v>25028570</v>
      </c>
      <c r="C22" s="10">
        <v>28150307</v>
      </c>
      <c r="D22" s="10">
        <v>53178877</v>
      </c>
      <c r="E22" s="10">
        <v>63324748</v>
      </c>
      <c r="F22" s="10">
        <v>45290905</v>
      </c>
      <c r="G22" s="10">
        <v>108615653</v>
      </c>
      <c r="H22" s="10">
        <v>88353318</v>
      </c>
      <c r="I22" s="10">
        <v>73441212</v>
      </c>
      <c r="J22" s="33">
        <v>161794530</v>
      </c>
    </row>
    <row r="23" spans="1:10" ht="12" customHeight="1" x14ac:dyDescent="0.2">
      <c r="A23" s="152" t="s">
        <v>25</v>
      </c>
      <c r="B23" s="10">
        <v>138097537</v>
      </c>
      <c r="C23" s="10">
        <v>43024714</v>
      </c>
      <c r="D23" s="10">
        <v>181122251</v>
      </c>
      <c r="E23" s="10">
        <v>59599152</v>
      </c>
      <c r="F23" s="10">
        <v>58811578</v>
      </c>
      <c r="G23" s="10">
        <v>118410730</v>
      </c>
      <c r="H23" s="10">
        <v>197696689</v>
      </c>
      <c r="I23" s="10">
        <v>101836292</v>
      </c>
      <c r="J23" s="33">
        <v>299532981</v>
      </c>
    </row>
    <row r="24" spans="1:10" s="169" customFormat="1" ht="12" customHeight="1" x14ac:dyDescent="0.2">
      <c r="A24" s="165" t="s">
        <v>26</v>
      </c>
      <c r="B24" s="144">
        <v>883277712</v>
      </c>
      <c r="C24" s="144">
        <v>497444335</v>
      </c>
      <c r="D24" s="144">
        <v>1380722047</v>
      </c>
      <c r="E24" s="144">
        <v>949556534</v>
      </c>
      <c r="F24" s="144">
        <v>743062397</v>
      </c>
      <c r="G24" s="144">
        <v>1692618931</v>
      </c>
      <c r="H24" s="144">
        <v>1832834246</v>
      </c>
      <c r="I24" s="144">
        <v>1240506732</v>
      </c>
      <c r="J24" s="144">
        <v>3073340978</v>
      </c>
    </row>
    <row r="25" spans="1:10" ht="12" customHeight="1" x14ac:dyDescent="0.2">
      <c r="A25" s="152" t="s">
        <v>27</v>
      </c>
      <c r="B25" s="10">
        <v>109118269</v>
      </c>
      <c r="C25" s="10">
        <v>95810531</v>
      </c>
      <c r="D25" s="10">
        <v>204928800</v>
      </c>
      <c r="E25" s="10">
        <v>218980089</v>
      </c>
      <c r="F25" s="10">
        <v>153028676</v>
      </c>
      <c r="G25" s="10">
        <v>372008765</v>
      </c>
      <c r="H25" s="10">
        <v>328098358</v>
      </c>
      <c r="I25" s="31">
        <v>248839207</v>
      </c>
      <c r="J25" s="33">
        <v>576937565</v>
      </c>
    </row>
    <row r="26" spans="1:10" ht="12" customHeight="1" x14ac:dyDescent="0.2">
      <c r="A26" s="152" t="s">
        <v>28</v>
      </c>
      <c r="B26" s="10">
        <v>371360259</v>
      </c>
      <c r="C26" s="10">
        <v>450578568</v>
      </c>
      <c r="D26" s="10">
        <v>821938827</v>
      </c>
      <c r="E26" s="10">
        <v>294266804</v>
      </c>
      <c r="F26" s="10">
        <v>632668253</v>
      </c>
      <c r="G26" s="10">
        <v>926935057</v>
      </c>
      <c r="H26" s="10">
        <v>665627063</v>
      </c>
      <c r="I26" s="31">
        <v>1083246821</v>
      </c>
      <c r="J26" s="33">
        <v>1748873884</v>
      </c>
    </row>
    <row r="27" spans="1:10" ht="12" customHeight="1" x14ac:dyDescent="0.2">
      <c r="A27" s="152" t="s">
        <v>29</v>
      </c>
      <c r="B27" s="10">
        <v>735794262</v>
      </c>
      <c r="C27" s="10">
        <v>659298257</v>
      </c>
      <c r="D27" s="10">
        <v>1395092519</v>
      </c>
      <c r="E27" s="10">
        <v>814233635</v>
      </c>
      <c r="F27" s="10">
        <v>891108479</v>
      </c>
      <c r="G27" s="10">
        <v>1705342114</v>
      </c>
      <c r="H27" s="10">
        <v>1550027897</v>
      </c>
      <c r="I27" s="31">
        <v>1550406736</v>
      </c>
      <c r="J27" s="33">
        <v>3100434633</v>
      </c>
    </row>
    <row r="28" spans="1:10" ht="12" customHeight="1" x14ac:dyDescent="0.2">
      <c r="A28" s="152" t="s">
        <v>30</v>
      </c>
      <c r="B28" s="10">
        <v>3954630619</v>
      </c>
      <c r="C28" s="10">
        <v>2537775010</v>
      </c>
      <c r="D28" s="10">
        <v>6492405629</v>
      </c>
      <c r="E28" s="10">
        <v>4660632821</v>
      </c>
      <c r="F28" s="10">
        <v>3442111374</v>
      </c>
      <c r="G28" s="10">
        <v>8102744195</v>
      </c>
      <c r="H28" s="10">
        <v>8615263440</v>
      </c>
      <c r="I28" s="31">
        <v>5979886384</v>
      </c>
      <c r="J28" s="33">
        <v>14595149824</v>
      </c>
    </row>
    <row r="29" spans="1:10" s="169" customFormat="1" ht="12" customHeight="1" x14ac:dyDescent="0.2">
      <c r="A29" s="165" t="s">
        <v>31</v>
      </c>
      <c r="B29" s="144">
        <v>5170903409</v>
      </c>
      <c r="C29" s="144">
        <v>3743462366</v>
      </c>
      <c r="D29" s="144">
        <v>8914365775</v>
      </c>
      <c r="E29" s="144">
        <v>5988113349</v>
      </c>
      <c r="F29" s="144">
        <v>5118916782</v>
      </c>
      <c r="G29" s="144">
        <v>11107030131</v>
      </c>
      <c r="H29" s="144">
        <v>11159016758</v>
      </c>
      <c r="I29" s="144">
        <v>8862379148</v>
      </c>
      <c r="J29" s="144">
        <v>20021395906</v>
      </c>
    </row>
    <row r="30" spans="1:10" ht="12" customHeight="1" x14ac:dyDescent="0.2">
      <c r="A30" s="152" t="s">
        <v>32</v>
      </c>
      <c r="B30" s="10">
        <v>84395159</v>
      </c>
      <c r="C30" s="10">
        <v>329791392</v>
      </c>
      <c r="D30" s="10">
        <v>414186551</v>
      </c>
      <c r="E30" s="10">
        <v>432665196</v>
      </c>
      <c r="F30" s="10">
        <v>494769361</v>
      </c>
      <c r="G30" s="10">
        <v>927434557</v>
      </c>
      <c r="H30" s="10">
        <v>517060355</v>
      </c>
      <c r="I30" s="31">
        <v>824560753</v>
      </c>
      <c r="J30" s="33">
        <v>1341621108</v>
      </c>
    </row>
    <row r="31" spans="1:10" ht="12" customHeight="1" x14ac:dyDescent="0.2">
      <c r="A31" s="152" t="s">
        <v>33</v>
      </c>
      <c r="B31" s="10">
        <v>296825933</v>
      </c>
      <c r="C31" s="10">
        <v>427878425</v>
      </c>
      <c r="D31" s="10">
        <v>724704358</v>
      </c>
      <c r="E31" s="10">
        <v>652105670</v>
      </c>
      <c r="F31" s="10">
        <v>596000657</v>
      </c>
      <c r="G31" s="10">
        <v>1248106327</v>
      </c>
      <c r="H31" s="10">
        <v>948931603</v>
      </c>
      <c r="I31" s="31">
        <v>1023879082</v>
      </c>
      <c r="J31" s="33">
        <v>1972810685</v>
      </c>
    </row>
    <row r="32" spans="1:10" ht="12" customHeight="1" x14ac:dyDescent="0.2">
      <c r="A32" s="152" t="s">
        <v>34</v>
      </c>
      <c r="B32" s="10">
        <v>91737408</v>
      </c>
      <c r="C32" s="10">
        <v>179551777</v>
      </c>
      <c r="D32" s="10">
        <v>271289185</v>
      </c>
      <c r="E32" s="10">
        <v>191233981</v>
      </c>
      <c r="F32" s="10">
        <v>293041181</v>
      </c>
      <c r="G32" s="10">
        <v>484275162</v>
      </c>
      <c r="H32" s="10">
        <v>282971389</v>
      </c>
      <c r="I32" s="31">
        <v>472592958</v>
      </c>
      <c r="J32" s="33">
        <v>755564347</v>
      </c>
    </row>
    <row r="33" spans="1:10" s="169" customFormat="1" ht="12" customHeight="1" x14ac:dyDescent="0.2">
      <c r="A33" s="162" t="s">
        <v>35</v>
      </c>
      <c r="B33" s="144">
        <v>472958500</v>
      </c>
      <c r="C33" s="144">
        <v>937221594</v>
      </c>
      <c r="D33" s="144">
        <v>1410180094</v>
      </c>
      <c r="E33" s="144">
        <v>1276004847</v>
      </c>
      <c r="F33" s="144">
        <v>1383811199</v>
      </c>
      <c r="G33" s="144">
        <v>2659816046</v>
      </c>
      <c r="H33" s="144">
        <v>1748963347</v>
      </c>
      <c r="I33" s="144">
        <v>2321032793</v>
      </c>
      <c r="J33" s="144">
        <v>4069996140</v>
      </c>
    </row>
    <row r="34" spans="1:10" ht="12" customHeight="1" x14ac:dyDescent="0.2">
      <c r="A34" s="152" t="s">
        <v>36</v>
      </c>
      <c r="B34" s="10">
        <v>230194085</v>
      </c>
      <c r="C34" s="10">
        <v>223226329</v>
      </c>
      <c r="D34" s="10">
        <v>453420414</v>
      </c>
      <c r="E34" s="10">
        <v>263772494</v>
      </c>
      <c r="F34" s="10">
        <v>306400575</v>
      </c>
      <c r="G34" s="10">
        <v>570173069</v>
      </c>
      <c r="H34" s="10">
        <v>493966579</v>
      </c>
      <c r="I34" s="31">
        <v>529626904</v>
      </c>
      <c r="J34" s="33">
        <v>1023593483</v>
      </c>
    </row>
    <row r="35" spans="1:10" ht="12" customHeight="1" x14ac:dyDescent="0.2">
      <c r="A35" s="152" t="s">
        <v>37</v>
      </c>
      <c r="B35" s="10">
        <v>28597932</v>
      </c>
      <c r="C35" s="10">
        <v>138577803</v>
      </c>
      <c r="D35" s="10">
        <v>167175735</v>
      </c>
      <c r="E35" s="10">
        <v>122207718</v>
      </c>
      <c r="F35" s="10">
        <v>215221840</v>
      </c>
      <c r="G35" s="10">
        <v>337429558</v>
      </c>
      <c r="H35" s="10">
        <v>150805650</v>
      </c>
      <c r="I35" s="31">
        <v>353799643</v>
      </c>
      <c r="J35" s="33">
        <v>504605293</v>
      </c>
    </row>
    <row r="36" spans="1:10" ht="12" customHeight="1" x14ac:dyDescent="0.2">
      <c r="A36" s="152" t="s">
        <v>38</v>
      </c>
      <c r="B36" s="10">
        <v>37499067</v>
      </c>
      <c r="C36" s="10">
        <v>42084476</v>
      </c>
      <c r="D36" s="10">
        <v>79583543</v>
      </c>
      <c r="E36" s="10">
        <v>45109539</v>
      </c>
      <c r="F36" s="10">
        <v>59566133</v>
      </c>
      <c r="G36" s="10">
        <v>104675672</v>
      </c>
      <c r="H36" s="10">
        <v>82608606</v>
      </c>
      <c r="I36" s="31">
        <v>101650609</v>
      </c>
      <c r="J36" s="33">
        <v>184259215</v>
      </c>
    </row>
    <row r="37" spans="1:10" ht="12" customHeight="1" x14ac:dyDescent="0.2">
      <c r="A37" s="152" t="s">
        <v>39</v>
      </c>
      <c r="B37" s="10">
        <v>10566332</v>
      </c>
      <c r="C37" s="10">
        <v>52632294</v>
      </c>
      <c r="D37" s="10">
        <v>63198626</v>
      </c>
      <c r="E37" s="10">
        <v>30570104</v>
      </c>
      <c r="F37" s="10">
        <v>78101724</v>
      </c>
      <c r="G37" s="10">
        <v>108671828</v>
      </c>
      <c r="H37" s="10">
        <v>41136436</v>
      </c>
      <c r="I37" s="31">
        <v>130734018</v>
      </c>
      <c r="J37" s="33">
        <v>171870454</v>
      </c>
    </row>
    <row r="38" spans="1:10" s="169" customFormat="1" ht="12" customHeight="1" x14ac:dyDescent="0.2">
      <c r="A38" s="162" t="s">
        <v>40</v>
      </c>
      <c r="B38" s="144">
        <v>306857416</v>
      </c>
      <c r="C38" s="144">
        <v>456520902</v>
      </c>
      <c r="D38" s="144">
        <v>763378318</v>
      </c>
      <c r="E38" s="144">
        <v>461659855</v>
      </c>
      <c r="F38" s="144">
        <v>659290272</v>
      </c>
      <c r="G38" s="144">
        <v>1120950127</v>
      </c>
      <c r="H38" s="144">
        <v>768517271</v>
      </c>
      <c r="I38" s="144">
        <v>1115811174</v>
      </c>
      <c r="J38" s="144">
        <v>1884328445</v>
      </c>
    </row>
    <row r="39" spans="1:10" s="169" customFormat="1" ht="12" customHeight="1" x14ac:dyDescent="0.2">
      <c r="A39" s="168" t="s">
        <v>41</v>
      </c>
      <c r="B39" s="171">
        <v>7214300116</v>
      </c>
      <c r="C39" s="171">
        <v>5734972093</v>
      </c>
      <c r="D39" s="171">
        <v>12949272209</v>
      </c>
      <c r="E39" s="171">
        <v>9006546807</v>
      </c>
      <c r="F39" s="171">
        <v>8076519118</v>
      </c>
      <c r="G39" s="171">
        <v>17083065925</v>
      </c>
      <c r="H39" s="171">
        <v>16220846923</v>
      </c>
      <c r="I39" s="171">
        <v>13811491211</v>
      </c>
      <c r="J39" s="171">
        <v>30032338134</v>
      </c>
    </row>
    <row r="40" spans="1:10" ht="12" customHeight="1" x14ac:dyDescent="0.2">
      <c r="A40" s="131" t="s">
        <v>75</v>
      </c>
      <c r="B40" s="2"/>
      <c r="C40" s="2"/>
      <c r="D40" s="2"/>
      <c r="E40" s="2"/>
      <c r="F40" s="2"/>
      <c r="G40" s="2"/>
      <c r="H40" s="2"/>
      <c r="I40" s="2"/>
      <c r="J40" s="2"/>
    </row>
    <row r="41" spans="1:10" ht="12" customHeight="1" x14ac:dyDescent="0.2">
      <c r="A41" s="131" t="s">
        <v>76</v>
      </c>
    </row>
    <row r="42" spans="1:10" ht="12" customHeight="1" x14ac:dyDescent="0.2">
      <c r="A42" s="132" t="s">
        <v>44</v>
      </c>
      <c r="J42" s="1"/>
    </row>
    <row r="43" spans="1:10" ht="12" customHeight="1" x14ac:dyDescent="0.2">
      <c r="A43" s="132" t="s">
        <v>74</v>
      </c>
    </row>
    <row r="44" spans="1:10" x14ac:dyDescent="0.2">
      <c r="A44" s="132" t="s">
        <v>71</v>
      </c>
    </row>
  </sheetData>
  <mergeCells count="6">
    <mergeCell ref="A1:J1"/>
    <mergeCell ref="A2:J2"/>
    <mergeCell ref="A3:J3"/>
    <mergeCell ref="B5:D5"/>
    <mergeCell ref="E5:G5"/>
    <mergeCell ref="H5:J5"/>
  </mergeCells>
  <phoneticPr fontId="5" type="noConversion"/>
  <printOptions horizontalCentered="1"/>
  <pageMargins left="0.19685039370078741" right="0.19685039370078741" top="0.39370078740157483" bottom="0.19685039370078741" header="0" footer="0"/>
  <pageSetup paperSize="9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3"/>
  </sheetPr>
  <dimension ref="A1:IU89"/>
  <sheetViews>
    <sheetView showGridLines="0" topLeftCell="G49" workbookViewId="0">
      <selection sqref="A1:S1"/>
    </sheetView>
  </sheetViews>
  <sheetFormatPr defaultColWidth="11.42578125" defaultRowHeight="12.75" x14ac:dyDescent="0.2"/>
  <cols>
    <col min="1" max="1" width="16.85546875" customWidth="1"/>
    <col min="2" max="2" width="11.5703125" bestFit="1" customWidth="1"/>
    <col min="3" max="3" width="10.7109375" bestFit="1" customWidth="1"/>
    <col min="4" max="4" width="12.42578125" bestFit="1" customWidth="1"/>
    <col min="5" max="5" width="11.140625" bestFit="1" customWidth="1"/>
    <col min="6" max="6" width="10.5703125" customWidth="1"/>
    <col min="7" max="7" width="11.140625" bestFit="1" customWidth="1"/>
    <col min="8" max="9" width="11" bestFit="1" customWidth="1"/>
    <col min="10" max="10" width="11.140625" bestFit="1" customWidth="1"/>
    <col min="11" max="13" width="10.85546875" bestFit="1" customWidth="1"/>
    <col min="14" max="14" width="10.85546875" customWidth="1"/>
    <col min="15" max="15" width="10.85546875" bestFit="1" customWidth="1"/>
    <col min="16" max="16" width="10.7109375" bestFit="1" customWidth="1"/>
    <col min="17" max="18" width="10.85546875" bestFit="1" customWidth="1"/>
    <col min="19" max="19" width="11" bestFit="1" customWidth="1"/>
    <col min="20" max="20" width="11.42578125" customWidth="1"/>
    <col min="21" max="21" width="20.7109375" customWidth="1"/>
  </cols>
  <sheetData>
    <row r="1" spans="1:28" ht="15" x14ac:dyDescent="0.25">
      <c r="A1" s="194" t="s">
        <v>77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</row>
    <row r="2" spans="1:28" x14ac:dyDescent="0.2">
      <c r="A2" s="191" t="s">
        <v>1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</row>
    <row r="3" spans="1:28" x14ac:dyDescent="0.2">
      <c r="A3" s="191" t="s">
        <v>79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</row>
    <row r="4" spans="1:28" x14ac:dyDescent="0.2">
      <c r="S4" s="133" t="s">
        <v>78</v>
      </c>
      <c r="X4" s="133" t="s">
        <v>78</v>
      </c>
    </row>
    <row r="5" spans="1:28" x14ac:dyDescent="0.2">
      <c r="A5" s="141" t="s">
        <v>4</v>
      </c>
      <c r="B5" s="186">
        <v>39814</v>
      </c>
      <c r="C5" s="187"/>
      <c r="D5" s="188"/>
      <c r="E5" s="186">
        <v>39845</v>
      </c>
      <c r="F5" s="187"/>
      <c r="G5" s="188"/>
      <c r="H5" s="186">
        <v>39873</v>
      </c>
      <c r="I5" s="187"/>
      <c r="J5" s="188"/>
      <c r="K5" s="186">
        <v>39904</v>
      </c>
      <c r="L5" s="187"/>
      <c r="M5" s="188"/>
      <c r="N5" s="186">
        <v>39934</v>
      </c>
      <c r="O5" s="187"/>
      <c r="P5" s="188"/>
      <c r="Q5" s="186">
        <v>39965</v>
      </c>
      <c r="R5" s="187"/>
      <c r="S5" s="187"/>
      <c r="U5" s="141" t="s">
        <v>4</v>
      </c>
      <c r="V5" s="186" t="s">
        <v>84</v>
      </c>
      <c r="W5" s="187"/>
      <c r="X5" s="187"/>
    </row>
    <row r="6" spans="1:28" x14ac:dyDescent="0.2">
      <c r="A6" s="142" t="s">
        <v>5</v>
      </c>
      <c r="B6" s="116" t="s">
        <v>73</v>
      </c>
      <c r="C6" s="116" t="s">
        <v>52</v>
      </c>
      <c r="D6" s="116" t="s">
        <v>8</v>
      </c>
      <c r="E6" s="116" t="s">
        <v>73</v>
      </c>
      <c r="F6" s="116" t="s">
        <v>52</v>
      </c>
      <c r="G6" s="116" t="s">
        <v>8</v>
      </c>
      <c r="H6" s="116" t="s">
        <v>73</v>
      </c>
      <c r="I6" s="116" t="s">
        <v>52</v>
      </c>
      <c r="J6" s="116" t="s">
        <v>8</v>
      </c>
      <c r="K6" s="116" t="s">
        <v>73</v>
      </c>
      <c r="L6" s="116" t="s">
        <v>52</v>
      </c>
      <c r="M6" s="116" t="s">
        <v>8</v>
      </c>
      <c r="N6" s="116" t="s">
        <v>73</v>
      </c>
      <c r="O6" s="116" t="s">
        <v>52</v>
      </c>
      <c r="P6" s="116" t="s">
        <v>8</v>
      </c>
      <c r="Q6" s="116" t="s">
        <v>73</v>
      </c>
      <c r="R6" s="116" t="s">
        <v>52</v>
      </c>
      <c r="S6" s="136" t="s">
        <v>8</v>
      </c>
      <c r="U6" s="142" t="s">
        <v>5</v>
      </c>
      <c r="V6" s="117" t="s">
        <v>73</v>
      </c>
      <c r="W6" s="117" t="s">
        <v>52</v>
      </c>
      <c r="X6" s="151" t="s">
        <v>8</v>
      </c>
    </row>
    <row r="7" spans="1:28" x14ac:dyDescent="0.2">
      <c r="A7" s="143" t="s">
        <v>9</v>
      </c>
      <c r="B7" s="10">
        <v>610000</v>
      </c>
      <c r="C7" s="10">
        <v>827593</v>
      </c>
      <c r="D7" s="10">
        <v>1437593</v>
      </c>
      <c r="E7" s="10">
        <v>128524</v>
      </c>
      <c r="F7" s="10">
        <v>634663</v>
      </c>
      <c r="G7" s="10">
        <v>763187</v>
      </c>
      <c r="H7" s="10">
        <v>0</v>
      </c>
      <c r="I7" s="10">
        <v>975883</v>
      </c>
      <c r="J7" s="10">
        <v>975883</v>
      </c>
      <c r="K7" s="10">
        <v>80500</v>
      </c>
      <c r="L7" s="10">
        <v>1881699</v>
      </c>
      <c r="M7" s="10">
        <v>1962199</v>
      </c>
      <c r="N7" s="10">
        <v>555301</v>
      </c>
      <c r="O7" s="10">
        <v>1639436</v>
      </c>
      <c r="P7" s="10">
        <v>2194737</v>
      </c>
      <c r="Q7" s="10">
        <v>593740</v>
      </c>
      <c r="R7" s="10">
        <v>1439648</v>
      </c>
      <c r="S7" s="33">
        <v>2033388</v>
      </c>
      <c r="T7" s="1"/>
      <c r="U7" s="152" t="s">
        <v>9</v>
      </c>
      <c r="V7" s="37">
        <f t="shared" ref="V7:V39" si="0">B7+E7+H7+K7+N7+Q7</f>
        <v>1968065</v>
      </c>
      <c r="W7" s="37">
        <f t="shared" ref="W7:W39" si="1">C7+F7+I7+L7+O7+R7</f>
        <v>7398922</v>
      </c>
      <c r="X7" s="37">
        <f t="shared" ref="X7:X39" si="2">D7+G7+J7+M7+P7+S7</f>
        <v>9366987</v>
      </c>
      <c r="Z7" s="28"/>
      <c r="AA7" s="28"/>
      <c r="AB7" s="28"/>
    </row>
    <row r="8" spans="1:28" x14ac:dyDescent="0.2">
      <c r="A8" s="143" t="s">
        <v>10</v>
      </c>
      <c r="B8" s="10">
        <v>92589</v>
      </c>
      <c r="C8" s="10">
        <v>175200</v>
      </c>
      <c r="D8" s="10">
        <v>267789</v>
      </c>
      <c r="E8" s="10">
        <v>202000</v>
      </c>
      <c r="F8" s="10">
        <v>0</v>
      </c>
      <c r="G8" s="10">
        <v>202000</v>
      </c>
      <c r="H8" s="10">
        <v>459847</v>
      </c>
      <c r="I8" s="10">
        <v>139000</v>
      </c>
      <c r="J8" s="10">
        <v>598847</v>
      </c>
      <c r="K8" s="10">
        <v>340067</v>
      </c>
      <c r="L8" s="10">
        <v>205864</v>
      </c>
      <c r="M8" s="10">
        <v>545931</v>
      </c>
      <c r="N8" s="10">
        <v>100000</v>
      </c>
      <c r="O8" s="10">
        <v>571633</v>
      </c>
      <c r="P8" s="10">
        <v>671633</v>
      </c>
      <c r="Q8" s="10">
        <v>336174</v>
      </c>
      <c r="R8" s="10">
        <v>416500</v>
      </c>
      <c r="S8" s="33">
        <v>752674</v>
      </c>
      <c r="T8" s="1"/>
      <c r="U8" s="152" t="s">
        <v>10</v>
      </c>
      <c r="V8" s="37">
        <f t="shared" si="0"/>
        <v>1530677</v>
      </c>
      <c r="W8" s="37">
        <f t="shared" si="1"/>
        <v>1508197</v>
      </c>
      <c r="X8" s="37">
        <f t="shared" si="2"/>
        <v>3038874</v>
      </c>
      <c r="Z8" s="28"/>
      <c r="AA8" s="28"/>
      <c r="AB8" s="28"/>
    </row>
    <row r="9" spans="1:28" x14ac:dyDescent="0.2">
      <c r="A9" s="143" t="s">
        <v>11</v>
      </c>
      <c r="B9" s="10">
        <v>564935</v>
      </c>
      <c r="C9" s="10">
        <v>6760549</v>
      </c>
      <c r="D9" s="10">
        <v>7325484</v>
      </c>
      <c r="E9" s="10">
        <v>27536368</v>
      </c>
      <c r="F9" s="10">
        <v>5217227</v>
      </c>
      <c r="G9" s="10">
        <v>32753595</v>
      </c>
      <c r="H9" s="10">
        <v>3034000</v>
      </c>
      <c r="I9" s="10">
        <v>14172646</v>
      </c>
      <c r="J9" s="10">
        <v>17206646</v>
      </c>
      <c r="K9" s="10">
        <v>24199679</v>
      </c>
      <c r="L9" s="10">
        <v>14735976</v>
      </c>
      <c r="M9" s="10">
        <v>38935655</v>
      </c>
      <c r="N9" s="10">
        <v>0</v>
      </c>
      <c r="O9" s="10">
        <v>11844829</v>
      </c>
      <c r="P9" s="10">
        <v>11844829</v>
      </c>
      <c r="Q9" s="10">
        <v>1082360</v>
      </c>
      <c r="R9" s="10">
        <v>11234143</v>
      </c>
      <c r="S9" s="33">
        <v>12316503</v>
      </c>
      <c r="T9" s="1"/>
      <c r="U9" s="152" t="s">
        <v>11</v>
      </c>
      <c r="V9" s="37">
        <f t="shared" si="0"/>
        <v>56417342</v>
      </c>
      <c r="W9" s="37">
        <f t="shared" si="1"/>
        <v>63965370</v>
      </c>
      <c r="X9" s="37">
        <f t="shared" si="2"/>
        <v>120382712</v>
      </c>
      <c r="Z9" s="28"/>
      <c r="AA9" s="28"/>
      <c r="AB9" s="28"/>
    </row>
    <row r="10" spans="1:28" x14ac:dyDescent="0.2">
      <c r="A10" s="143" t="s">
        <v>12</v>
      </c>
      <c r="B10" s="10">
        <v>647769</v>
      </c>
      <c r="C10" s="10">
        <v>12502483</v>
      </c>
      <c r="D10" s="10">
        <v>13150252</v>
      </c>
      <c r="E10" s="10">
        <v>205076</v>
      </c>
      <c r="F10" s="10">
        <v>10447829</v>
      </c>
      <c r="G10" s="10">
        <v>10652905</v>
      </c>
      <c r="H10" s="10">
        <v>167760</v>
      </c>
      <c r="I10" s="10">
        <v>14464121</v>
      </c>
      <c r="J10" s="10">
        <v>14631881</v>
      </c>
      <c r="K10" s="10">
        <v>37989900</v>
      </c>
      <c r="L10" s="10">
        <v>11185557</v>
      </c>
      <c r="M10" s="10">
        <v>49175457</v>
      </c>
      <c r="N10" s="10">
        <v>1059787</v>
      </c>
      <c r="O10" s="10">
        <v>13887669</v>
      </c>
      <c r="P10" s="10">
        <v>14947456</v>
      </c>
      <c r="Q10" s="10">
        <v>3455147</v>
      </c>
      <c r="R10" s="10">
        <v>17864388</v>
      </c>
      <c r="S10" s="33">
        <v>21319535</v>
      </c>
      <c r="T10" s="1"/>
      <c r="U10" s="152" t="s">
        <v>12</v>
      </c>
      <c r="V10" s="37">
        <f t="shared" si="0"/>
        <v>43525439</v>
      </c>
      <c r="W10" s="37">
        <f t="shared" si="1"/>
        <v>80352047</v>
      </c>
      <c r="X10" s="37">
        <f t="shared" si="2"/>
        <v>123877486</v>
      </c>
      <c r="Z10" s="28"/>
      <c r="AA10" s="28"/>
      <c r="AB10" s="28"/>
    </row>
    <row r="11" spans="1:28" x14ac:dyDescent="0.2">
      <c r="A11" s="143" t="s">
        <v>13</v>
      </c>
      <c r="B11" s="10">
        <v>1050240</v>
      </c>
      <c r="C11" s="10">
        <v>3549407</v>
      </c>
      <c r="D11" s="10">
        <v>4599647</v>
      </c>
      <c r="E11" s="10">
        <v>729150</v>
      </c>
      <c r="F11" s="10">
        <v>3085016</v>
      </c>
      <c r="G11" s="10">
        <v>3814166</v>
      </c>
      <c r="H11" s="10">
        <v>73770031</v>
      </c>
      <c r="I11" s="10">
        <v>5120349</v>
      </c>
      <c r="J11" s="10">
        <v>78890380</v>
      </c>
      <c r="K11" s="10">
        <v>989850</v>
      </c>
      <c r="L11" s="10">
        <v>5243742</v>
      </c>
      <c r="M11" s="10">
        <v>6233592</v>
      </c>
      <c r="N11" s="10">
        <v>861814</v>
      </c>
      <c r="O11" s="10">
        <v>6230094</v>
      </c>
      <c r="P11" s="10">
        <v>7091908</v>
      </c>
      <c r="Q11" s="10">
        <v>1435814</v>
      </c>
      <c r="R11" s="10">
        <v>5750291</v>
      </c>
      <c r="S11" s="33">
        <v>7186105</v>
      </c>
      <c r="T11" s="1"/>
      <c r="U11" s="152" t="s">
        <v>13</v>
      </c>
      <c r="V11" s="37">
        <f t="shared" si="0"/>
        <v>78836899</v>
      </c>
      <c r="W11" s="37">
        <f t="shared" si="1"/>
        <v>28978899</v>
      </c>
      <c r="X11" s="37">
        <f t="shared" si="2"/>
        <v>107815798</v>
      </c>
      <c r="Z11" s="28"/>
      <c r="AA11" s="28"/>
      <c r="AB11" s="28"/>
    </row>
    <row r="12" spans="1:28" x14ac:dyDescent="0.2">
      <c r="A12" s="143" t="s">
        <v>14</v>
      </c>
      <c r="B12" s="10">
        <v>0</v>
      </c>
      <c r="C12" s="10">
        <v>629215</v>
      </c>
      <c r="D12" s="10">
        <v>629215</v>
      </c>
      <c r="E12" s="10">
        <v>412100</v>
      </c>
      <c r="F12" s="10">
        <v>546000</v>
      </c>
      <c r="G12" s="10">
        <v>958100</v>
      </c>
      <c r="H12" s="10">
        <v>73493</v>
      </c>
      <c r="I12" s="10">
        <v>1072460</v>
      </c>
      <c r="J12" s="10">
        <v>1145953</v>
      </c>
      <c r="K12" s="10">
        <v>0</v>
      </c>
      <c r="L12" s="10">
        <v>780000</v>
      </c>
      <c r="M12" s="10">
        <v>780000</v>
      </c>
      <c r="N12" s="10">
        <v>121428</v>
      </c>
      <c r="O12" s="10">
        <v>960895</v>
      </c>
      <c r="P12" s="10">
        <v>1082323</v>
      </c>
      <c r="Q12" s="10">
        <v>287777</v>
      </c>
      <c r="R12" s="10">
        <v>1809871</v>
      </c>
      <c r="S12" s="33">
        <v>2097648</v>
      </c>
      <c r="T12" s="1"/>
      <c r="U12" s="152" t="s">
        <v>14</v>
      </c>
      <c r="V12" s="37">
        <f t="shared" si="0"/>
        <v>894798</v>
      </c>
      <c r="W12" s="37">
        <f t="shared" si="1"/>
        <v>5798441</v>
      </c>
      <c r="X12" s="37">
        <f t="shared" si="2"/>
        <v>6693239</v>
      </c>
      <c r="Z12" s="28"/>
      <c r="AA12" s="28"/>
      <c r="AB12" s="28"/>
    </row>
    <row r="13" spans="1:28" x14ac:dyDescent="0.2">
      <c r="A13" s="143" t="s">
        <v>15</v>
      </c>
      <c r="B13" s="10">
        <v>678181</v>
      </c>
      <c r="C13" s="10">
        <v>3525581</v>
      </c>
      <c r="D13" s="10">
        <v>4203762</v>
      </c>
      <c r="E13" s="10">
        <v>1273003</v>
      </c>
      <c r="F13" s="10">
        <v>3914139</v>
      </c>
      <c r="G13" s="10">
        <v>5187142</v>
      </c>
      <c r="H13" s="10">
        <v>1215061</v>
      </c>
      <c r="I13" s="10">
        <v>2754165</v>
      </c>
      <c r="J13" s="10">
        <v>3969226</v>
      </c>
      <c r="K13" s="10">
        <v>962494</v>
      </c>
      <c r="L13" s="10">
        <v>7471240</v>
      </c>
      <c r="M13" s="10">
        <v>8433734</v>
      </c>
      <c r="N13" s="10">
        <v>925024</v>
      </c>
      <c r="O13" s="10">
        <v>5585814</v>
      </c>
      <c r="P13" s="10">
        <v>6510838</v>
      </c>
      <c r="Q13" s="10">
        <v>1590790</v>
      </c>
      <c r="R13" s="10">
        <v>6508855</v>
      </c>
      <c r="S13" s="33">
        <v>8099645</v>
      </c>
      <c r="T13" s="1"/>
      <c r="U13" s="152" t="s">
        <v>15</v>
      </c>
      <c r="V13" s="37">
        <f t="shared" si="0"/>
        <v>6644553</v>
      </c>
      <c r="W13" s="37">
        <f t="shared" si="1"/>
        <v>29759794</v>
      </c>
      <c r="X13" s="37">
        <f t="shared" si="2"/>
        <v>36404347</v>
      </c>
      <c r="Z13" s="28"/>
      <c r="AA13" s="28"/>
      <c r="AB13" s="28"/>
    </row>
    <row r="14" spans="1:28" s="163" customFormat="1" ht="12" customHeight="1" x14ac:dyDescent="0.2">
      <c r="A14" s="160" t="s">
        <v>16</v>
      </c>
      <c r="B14" s="140">
        <v>3643714</v>
      </c>
      <c r="C14" s="140">
        <v>27970028</v>
      </c>
      <c r="D14" s="140">
        <v>31613742</v>
      </c>
      <c r="E14" s="140">
        <v>30486221</v>
      </c>
      <c r="F14" s="140">
        <v>23844874</v>
      </c>
      <c r="G14" s="140">
        <v>54331095</v>
      </c>
      <c r="H14" s="140">
        <v>78720192</v>
      </c>
      <c r="I14" s="140">
        <v>38698624</v>
      </c>
      <c r="J14" s="140">
        <v>117418816</v>
      </c>
      <c r="K14" s="140">
        <v>64562490</v>
      </c>
      <c r="L14" s="140">
        <v>41504078</v>
      </c>
      <c r="M14" s="140">
        <v>106066568</v>
      </c>
      <c r="N14" s="140">
        <v>3623354</v>
      </c>
      <c r="O14" s="140">
        <v>40720370</v>
      </c>
      <c r="P14" s="140">
        <v>44343724</v>
      </c>
      <c r="Q14" s="140">
        <v>8781802</v>
      </c>
      <c r="R14" s="140">
        <v>45023696</v>
      </c>
      <c r="S14" s="144">
        <v>53805498</v>
      </c>
      <c r="T14" s="161"/>
      <c r="U14" s="162" t="s">
        <v>16</v>
      </c>
      <c r="V14" s="154">
        <f t="shared" si="0"/>
        <v>189817773</v>
      </c>
      <c r="W14" s="155">
        <f t="shared" si="1"/>
        <v>217761670</v>
      </c>
      <c r="X14" s="156">
        <f t="shared" si="2"/>
        <v>407579443</v>
      </c>
      <c r="Z14" s="28"/>
      <c r="AA14" s="28"/>
      <c r="AB14" s="28"/>
    </row>
    <row r="15" spans="1:28" x14ac:dyDescent="0.2">
      <c r="A15" s="143" t="s">
        <v>17</v>
      </c>
      <c r="B15" s="10">
        <v>524585</v>
      </c>
      <c r="C15" s="10">
        <v>7891829</v>
      </c>
      <c r="D15" s="10">
        <v>8416414</v>
      </c>
      <c r="E15" s="10">
        <v>90000</v>
      </c>
      <c r="F15" s="10">
        <v>6638150</v>
      </c>
      <c r="G15" s="10">
        <v>6728150</v>
      </c>
      <c r="H15" s="10">
        <v>1070795</v>
      </c>
      <c r="I15" s="10">
        <v>10315079</v>
      </c>
      <c r="J15" s="10">
        <v>11385874</v>
      </c>
      <c r="K15" s="10">
        <v>917887</v>
      </c>
      <c r="L15" s="10">
        <v>7869695</v>
      </c>
      <c r="M15" s="10">
        <v>8787582</v>
      </c>
      <c r="N15" s="10">
        <v>1261356</v>
      </c>
      <c r="O15" s="10">
        <v>11739368</v>
      </c>
      <c r="P15" s="10">
        <v>13000724</v>
      </c>
      <c r="Q15" s="10">
        <v>15741856</v>
      </c>
      <c r="R15" s="10">
        <v>14646863</v>
      </c>
      <c r="S15" s="33">
        <v>30388719</v>
      </c>
      <c r="T15" s="1"/>
      <c r="U15" s="152" t="s">
        <v>17</v>
      </c>
      <c r="V15" s="37">
        <f t="shared" si="0"/>
        <v>19606479</v>
      </c>
      <c r="W15" s="22">
        <f t="shared" si="1"/>
        <v>59100984</v>
      </c>
      <c r="X15" s="65">
        <f t="shared" si="2"/>
        <v>78707463</v>
      </c>
      <c r="Z15" s="28"/>
      <c r="AA15" s="28"/>
      <c r="AB15" s="28"/>
    </row>
    <row r="16" spans="1:28" x14ac:dyDescent="0.2">
      <c r="A16" s="143" t="s">
        <v>18</v>
      </c>
      <c r="B16" s="10">
        <v>10894266</v>
      </c>
      <c r="C16" s="10">
        <v>36363523</v>
      </c>
      <c r="D16" s="10">
        <v>47257789</v>
      </c>
      <c r="E16" s="10">
        <v>22616428</v>
      </c>
      <c r="F16" s="10">
        <v>36074614</v>
      </c>
      <c r="G16" s="10">
        <v>58691042</v>
      </c>
      <c r="H16" s="10">
        <v>438601</v>
      </c>
      <c r="I16" s="10">
        <v>42005088</v>
      </c>
      <c r="J16" s="10">
        <v>42443689</v>
      </c>
      <c r="K16" s="10">
        <v>47652659</v>
      </c>
      <c r="L16" s="10">
        <v>47735524</v>
      </c>
      <c r="M16" s="10">
        <v>95388183</v>
      </c>
      <c r="N16" s="10">
        <v>114888862</v>
      </c>
      <c r="O16" s="10">
        <v>49834058</v>
      </c>
      <c r="P16" s="10">
        <v>164722920</v>
      </c>
      <c r="Q16" s="10">
        <v>65977400</v>
      </c>
      <c r="R16" s="10">
        <v>55484354</v>
      </c>
      <c r="S16" s="33">
        <v>121461754</v>
      </c>
      <c r="T16" s="1"/>
      <c r="U16" s="152" t="s">
        <v>18</v>
      </c>
      <c r="V16" s="37">
        <f t="shared" si="0"/>
        <v>262468216</v>
      </c>
      <c r="W16" s="22">
        <f t="shared" si="1"/>
        <v>267497161</v>
      </c>
      <c r="X16" s="65">
        <f t="shared" si="2"/>
        <v>529965377</v>
      </c>
      <c r="Z16" s="28"/>
      <c r="AA16" s="28"/>
      <c r="AB16" s="28"/>
    </row>
    <row r="17" spans="1:28" x14ac:dyDescent="0.2">
      <c r="A17" s="143" t="s">
        <v>19</v>
      </c>
      <c r="B17" s="10">
        <v>10162</v>
      </c>
      <c r="C17" s="10">
        <v>16044496</v>
      </c>
      <c r="D17" s="10">
        <v>16054658</v>
      </c>
      <c r="E17" s="10">
        <v>536000</v>
      </c>
      <c r="F17" s="10">
        <v>18365543</v>
      </c>
      <c r="G17" s="10">
        <v>18901543</v>
      </c>
      <c r="H17" s="10">
        <v>196655</v>
      </c>
      <c r="I17" s="10">
        <v>22477811</v>
      </c>
      <c r="J17" s="10">
        <v>22674466</v>
      </c>
      <c r="K17" s="10">
        <v>5069429</v>
      </c>
      <c r="L17" s="10">
        <v>17817139</v>
      </c>
      <c r="M17" s="10">
        <v>22886568</v>
      </c>
      <c r="N17" s="10">
        <v>38930000</v>
      </c>
      <c r="O17" s="10">
        <v>22193819</v>
      </c>
      <c r="P17" s="10">
        <v>61123819</v>
      </c>
      <c r="Q17" s="10">
        <v>311689</v>
      </c>
      <c r="R17" s="10">
        <v>25910665</v>
      </c>
      <c r="S17" s="33">
        <v>26222354</v>
      </c>
      <c r="T17" s="1"/>
      <c r="U17" s="152" t="s">
        <v>19</v>
      </c>
      <c r="V17" s="37">
        <f t="shared" si="0"/>
        <v>45053935</v>
      </c>
      <c r="W17" s="22">
        <f t="shared" si="1"/>
        <v>122809473</v>
      </c>
      <c r="X17" s="65">
        <f t="shared" si="2"/>
        <v>167863408</v>
      </c>
      <c r="Z17" s="28"/>
      <c r="AA17" s="28"/>
      <c r="AB17" s="28"/>
    </row>
    <row r="18" spans="1:28" x14ac:dyDescent="0.2">
      <c r="A18" s="143" t="s">
        <v>20</v>
      </c>
      <c r="B18" s="10">
        <v>576760</v>
      </c>
      <c r="C18" s="10">
        <v>7872646</v>
      </c>
      <c r="D18" s="10">
        <v>8449406</v>
      </c>
      <c r="E18" s="10">
        <v>204900</v>
      </c>
      <c r="F18" s="10">
        <v>10290398</v>
      </c>
      <c r="G18" s="10">
        <v>10495298</v>
      </c>
      <c r="H18" s="10">
        <v>1539474</v>
      </c>
      <c r="I18" s="10">
        <v>10520962</v>
      </c>
      <c r="J18" s="10">
        <v>12060436</v>
      </c>
      <c r="K18" s="10">
        <v>5060565</v>
      </c>
      <c r="L18" s="10">
        <v>11456821</v>
      </c>
      <c r="M18" s="10">
        <v>16517386</v>
      </c>
      <c r="N18" s="10">
        <v>17338035</v>
      </c>
      <c r="O18" s="10">
        <v>12574868</v>
      </c>
      <c r="P18" s="10">
        <v>29912903</v>
      </c>
      <c r="Q18" s="10">
        <v>47184876</v>
      </c>
      <c r="R18" s="10">
        <v>14078201</v>
      </c>
      <c r="S18" s="33">
        <v>61263077</v>
      </c>
      <c r="T18" s="1"/>
      <c r="U18" s="152" t="s">
        <v>20</v>
      </c>
      <c r="V18" s="37">
        <f t="shared" si="0"/>
        <v>71904610</v>
      </c>
      <c r="W18" s="22">
        <f t="shared" si="1"/>
        <v>66793896</v>
      </c>
      <c r="X18" s="65">
        <f t="shared" si="2"/>
        <v>138698506</v>
      </c>
      <c r="Z18" s="28"/>
      <c r="AA18" s="28"/>
      <c r="AB18" s="28"/>
    </row>
    <row r="19" spans="1:28" x14ac:dyDescent="0.2">
      <c r="A19" s="143" t="s">
        <v>21</v>
      </c>
      <c r="B19" s="10">
        <v>644687</v>
      </c>
      <c r="C19" s="10">
        <v>7733145</v>
      </c>
      <c r="D19" s="10">
        <v>8377832</v>
      </c>
      <c r="E19" s="10">
        <v>0</v>
      </c>
      <c r="F19" s="10">
        <v>7968495</v>
      </c>
      <c r="G19" s="10">
        <v>7968495</v>
      </c>
      <c r="H19" s="10">
        <v>66548</v>
      </c>
      <c r="I19" s="10">
        <v>11588564</v>
      </c>
      <c r="J19" s="10">
        <v>11655112</v>
      </c>
      <c r="K19" s="10">
        <v>40836</v>
      </c>
      <c r="L19" s="10">
        <v>13012167</v>
      </c>
      <c r="M19" s="10">
        <v>13053003</v>
      </c>
      <c r="N19" s="10">
        <v>434500</v>
      </c>
      <c r="O19" s="10">
        <v>12186981</v>
      </c>
      <c r="P19" s="10">
        <v>12621481</v>
      </c>
      <c r="Q19" s="10">
        <v>315095</v>
      </c>
      <c r="R19" s="10">
        <v>11834578</v>
      </c>
      <c r="S19" s="33">
        <v>12149673</v>
      </c>
      <c r="T19" s="1"/>
      <c r="U19" s="152" t="s">
        <v>21</v>
      </c>
      <c r="V19" s="37">
        <f t="shared" si="0"/>
        <v>1501666</v>
      </c>
      <c r="W19" s="22">
        <f t="shared" si="1"/>
        <v>64323930</v>
      </c>
      <c r="X19" s="65">
        <f t="shared" si="2"/>
        <v>65825596</v>
      </c>
      <c r="Z19" s="28"/>
      <c r="AA19" s="28"/>
      <c r="AB19" s="28"/>
    </row>
    <row r="20" spans="1:28" x14ac:dyDescent="0.2">
      <c r="A20" s="143" t="s">
        <v>22</v>
      </c>
      <c r="B20" s="10">
        <v>11639227</v>
      </c>
      <c r="C20" s="10">
        <v>21386230</v>
      </c>
      <c r="D20" s="10">
        <v>33025457</v>
      </c>
      <c r="E20" s="10">
        <v>13008224</v>
      </c>
      <c r="F20" s="10">
        <v>19008115</v>
      </c>
      <c r="G20" s="10">
        <v>32016339</v>
      </c>
      <c r="H20" s="10">
        <v>19124850</v>
      </c>
      <c r="I20" s="10">
        <v>19969572</v>
      </c>
      <c r="J20" s="10">
        <v>39094422</v>
      </c>
      <c r="K20" s="10">
        <v>513493</v>
      </c>
      <c r="L20" s="10">
        <v>22844811</v>
      </c>
      <c r="M20" s="10">
        <v>23358304</v>
      </c>
      <c r="N20" s="10">
        <v>230345</v>
      </c>
      <c r="O20" s="10">
        <v>20378053</v>
      </c>
      <c r="P20" s="10">
        <v>20608398</v>
      </c>
      <c r="Q20" s="10">
        <v>2209100</v>
      </c>
      <c r="R20" s="10">
        <v>24659317</v>
      </c>
      <c r="S20" s="33">
        <v>26868417</v>
      </c>
      <c r="T20" s="1"/>
      <c r="U20" s="152" t="s">
        <v>22</v>
      </c>
      <c r="V20" s="37">
        <f t="shared" si="0"/>
        <v>46725239</v>
      </c>
      <c r="W20" s="22">
        <f t="shared" si="1"/>
        <v>128246098</v>
      </c>
      <c r="X20" s="65">
        <f t="shared" si="2"/>
        <v>174971337</v>
      </c>
      <c r="Z20" s="28"/>
      <c r="AA20" s="28"/>
      <c r="AB20" s="28"/>
    </row>
    <row r="21" spans="1:28" x14ac:dyDescent="0.2">
      <c r="A21" s="143" t="s">
        <v>23</v>
      </c>
      <c r="B21" s="10">
        <v>222675</v>
      </c>
      <c r="C21" s="10">
        <v>1592382</v>
      </c>
      <c r="D21" s="10">
        <v>1815057</v>
      </c>
      <c r="E21" s="10">
        <v>483329</v>
      </c>
      <c r="F21" s="10">
        <v>5254169</v>
      </c>
      <c r="G21" s="10">
        <v>5737498</v>
      </c>
      <c r="H21" s="10">
        <v>16222195</v>
      </c>
      <c r="I21" s="10">
        <v>5544537</v>
      </c>
      <c r="J21" s="10">
        <v>21766732</v>
      </c>
      <c r="K21" s="10">
        <v>336300</v>
      </c>
      <c r="L21" s="10">
        <v>5572235</v>
      </c>
      <c r="M21" s="10">
        <v>5908535</v>
      </c>
      <c r="N21" s="10">
        <v>273395</v>
      </c>
      <c r="O21" s="10">
        <v>4204485</v>
      </c>
      <c r="P21" s="10">
        <v>4477880</v>
      </c>
      <c r="Q21" s="10">
        <v>776423</v>
      </c>
      <c r="R21" s="10">
        <v>5739512</v>
      </c>
      <c r="S21" s="33">
        <v>6515935</v>
      </c>
      <c r="T21" s="1"/>
      <c r="U21" s="152" t="s">
        <v>23</v>
      </c>
      <c r="V21" s="37">
        <f t="shared" si="0"/>
        <v>18314317</v>
      </c>
      <c r="W21" s="22">
        <f t="shared" si="1"/>
        <v>27907320</v>
      </c>
      <c r="X21" s="65">
        <f t="shared" si="2"/>
        <v>46221637</v>
      </c>
      <c r="Z21" s="28"/>
      <c r="AA21" s="28"/>
      <c r="AB21" s="28"/>
    </row>
    <row r="22" spans="1:28" x14ac:dyDescent="0.2">
      <c r="A22" s="143" t="s">
        <v>24</v>
      </c>
      <c r="B22" s="10">
        <v>1007505</v>
      </c>
      <c r="C22" s="10">
        <v>6881342</v>
      </c>
      <c r="D22" s="10">
        <v>7888847</v>
      </c>
      <c r="E22" s="10">
        <v>337007</v>
      </c>
      <c r="F22" s="10">
        <v>5386418</v>
      </c>
      <c r="G22" s="10">
        <v>5723425</v>
      </c>
      <c r="H22" s="10">
        <v>9473402</v>
      </c>
      <c r="I22" s="10">
        <v>10953725</v>
      </c>
      <c r="J22" s="10">
        <v>20427127</v>
      </c>
      <c r="K22" s="10">
        <v>507674</v>
      </c>
      <c r="L22" s="10">
        <v>9831822</v>
      </c>
      <c r="M22" s="10">
        <v>10339496</v>
      </c>
      <c r="N22" s="10">
        <v>556119</v>
      </c>
      <c r="O22" s="10">
        <v>10790744</v>
      </c>
      <c r="P22" s="10">
        <v>11346863</v>
      </c>
      <c r="Q22" s="10">
        <v>9354907</v>
      </c>
      <c r="R22" s="10">
        <v>11950438</v>
      </c>
      <c r="S22" s="33">
        <v>21305345</v>
      </c>
      <c r="T22" s="1"/>
      <c r="U22" s="152" t="s">
        <v>24</v>
      </c>
      <c r="V22" s="37">
        <f t="shared" si="0"/>
        <v>21236614</v>
      </c>
      <c r="W22" s="22">
        <f t="shared" si="1"/>
        <v>55794489</v>
      </c>
      <c r="X22" s="65">
        <f t="shared" si="2"/>
        <v>77031103</v>
      </c>
      <c r="Z22" s="28"/>
      <c r="AA22" s="28"/>
      <c r="AB22" s="28"/>
    </row>
    <row r="23" spans="1:28" x14ac:dyDescent="0.2">
      <c r="A23" s="143" t="s">
        <v>25</v>
      </c>
      <c r="B23" s="10">
        <v>725090</v>
      </c>
      <c r="C23" s="10">
        <v>8164524</v>
      </c>
      <c r="D23" s="10">
        <v>8889614</v>
      </c>
      <c r="E23" s="10">
        <v>293625</v>
      </c>
      <c r="F23" s="10">
        <v>8172398</v>
      </c>
      <c r="G23" s="10">
        <v>8466023</v>
      </c>
      <c r="H23" s="10">
        <v>8726206</v>
      </c>
      <c r="I23" s="10">
        <v>9405778</v>
      </c>
      <c r="J23" s="10">
        <v>18131984</v>
      </c>
      <c r="K23" s="10">
        <v>131852</v>
      </c>
      <c r="L23" s="10">
        <v>10307735</v>
      </c>
      <c r="M23" s="10">
        <v>10439587</v>
      </c>
      <c r="N23" s="10">
        <v>677613</v>
      </c>
      <c r="O23" s="10">
        <v>9346835</v>
      </c>
      <c r="P23" s="10">
        <v>10024448</v>
      </c>
      <c r="Q23" s="10">
        <v>8749144</v>
      </c>
      <c r="R23" s="10">
        <v>9080516</v>
      </c>
      <c r="S23" s="33">
        <v>17829660</v>
      </c>
      <c r="T23" s="1"/>
      <c r="U23" s="152" t="s">
        <v>25</v>
      </c>
      <c r="V23" s="37">
        <f t="shared" si="0"/>
        <v>19303530</v>
      </c>
      <c r="W23" s="22">
        <f t="shared" si="1"/>
        <v>54477786</v>
      </c>
      <c r="X23" s="65">
        <f t="shared" si="2"/>
        <v>73781316</v>
      </c>
      <c r="Z23" s="28"/>
      <c r="AA23" s="28"/>
      <c r="AB23" s="28"/>
    </row>
    <row r="24" spans="1:28" s="163" customFormat="1" x14ac:dyDescent="0.2">
      <c r="A24" s="164" t="s">
        <v>26</v>
      </c>
      <c r="B24" s="140">
        <v>26244957</v>
      </c>
      <c r="C24" s="140">
        <v>113930117</v>
      </c>
      <c r="D24" s="140">
        <v>140175074</v>
      </c>
      <c r="E24" s="140">
        <v>37569513</v>
      </c>
      <c r="F24" s="140">
        <v>117158300</v>
      </c>
      <c r="G24" s="140">
        <v>154727813</v>
      </c>
      <c r="H24" s="140">
        <v>56858726</v>
      </c>
      <c r="I24" s="140">
        <v>142781116</v>
      </c>
      <c r="J24" s="140">
        <v>199639842</v>
      </c>
      <c r="K24" s="140">
        <v>60230695</v>
      </c>
      <c r="L24" s="140">
        <v>146447949</v>
      </c>
      <c r="M24" s="140">
        <v>206678644</v>
      </c>
      <c r="N24" s="140">
        <v>174590225</v>
      </c>
      <c r="O24" s="140">
        <v>153249211</v>
      </c>
      <c r="P24" s="140">
        <v>327839436</v>
      </c>
      <c r="Q24" s="140">
        <v>150620490</v>
      </c>
      <c r="R24" s="140">
        <v>173384444</v>
      </c>
      <c r="S24" s="144">
        <v>324004934</v>
      </c>
      <c r="T24" s="161"/>
      <c r="U24" s="165" t="s">
        <v>26</v>
      </c>
      <c r="V24" s="154">
        <f t="shared" si="0"/>
        <v>506114606</v>
      </c>
      <c r="W24" s="155">
        <f t="shared" si="1"/>
        <v>846951137</v>
      </c>
      <c r="X24" s="156">
        <f t="shared" si="2"/>
        <v>1353065743</v>
      </c>
      <c r="Z24" s="28"/>
      <c r="AA24" s="28"/>
      <c r="AB24" s="28"/>
    </row>
    <row r="25" spans="1:28" x14ac:dyDescent="0.2">
      <c r="A25" s="143" t="s">
        <v>27</v>
      </c>
      <c r="B25" s="10">
        <v>13936840</v>
      </c>
      <c r="C25" s="10">
        <v>17179406</v>
      </c>
      <c r="D25" s="10">
        <v>31116246</v>
      </c>
      <c r="E25" s="10">
        <v>1717523</v>
      </c>
      <c r="F25" s="10">
        <v>22538273</v>
      </c>
      <c r="G25" s="10">
        <v>24255796</v>
      </c>
      <c r="H25" s="10">
        <v>350755</v>
      </c>
      <c r="I25" s="10">
        <v>23871582</v>
      </c>
      <c r="J25" s="10">
        <v>24222337</v>
      </c>
      <c r="K25" s="10">
        <v>288156</v>
      </c>
      <c r="L25" s="10">
        <v>27808554</v>
      </c>
      <c r="M25" s="10">
        <v>28096710</v>
      </c>
      <c r="N25" s="10">
        <v>1113933</v>
      </c>
      <c r="O25" s="10">
        <v>29981234</v>
      </c>
      <c r="P25" s="10">
        <v>31095167</v>
      </c>
      <c r="Q25" s="10">
        <v>28641006</v>
      </c>
      <c r="R25" s="10">
        <v>32317877</v>
      </c>
      <c r="S25" s="33">
        <v>60958883</v>
      </c>
      <c r="T25" s="1"/>
      <c r="U25" s="152" t="s">
        <v>27</v>
      </c>
      <c r="V25" s="37">
        <f t="shared" si="0"/>
        <v>46048213</v>
      </c>
      <c r="W25" s="22">
        <f t="shared" si="1"/>
        <v>153696926</v>
      </c>
      <c r="X25" s="65">
        <f t="shared" si="2"/>
        <v>199745139</v>
      </c>
      <c r="Z25" s="28"/>
      <c r="AA25" s="28"/>
      <c r="AB25" s="28"/>
    </row>
    <row r="26" spans="1:28" x14ac:dyDescent="0.2">
      <c r="A26" s="143" t="s">
        <v>28</v>
      </c>
      <c r="B26" s="10">
        <v>12047985</v>
      </c>
      <c r="C26" s="10">
        <v>81321051</v>
      </c>
      <c r="D26" s="10">
        <v>93369036</v>
      </c>
      <c r="E26" s="10">
        <v>69311390</v>
      </c>
      <c r="F26" s="10">
        <v>79338565</v>
      </c>
      <c r="G26" s="10">
        <v>148649955</v>
      </c>
      <c r="H26" s="10">
        <v>9589472</v>
      </c>
      <c r="I26" s="10">
        <v>107161191</v>
      </c>
      <c r="J26" s="10">
        <v>116750663</v>
      </c>
      <c r="K26" s="10">
        <v>41546861</v>
      </c>
      <c r="L26" s="10">
        <v>115794418</v>
      </c>
      <c r="M26" s="10">
        <v>157341279</v>
      </c>
      <c r="N26" s="10">
        <v>30896879</v>
      </c>
      <c r="O26" s="10">
        <v>121770417</v>
      </c>
      <c r="P26" s="10">
        <v>152667296</v>
      </c>
      <c r="Q26" s="10">
        <v>57439082</v>
      </c>
      <c r="R26" s="10">
        <v>147947451</v>
      </c>
      <c r="S26" s="33">
        <v>205386533</v>
      </c>
      <c r="T26" s="1"/>
      <c r="U26" s="152" t="s">
        <v>28</v>
      </c>
      <c r="V26" s="37">
        <f t="shared" si="0"/>
        <v>220831669</v>
      </c>
      <c r="W26" s="22">
        <f t="shared" si="1"/>
        <v>653333093</v>
      </c>
      <c r="X26" s="65">
        <f t="shared" si="2"/>
        <v>874164762</v>
      </c>
      <c r="Z26" s="28"/>
      <c r="AA26" s="28"/>
      <c r="AB26" s="28"/>
    </row>
    <row r="27" spans="1:28" x14ac:dyDescent="0.2">
      <c r="A27" s="143" t="s">
        <v>29</v>
      </c>
      <c r="B27" s="10">
        <v>11947427</v>
      </c>
      <c r="C27" s="10">
        <v>115313209</v>
      </c>
      <c r="D27" s="10">
        <v>127260636</v>
      </c>
      <c r="E27" s="10">
        <v>44612828</v>
      </c>
      <c r="F27" s="10">
        <v>116703208</v>
      </c>
      <c r="G27" s="10">
        <v>161316036</v>
      </c>
      <c r="H27" s="10">
        <v>158494586</v>
      </c>
      <c r="I27" s="10">
        <v>132816560</v>
      </c>
      <c r="J27" s="10">
        <v>291311146</v>
      </c>
      <c r="K27" s="10">
        <v>44603490</v>
      </c>
      <c r="L27" s="10">
        <v>141489996</v>
      </c>
      <c r="M27" s="10">
        <v>186093486</v>
      </c>
      <c r="N27" s="10">
        <v>48452328</v>
      </c>
      <c r="O27" s="10">
        <v>181066444</v>
      </c>
      <c r="P27" s="10">
        <v>229518772</v>
      </c>
      <c r="Q27" s="10">
        <v>61983900</v>
      </c>
      <c r="R27" s="10">
        <v>206102940</v>
      </c>
      <c r="S27" s="33">
        <v>268086840</v>
      </c>
      <c r="T27" s="1"/>
      <c r="U27" s="152" t="s">
        <v>29</v>
      </c>
      <c r="V27" s="37">
        <f t="shared" si="0"/>
        <v>370094559</v>
      </c>
      <c r="W27" s="22">
        <f t="shared" si="1"/>
        <v>893492357</v>
      </c>
      <c r="X27" s="65">
        <f t="shared" si="2"/>
        <v>1263586916</v>
      </c>
      <c r="Z27" s="28"/>
      <c r="AA27" s="28"/>
      <c r="AB27" s="28"/>
    </row>
    <row r="28" spans="1:28" x14ac:dyDescent="0.2">
      <c r="A28" s="143" t="s">
        <v>30</v>
      </c>
      <c r="B28" s="10">
        <v>474065267</v>
      </c>
      <c r="C28" s="10">
        <v>443883324</v>
      </c>
      <c r="D28" s="10">
        <v>917948591</v>
      </c>
      <c r="E28" s="10">
        <v>336807075</v>
      </c>
      <c r="F28" s="10">
        <v>438016292</v>
      </c>
      <c r="G28" s="10">
        <v>774823367</v>
      </c>
      <c r="H28" s="10">
        <v>469857663</v>
      </c>
      <c r="I28" s="10">
        <v>520003043</v>
      </c>
      <c r="J28" s="10">
        <v>989860706</v>
      </c>
      <c r="K28" s="10">
        <v>463698571</v>
      </c>
      <c r="L28" s="10">
        <v>530208919</v>
      </c>
      <c r="M28" s="10">
        <v>993907490</v>
      </c>
      <c r="N28" s="10">
        <v>447029390</v>
      </c>
      <c r="O28" s="10">
        <v>555660269</v>
      </c>
      <c r="P28" s="10">
        <v>1002689659</v>
      </c>
      <c r="Q28" s="10">
        <v>743556323</v>
      </c>
      <c r="R28" s="10">
        <v>644403112</v>
      </c>
      <c r="S28" s="33">
        <v>1387959435</v>
      </c>
      <c r="T28" s="1"/>
      <c r="U28" s="152" t="s">
        <v>30</v>
      </c>
      <c r="V28" s="37">
        <f t="shared" si="0"/>
        <v>2935014289</v>
      </c>
      <c r="W28" s="22">
        <f t="shared" si="1"/>
        <v>3132174959</v>
      </c>
      <c r="X28" s="65">
        <f t="shared" si="2"/>
        <v>6067189248</v>
      </c>
      <c r="Z28" s="28"/>
      <c r="AA28" s="28"/>
      <c r="AB28" s="28"/>
    </row>
    <row r="29" spans="1:28" s="163" customFormat="1" ht="12" customHeight="1" x14ac:dyDescent="0.2">
      <c r="A29" s="164" t="s">
        <v>31</v>
      </c>
      <c r="B29" s="140">
        <v>511997519</v>
      </c>
      <c r="C29" s="140">
        <v>657696990</v>
      </c>
      <c r="D29" s="140">
        <v>1169694509</v>
      </c>
      <c r="E29" s="140">
        <v>452448816</v>
      </c>
      <c r="F29" s="140">
        <v>656596338</v>
      </c>
      <c r="G29" s="140">
        <v>1109045154</v>
      </c>
      <c r="H29" s="140">
        <v>638292476</v>
      </c>
      <c r="I29" s="140">
        <v>783852376</v>
      </c>
      <c r="J29" s="140">
        <v>1422144852</v>
      </c>
      <c r="K29" s="140">
        <v>550137078</v>
      </c>
      <c r="L29" s="140">
        <v>815301887</v>
      </c>
      <c r="M29" s="140">
        <v>1365438965</v>
      </c>
      <c r="N29" s="140">
        <v>527492530</v>
      </c>
      <c r="O29" s="140">
        <v>888478364</v>
      </c>
      <c r="P29" s="140">
        <v>1415970894</v>
      </c>
      <c r="Q29" s="140">
        <v>891620311</v>
      </c>
      <c r="R29" s="140">
        <v>1030771380</v>
      </c>
      <c r="S29" s="144">
        <v>1922391691</v>
      </c>
      <c r="T29" s="161"/>
      <c r="U29" s="165" t="s">
        <v>31</v>
      </c>
      <c r="V29" s="154">
        <f t="shared" si="0"/>
        <v>3571988730</v>
      </c>
      <c r="W29" s="155">
        <f t="shared" si="1"/>
        <v>4832697335</v>
      </c>
      <c r="X29" s="156">
        <f t="shared" si="2"/>
        <v>8404686065</v>
      </c>
      <c r="Z29" s="28"/>
      <c r="AA29" s="28"/>
      <c r="AB29" s="28"/>
    </row>
    <row r="30" spans="1:28" x14ac:dyDescent="0.2">
      <c r="A30" s="143" t="s">
        <v>32</v>
      </c>
      <c r="B30" s="10">
        <v>9379389</v>
      </c>
      <c r="C30" s="10">
        <v>66013591</v>
      </c>
      <c r="D30" s="10">
        <v>75392980</v>
      </c>
      <c r="E30" s="10">
        <v>9858887</v>
      </c>
      <c r="F30" s="10">
        <v>62225038</v>
      </c>
      <c r="G30" s="10">
        <v>72083925</v>
      </c>
      <c r="H30" s="10">
        <v>45640832</v>
      </c>
      <c r="I30" s="10">
        <v>77504150</v>
      </c>
      <c r="J30" s="10">
        <v>123144982</v>
      </c>
      <c r="K30" s="10">
        <v>77507078</v>
      </c>
      <c r="L30" s="10">
        <v>81100728</v>
      </c>
      <c r="M30" s="10">
        <v>158607806</v>
      </c>
      <c r="N30" s="10">
        <v>41778432</v>
      </c>
      <c r="O30" s="10">
        <v>87560138</v>
      </c>
      <c r="P30" s="10">
        <v>129338570</v>
      </c>
      <c r="Q30" s="10">
        <v>50739008</v>
      </c>
      <c r="R30" s="10">
        <v>97247025</v>
      </c>
      <c r="S30" s="33">
        <v>147986033</v>
      </c>
      <c r="T30" s="1"/>
      <c r="U30" s="152" t="s">
        <v>32</v>
      </c>
      <c r="V30" s="37">
        <f t="shared" si="0"/>
        <v>234903626</v>
      </c>
      <c r="W30" s="22">
        <f t="shared" si="1"/>
        <v>471650670</v>
      </c>
      <c r="X30" s="65">
        <f t="shared" si="2"/>
        <v>706554296</v>
      </c>
      <c r="Z30" s="28"/>
      <c r="AA30" s="28"/>
      <c r="AB30" s="28"/>
    </row>
    <row r="31" spans="1:28" x14ac:dyDescent="0.2">
      <c r="A31" s="143" t="s">
        <v>33</v>
      </c>
      <c r="B31" s="10">
        <v>31477105</v>
      </c>
      <c r="C31" s="10">
        <v>88245804</v>
      </c>
      <c r="D31" s="10">
        <v>119722909</v>
      </c>
      <c r="E31" s="10">
        <v>97418380</v>
      </c>
      <c r="F31" s="10">
        <v>74051813</v>
      </c>
      <c r="G31" s="10">
        <v>171470193</v>
      </c>
      <c r="H31" s="10">
        <v>40937212</v>
      </c>
      <c r="I31" s="10">
        <v>103098782</v>
      </c>
      <c r="J31" s="10">
        <v>144035994</v>
      </c>
      <c r="K31" s="10">
        <v>56697230</v>
      </c>
      <c r="L31" s="10">
        <v>96527184</v>
      </c>
      <c r="M31" s="10">
        <v>153224414</v>
      </c>
      <c r="N31" s="10">
        <v>62253438</v>
      </c>
      <c r="O31" s="10">
        <v>101323979</v>
      </c>
      <c r="P31" s="10">
        <v>163577417</v>
      </c>
      <c r="Q31" s="10">
        <v>34957498</v>
      </c>
      <c r="R31" s="10">
        <v>114590835</v>
      </c>
      <c r="S31" s="33">
        <v>149548333</v>
      </c>
      <c r="T31" s="1"/>
      <c r="U31" s="152" t="s">
        <v>33</v>
      </c>
      <c r="V31" s="37">
        <f t="shared" si="0"/>
        <v>323740863</v>
      </c>
      <c r="W31" s="22">
        <f t="shared" si="1"/>
        <v>577838397</v>
      </c>
      <c r="X31" s="65">
        <f t="shared" si="2"/>
        <v>901579260</v>
      </c>
      <c r="Z31" s="28"/>
      <c r="AA31" s="28"/>
      <c r="AB31" s="28"/>
    </row>
    <row r="32" spans="1:28" x14ac:dyDescent="0.2">
      <c r="A32" s="143" t="s">
        <v>34</v>
      </c>
      <c r="B32" s="10">
        <v>19721588</v>
      </c>
      <c r="C32" s="10">
        <v>35399940</v>
      </c>
      <c r="D32" s="10">
        <v>55121528</v>
      </c>
      <c r="E32" s="10">
        <v>7096359</v>
      </c>
      <c r="F32" s="10">
        <v>34577101</v>
      </c>
      <c r="G32" s="10">
        <v>41673460</v>
      </c>
      <c r="H32" s="10">
        <v>23672011</v>
      </c>
      <c r="I32" s="10">
        <v>49930828</v>
      </c>
      <c r="J32" s="10">
        <v>73602839</v>
      </c>
      <c r="K32" s="10">
        <v>25325924</v>
      </c>
      <c r="L32" s="10">
        <v>53004983</v>
      </c>
      <c r="M32" s="10">
        <v>78330907</v>
      </c>
      <c r="N32" s="10">
        <v>17417351</v>
      </c>
      <c r="O32" s="10">
        <v>52221293</v>
      </c>
      <c r="P32" s="10">
        <v>69638644</v>
      </c>
      <c r="Q32" s="10">
        <v>44289615</v>
      </c>
      <c r="R32" s="10">
        <v>67336177</v>
      </c>
      <c r="S32" s="33">
        <v>111625792</v>
      </c>
      <c r="T32" s="1"/>
      <c r="U32" s="152" t="s">
        <v>34</v>
      </c>
      <c r="V32" s="37">
        <f t="shared" si="0"/>
        <v>137522848</v>
      </c>
      <c r="W32" s="22">
        <f t="shared" si="1"/>
        <v>292470322</v>
      </c>
      <c r="X32" s="65">
        <f t="shared" si="2"/>
        <v>429993170</v>
      </c>
      <c r="Z32" s="28"/>
      <c r="AA32" s="28"/>
      <c r="AB32" s="28"/>
    </row>
    <row r="33" spans="1:255" s="163" customFormat="1" ht="12" customHeight="1" x14ac:dyDescent="0.2">
      <c r="A33" s="160" t="s">
        <v>35</v>
      </c>
      <c r="B33" s="140">
        <v>60578082</v>
      </c>
      <c r="C33" s="140">
        <v>189659335</v>
      </c>
      <c r="D33" s="140">
        <v>250237417</v>
      </c>
      <c r="E33" s="140">
        <v>114373626</v>
      </c>
      <c r="F33" s="140">
        <v>170853952</v>
      </c>
      <c r="G33" s="140">
        <v>285227578</v>
      </c>
      <c r="H33" s="140">
        <v>110250055</v>
      </c>
      <c r="I33" s="140">
        <v>230533760</v>
      </c>
      <c r="J33" s="140">
        <v>340783815</v>
      </c>
      <c r="K33" s="140">
        <v>159530232</v>
      </c>
      <c r="L33" s="140">
        <v>230632895</v>
      </c>
      <c r="M33" s="140">
        <v>390163127</v>
      </c>
      <c r="N33" s="140">
        <v>121449221</v>
      </c>
      <c r="O33" s="140">
        <v>241105410</v>
      </c>
      <c r="P33" s="140">
        <v>362554631</v>
      </c>
      <c r="Q33" s="140">
        <v>129986121</v>
      </c>
      <c r="R33" s="140">
        <v>279174037</v>
      </c>
      <c r="S33" s="144">
        <v>409160158</v>
      </c>
      <c r="T33" s="161"/>
      <c r="U33" s="162" t="s">
        <v>35</v>
      </c>
      <c r="V33" s="154">
        <f t="shared" si="0"/>
        <v>696167337</v>
      </c>
      <c r="W33" s="155">
        <f t="shared" si="1"/>
        <v>1341959389</v>
      </c>
      <c r="X33" s="156">
        <f t="shared" si="2"/>
        <v>2038126726</v>
      </c>
      <c r="Z33" s="28"/>
      <c r="AA33" s="28"/>
      <c r="AB33" s="28"/>
      <c r="IU33" s="166">
        <v>26108</v>
      </c>
    </row>
    <row r="34" spans="1:255" x14ac:dyDescent="0.2">
      <c r="A34" s="143" t="s">
        <v>36</v>
      </c>
      <c r="B34" s="10">
        <v>174072306</v>
      </c>
      <c r="C34" s="10">
        <v>57881746</v>
      </c>
      <c r="D34" s="10">
        <v>231954052</v>
      </c>
      <c r="E34" s="10">
        <v>9603878</v>
      </c>
      <c r="F34" s="10">
        <v>55030204</v>
      </c>
      <c r="G34" s="10">
        <v>64634082</v>
      </c>
      <c r="H34" s="10">
        <v>15539603</v>
      </c>
      <c r="I34" s="10">
        <v>72594332</v>
      </c>
      <c r="J34" s="10">
        <v>88133935</v>
      </c>
      <c r="K34" s="10">
        <v>93143608</v>
      </c>
      <c r="L34" s="10">
        <v>73630930</v>
      </c>
      <c r="M34" s="10">
        <v>166774538</v>
      </c>
      <c r="N34" s="10">
        <v>19401204</v>
      </c>
      <c r="O34" s="10">
        <v>74365093</v>
      </c>
      <c r="P34" s="10">
        <v>93766297</v>
      </c>
      <c r="Q34" s="10">
        <v>58502863</v>
      </c>
      <c r="R34" s="10">
        <v>94513681</v>
      </c>
      <c r="S34" s="33">
        <v>153016544</v>
      </c>
      <c r="T34" s="1"/>
      <c r="U34" s="152" t="s">
        <v>36</v>
      </c>
      <c r="V34" s="37">
        <f t="shared" si="0"/>
        <v>370263462</v>
      </c>
      <c r="W34" s="22">
        <f t="shared" si="1"/>
        <v>428015986</v>
      </c>
      <c r="X34" s="65">
        <f t="shared" si="2"/>
        <v>798279448</v>
      </c>
      <c r="Z34" s="28"/>
      <c r="AA34" s="28"/>
      <c r="AB34" s="28"/>
    </row>
    <row r="35" spans="1:255" x14ac:dyDescent="0.2">
      <c r="A35" s="143" t="s">
        <v>37</v>
      </c>
      <c r="B35" s="10">
        <v>14465356</v>
      </c>
      <c r="C35" s="10">
        <v>33647799</v>
      </c>
      <c r="D35" s="10">
        <v>48113155</v>
      </c>
      <c r="E35" s="10">
        <v>10878632</v>
      </c>
      <c r="F35" s="10">
        <v>27616770</v>
      </c>
      <c r="G35" s="10">
        <v>38495402</v>
      </c>
      <c r="H35" s="10">
        <v>15661950</v>
      </c>
      <c r="I35" s="10">
        <v>38307703</v>
      </c>
      <c r="J35" s="10">
        <v>53969653</v>
      </c>
      <c r="K35" s="10">
        <v>40200113</v>
      </c>
      <c r="L35" s="10">
        <v>35244015</v>
      </c>
      <c r="M35" s="10">
        <v>75444128</v>
      </c>
      <c r="N35" s="10">
        <v>22514231</v>
      </c>
      <c r="O35" s="10">
        <v>37425538</v>
      </c>
      <c r="P35" s="10">
        <v>59939769</v>
      </c>
      <c r="Q35" s="10">
        <v>3990954</v>
      </c>
      <c r="R35" s="10">
        <v>43773931</v>
      </c>
      <c r="S35" s="33">
        <v>47764885</v>
      </c>
      <c r="T35" s="1"/>
      <c r="U35" s="152" t="s">
        <v>37</v>
      </c>
      <c r="V35" s="37">
        <f t="shared" si="0"/>
        <v>107711236</v>
      </c>
      <c r="W35" s="22">
        <f t="shared" si="1"/>
        <v>216015756</v>
      </c>
      <c r="X35" s="65">
        <f t="shared" si="2"/>
        <v>323726992</v>
      </c>
      <c r="Z35" s="28"/>
      <c r="AA35" s="28"/>
      <c r="AB35" s="28"/>
    </row>
    <row r="36" spans="1:255" x14ac:dyDescent="0.2">
      <c r="A36" s="143" t="s">
        <v>38</v>
      </c>
      <c r="B36" s="10">
        <v>1701583</v>
      </c>
      <c r="C36" s="10">
        <v>8107176</v>
      </c>
      <c r="D36" s="10">
        <v>9808759</v>
      </c>
      <c r="E36" s="10">
        <v>1156586</v>
      </c>
      <c r="F36" s="10">
        <v>7589412</v>
      </c>
      <c r="G36" s="10">
        <v>8745998</v>
      </c>
      <c r="H36" s="10">
        <v>1767457</v>
      </c>
      <c r="I36" s="10">
        <v>11311051</v>
      </c>
      <c r="J36" s="10">
        <v>13078508</v>
      </c>
      <c r="K36" s="10">
        <v>2285002</v>
      </c>
      <c r="L36" s="10">
        <v>9466358</v>
      </c>
      <c r="M36" s="10">
        <v>11751360</v>
      </c>
      <c r="N36" s="10">
        <v>16256196</v>
      </c>
      <c r="O36" s="10">
        <v>13644193</v>
      </c>
      <c r="P36" s="10">
        <v>29900389</v>
      </c>
      <c r="Q36" s="10">
        <v>2021390</v>
      </c>
      <c r="R36" s="10">
        <v>14930400</v>
      </c>
      <c r="S36" s="33">
        <v>16951790</v>
      </c>
      <c r="T36" s="1"/>
      <c r="U36" s="152" t="s">
        <v>38</v>
      </c>
      <c r="V36" s="37">
        <f t="shared" si="0"/>
        <v>25188214</v>
      </c>
      <c r="W36" s="22">
        <f t="shared" si="1"/>
        <v>65048590</v>
      </c>
      <c r="X36" s="65">
        <f t="shared" si="2"/>
        <v>90236804</v>
      </c>
      <c r="Z36" s="28"/>
      <c r="AA36" s="28"/>
      <c r="AB36" s="28"/>
    </row>
    <row r="37" spans="1:255" x14ac:dyDescent="0.2">
      <c r="A37" s="143" t="s">
        <v>39</v>
      </c>
      <c r="B37" s="10">
        <v>1570968</v>
      </c>
      <c r="C37" s="10">
        <v>9305853</v>
      </c>
      <c r="D37" s="10">
        <v>10876821</v>
      </c>
      <c r="E37" s="10">
        <v>1425702</v>
      </c>
      <c r="F37" s="10">
        <v>8071381</v>
      </c>
      <c r="G37" s="10">
        <v>9497083</v>
      </c>
      <c r="H37" s="10">
        <v>3239500</v>
      </c>
      <c r="I37" s="10">
        <v>15964610</v>
      </c>
      <c r="J37" s="10">
        <v>19204110</v>
      </c>
      <c r="K37" s="10">
        <v>14283763</v>
      </c>
      <c r="L37" s="10">
        <v>14894170</v>
      </c>
      <c r="M37" s="10">
        <v>29177933</v>
      </c>
      <c r="N37" s="10">
        <v>17263726</v>
      </c>
      <c r="O37" s="10">
        <v>14894218</v>
      </c>
      <c r="P37" s="10">
        <v>32157944</v>
      </c>
      <c r="Q37" s="10">
        <v>14946672</v>
      </c>
      <c r="R37" s="10">
        <v>15971469</v>
      </c>
      <c r="S37" s="33">
        <v>30918141</v>
      </c>
      <c r="T37" s="1"/>
      <c r="U37" s="152" t="s">
        <v>39</v>
      </c>
      <c r="V37" s="37">
        <f t="shared" si="0"/>
        <v>52730331</v>
      </c>
      <c r="W37" s="22">
        <f t="shared" si="1"/>
        <v>79101701</v>
      </c>
      <c r="X37" s="65">
        <f t="shared" si="2"/>
        <v>131832032</v>
      </c>
      <c r="Z37" s="28"/>
      <c r="AA37" s="28"/>
      <c r="AB37" s="28"/>
    </row>
    <row r="38" spans="1:255" s="163" customFormat="1" ht="12" customHeight="1" x14ac:dyDescent="0.2">
      <c r="A38" s="160" t="s">
        <v>40</v>
      </c>
      <c r="B38" s="140">
        <v>191810213</v>
      </c>
      <c r="C38" s="140">
        <v>108942574</v>
      </c>
      <c r="D38" s="140">
        <v>300752787</v>
      </c>
      <c r="E38" s="140">
        <v>23064798</v>
      </c>
      <c r="F38" s="140">
        <v>98307767</v>
      </c>
      <c r="G38" s="140">
        <v>121372565</v>
      </c>
      <c r="H38" s="140">
        <v>36208510</v>
      </c>
      <c r="I38" s="140">
        <v>138177696</v>
      </c>
      <c r="J38" s="140">
        <v>174386206</v>
      </c>
      <c r="K38" s="140">
        <v>149912486</v>
      </c>
      <c r="L38" s="140">
        <v>133235473</v>
      </c>
      <c r="M38" s="140">
        <v>283147959</v>
      </c>
      <c r="N38" s="140">
        <v>75435357</v>
      </c>
      <c r="O38" s="140">
        <v>140329042</v>
      </c>
      <c r="P38" s="140">
        <v>215764399</v>
      </c>
      <c r="Q38" s="140">
        <v>79461879</v>
      </c>
      <c r="R38" s="140">
        <v>169189481</v>
      </c>
      <c r="S38" s="144">
        <v>248651360</v>
      </c>
      <c r="T38" s="161"/>
      <c r="U38" s="162" t="s">
        <v>40</v>
      </c>
      <c r="V38" s="154">
        <f t="shared" si="0"/>
        <v>555893243</v>
      </c>
      <c r="W38" s="155">
        <f t="shared" si="1"/>
        <v>788182033</v>
      </c>
      <c r="X38" s="156">
        <f t="shared" si="2"/>
        <v>1344075276</v>
      </c>
      <c r="Z38" s="28"/>
      <c r="AA38" s="28"/>
      <c r="AB38" s="28"/>
    </row>
    <row r="39" spans="1:255" s="163" customFormat="1" ht="12" customHeight="1" x14ac:dyDescent="0.2">
      <c r="A39" s="167" t="s">
        <v>41</v>
      </c>
      <c r="B39" s="140">
        <v>794274485</v>
      </c>
      <c r="C39" s="140">
        <v>1098199044</v>
      </c>
      <c r="D39" s="140">
        <v>1892473529</v>
      </c>
      <c r="E39" s="140">
        <v>657942974</v>
      </c>
      <c r="F39" s="140">
        <v>1066761231</v>
      </c>
      <c r="G39" s="140">
        <v>1724704205</v>
      </c>
      <c r="H39" s="140">
        <v>920329959</v>
      </c>
      <c r="I39" s="140">
        <v>1334043572</v>
      </c>
      <c r="J39" s="140">
        <v>2254373531</v>
      </c>
      <c r="K39" s="140">
        <v>984372981</v>
      </c>
      <c r="L39" s="140">
        <v>1367122282</v>
      </c>
      <c r="M39" s="140">
        <v>2351495263</v>
      </c>
      <c r="N39" s="140">
        <v>902590687</v>
      </c>
      <c r="O39" s="140">
        <v>1463882397</v>
      </c>
      <c r="P39" s="140">
        <v>2366473084</v>
      </c>
      <c r="Q39" s="140">
        <v>1260470603</v>
      </c>
      <c r="R39" s="140">
        <v>1697543038</v>
      </c>
      <c r="S39" s="144">
        <v>2958013641</v>
      </c>
      <c r="T39" s="161"/>
      <c r="U39" s="168" t="s">
        <v>41</v>
      </c>
      <c r="V39" s="157">
        <f t="shared" si="0"/>
        <v>5519981689</v>
      </c>
      <c r="W39" s="158">
        <f t="shared" si="1"/>
        <v>8027551564</v>
      </c>
      <c r="X39" s="159">
        <f t="shared" si="2"/>
        <v>13547533253</v>
      </c>
      <c r="Z39" s="28"/>
      <c r="AA39" s="28"/>
      <c r="AB39" s="28"/>
    </row>
    <row r="40" spans="1:255" x14ac:dyDescent="0.2">
      <c r="A40" s="145" t="s">
        <v>75</v>
      </c>
      <c r="B40" s="146"/>
      <c r="C40" s="146"/>
      <c r="D40" s="146"/>
      <c r="E40" s="146"/>
      <c r="F40" s="146"/>
      <c r="G40" s="146"/>
      <c r="H40" s="146"/>
      <c r="I40" s="146"/>
      <c r="J40" s="146"/>
      <c r="K40" s="34"/>
      <c r="L40" s="34"/>
      <c r="M40" s="34"/>
      <c r="N40" s="34"/>
      <c r="O40" s="34"/>
      <c r="P40" s="34"/>
      <c r="Q40" s="34"/>
      <c r="R40" s="34"/>
      <c r="S40" s="34"/>
      <c r="T40" s="1"/>
      <c r="U40" s="34"/>
      <c r="V40" s="147"/>
      <c r="W40" s="147"/>
      <c r="X40" s="147"/>
    </row>
    <row r="41" spans="1:255" x14ac:dyDescent="0.2">
      <c r="A41" s="145" t="s">
        <v>76</v>
      </c>
      <c r="B41" s="147"/>
      <c r="C41" s="147"/>
      <c r="D41" s="147"/>
      <c r="E41" s="147"/>
      <c r="F41" s="147"/>
      <c r="G41" s="147"/>
      <c r="H41" s="147"/>
      <c r="I41" s="147"/>
      <c r="J41" s="147"/>
      <c r="K41" s="34"/>
      <c r="L41" s="34"/>
      <c r="M41" s="34"/>
      <c r="N41" s="34"/>
      <c r="O41" s="34"/>
      <c r="P41" s="34"/>
      <c r="Q41" s="34"/>
      <c r="R41" s="34"/>
      <c r="S41" s="34"/>
      <c r="T41" s="1"/>
      <c r="U41" s="34"/>
      <c r="V41" s="147"/>
      <c r="W41" s="147"/>
      <c r="X41" s="147"/>
    </row>
    <row r="42" spans="1:255" x14ac:dyDescent="0.2">
      <c r="A42" s="148" t="s">
        <v>44</v>
      </c>
      <c r="B42" s="147"/>
      <c r="C42" s="147"/>
      <c r="D42" s="147"/>
      <c r="E42" s="149"/>
      <c r="F42" s="147"/>
      <c r="G42" s="147"/>
      <c r="H42" s="147"/>
      <c r="I42" s="147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1"/>
      <c r="U42" s="34"/>
      <c r="V42" s="147"/>
      <c r="W42" s="147"/>
      <c r="X42" s="147"/>
    </row>
    <row r="43" spans="1:255" x14ac:dyDescent="0.2">
      <c r="A43" s="148" t="s">
        <v>74</v>
      </c>
      <c r="B43" s="147"/>
      <c r="C43" s="147"/>
      <c r="D43" s="147"/>
      <c r="E43" s="147"/>
      <c r="F43" s="147"/>
      <c r="G43" s="147"/>
      <c r="H43" s="147"/>
      <c r="I43" s="147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1"/>
      <c r="U43" s="34"/>
      <c r="V43" s="147"/>
      <c r="W43" s="147"/>
      <c r="X43" s="147"/>
    </row>
    <row r="44" spans="1:255" x14ac:dyDescent="0.2">
      <c r="A44" s="148" t="s">
        <v>71</v>
      </c>
      <c r="B44" s="147"/>
      <c r="C44" s="147"/>
      <c r="D44" s="147"/>
      <c r="E44" s="147"/>
      <c r="F44" s="147"/>
      <c r="G44" s="147"/>
      <c r="H44" s="147"/>
      <c r="I44" s="147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1"/>
      <c r="U44" s="34"/>
      <c r="V44" s="147"/>
      <c r="W44" s="147"/>
      <c r="X44" s="147"/>
    </row>
    <row r="45" spans="1:255" x14ac:dyDescent="0.2">
      <c r="A45" s="147"/>
      <c r="B45" s="147"/>
      <c r="C45" s="147"/>
      <c r="D45" s="147"/>
      <c r="E45" s="147"/>
      <c r="F45" s="147"/>
      <c r="G45" s="147"/>
      <c r="H45" s="147"/>
      <c r="I45" s="147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1"/>
      <c r="U45" s="34"/>
      <c r="V45" s="147"/>
      <c r="W45" s="147"/>
      <c r="X45" s="147"/>
    </row>
    <row r="46" spans="1:255" ht="15" x14ac:dyDescent="0.25">
      <c r="A46" s="192" t="s">
        <v>77</v>
      </c>
      <c r="B46" s="192"/>
      <c r="C46" s="192"/>
      <c r="D46" s="192"/>
      <c r="E46" s="192"/>
      <c r="F46" s="192"/>
      <c r="G46" s="192"/>
      <c r="H46" s="192"/>
      <c r="I46" s="192"/>
      <c r="J46" s="192"/>
      <c r="K46" s="192"/>
      <c r="L46" s="192"/>
      <c r="M46" s="192"/>
      <c r="N46" s="192"/>
      <c r="O46" s="192"/>
      <c r="P46" s="192"/>
      <c r="Q46" s="192"/>
      <c r="R46" s="192"/>
      <c r="S46" s="192"/>
      <c r="U46" s="147"/>
      <c r="V46" s="147"/>
      <c r="W46" s="147"/>
      <c r="X46" s="147"/>
    </row>
    <row r="47" spans="1:255" x14ac:dyDescent="0.2">
      <c r="A47" s="193" t="s">
        <v>1</v>
      </c>
      <c r="B47" s="193"/>
      <c r="C47" s="193"/>
      <c r="D47" s="193"/>
      <c r="E47" s="193"/>
      <c r="F47" s="193"/>
      <c r="G47" s="193"/>
      <c r="H47" s="193"/>
      <c r="I47" s="193"/>
      <c r="J47" s="193"/>
      <c r="K47" s="193"/>
      <c r="L47" s="193"/>
      <c r="M47" s="193"/>
      <c r="N47" s="193"/>
      <c r="O47" s="193"/>
      <c r="P47" s="193"/>
      <c r="Q47" s="193"/>
      <c r="R47" s="193"/>
      <c r="S47" s="193"/>
      <c r="U47" s="147"/>
      <c r="V47" s="147"/>
      <c r="W47" s="147"/>
      <c r="X47" s="147"/>
    </row>
    <row r="48" spans="1:255" x14ac:dyDescent="0.2">
      <c r="A48" s="193" t="s">
        <v>2</v>
      </c>
      <c r="B48" s="193"/>
      <c r="C48" s="193"/>
      <c r="D48" s="193"/>
      <c r="E48" s="193"/>
      <c r="F48" s="193"/>
      <c r="G48" s="193"/>
      <c r="H48" s="193"/>
      <c r="I48" s="193"/>
      <c r="J48" s="193"/>
      <c r="K48" s="193"/>
      <c r="L48" s="193"/>
      <c r="M48" s="193"/>
      <c r="N48" s="193"/>
      <c r="O48" s="193"/>
      <c r="P48" s="193"/>
      <c r="Q48" s="193"/>
      <c r="R48" s="193"/>
      <c r="S48" s="193"/>
      <c r="U48" s="147"/>
      <c r="V48" s="147"/>
      <c r="W48" s="147"/>
      <c r="X48" s="147"/>
    </row>
    <row r="49" spans="1:28" x14ac:dyDescent="0.2">
      <c r="A49" s="147"/>
      <c r="B49" s="147"/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50" t="s">
        <v>78</v>
      </c>
      <c r="U49" s="147"/>
      <c r="V49" s="147"/>
      <c r="W49" s="147"/>
      <c r="X49" s="150" t="s">
        <v>78</v>
      </c>
    </row>
    <row r="50" spans="1:28" x14ac:dyDescent="0.2">
      <c r="A50" s="141" t="s">
        <v>4</v>
      </c>
      <c r="B50" s="186">
        <v>39995</v>
      </c>
      <c r="C50" s="187"/>
      <c r="D50" s="188"/>
      <c r="E50" s="186">
        <v>40026</v>
      </c>
      <c r="F50" s="187"/>
      <c r="G50" s="188"/>
      <c r="H50" s="186">
        <v>40057</v>
      </c>
      <c r="I50" s="187"/>
      <c r="J50" s="188"/>
      <c r="K50" s="186">
        <v>40087</v>
      </c>
      <c r="L50" s="187"/>
      <c r="M50" s="188"/>
      <c r="N50" s="186">
        <v>40118</v>
      </c>
      <c r="O50" s="187"/>
      <c r="P50" s="188"/>
      <c r="Q50" s="186">
        <v>40148</v>
      </c>
      <c r="R50" s="187"/>
      <c r="S50" s="188"/>
      <c r="U50" s="141" t="s">
        <v>4</v>
      </c>
      <c r="V50" s="186" t="s">
        <v>85</v>
      </c>
      <c r="W50" s="187"/>
      <c r="X50" s="187"/>
    </row>
    <row r="51" spans="1:28" x14ac:dyDescent="0.2">
      <c r="A51" s="142" t="s">
        <v>5</v>
      </c>
      <c r="B51" s="116" t="s">
        <v>73</v>
      </c>
      <c r="C51" s="116" t="s">
        <v>52</v>
      </c>
      <c r="D51" s="116" t="s">
        <v>8</v>
      </c>
      <c r="E51" s="116" t="s">
        <v>73</v>
      </c>
      <c r="F51" s="116" t="s">
        <v>52</v>
      </c>
      <c r="G51" s="116" t="s">
        <v>8</v>
      </c>
      <c r="H51" s="116" t="s">
        <v>73</v>
      </c>
      <c r="I51" s="116" t="s">
        <v>52</v>
      </c>
      <c r="J51" s="116" t="s">
        <v>8</v>
      </c>
      <c r="K51" s="116" t="s">
        <v>73</v>
      </c>
      <c r="L51" s="116" t="s">
        <v>52</v>
      </c>
      <c r="M51" s="116" t="s">
        <v>8</v>
      </c>
      <c r="N51" s="116" t="s">
        <v>73</v>
      </c>
      <c r="O51" s="116" t="s">
        <v>52</v>
      </c>
      <c r="P51" s="116" t="s">
        <v>8</v>
      </c>
      <c r="Q51" s="116" t="s">
        <v>73</v>
      </c>
      <c r="R51" s="116" t="s">
        <v>52</v>
      </c>
      <c r="S51" s="136" t="s">
        <v>8</v>
      </c>
      <c r="U51" s="142" t="s">
        <v>5</v>
      </c>
      <c r="V51" s="117" t="s">
        <v>73</v>
      </c>
      <c r="W51" s="117" t="s">
        <v>52</v>
      </c>
      <c r="X51" s="151" t="s">
        <v>8</v>
      </c>
    </row>
    <row r="52" spans="1:28" x14ac:dyDescent="0.2">
      <c r="A52" s="143" t="s">
        <v>9</v>
      </c>
      <c r="B52" s="10">
        <v>996367</v>
      </c>
      <c r="C52" s="10">
        <v>2555795</v>
      </c>
      <c r="D52" s="10">
        <f t="shared" ref="D52:D58" si="3">B52+C52</f>
        <v>3552162</v>
      </c>
      <c r="E52" s="10">
        <v>0</v>
      </c>
      <c r="F52" s="10">
        <v>2257629</v>
      </c>
      <c r="G52" s="10">
        <f t="shared" ref="G52:G58" si="4">E52+F52</f>
        <v>2257629</v>
      </c>
      <c r="H52" s="10">
        <v>1368475</v>
      </c>
      <c r="I52" s="10">
        <v>3667764</v>
      </c>
      <c r="J52" s="10">
        <f t="shared" ref="J52:J58" si="5">H52+I52</f>
        <v>5036239</v>
      </c>
      <c r="K52" s="10">
        <v>150000</v>
      </c>
      <c r="L52" s="10">
        <v>2571671</v>
      </c>
      <c r="M52" s="10">
        <f t="shared" ref="M52:M58" si="6">K52+L52</f>
        <v>2721671</v>
      </c>
      <c r="N52" s="10">
        <v>574239</v>
      </c>
      <c r="O52" s="10">
        <v>2354889</v>
      </c>
      <c r="P52" s="10">
        <f t="shared" ref="P52:P58" si="7">N52+O52</f>
        <v>2929128</v>
      </c>
      <c r="Q52" s="10">
        <v>735500</v>
      </c>
      <c r="R52" s="10">
        <v>2685336</v>
      </c>
      <c r="S52" s="33">
        <f t="shared" ref="S52:S58" si="8">Q52+R52</f>
        <v>3420836</v>
      </c>
      <c r="T52" s="1"/>
      <c r="U52" s="152" t="s">
        <v>9</v>
      </c>
      <c r="V52" s="37">
        <f>B52+E52+H52+K52+N52+Q52</f>
        <v>3824581</v>
      </c>
      <c r="W52" s="22">
        <f>C52+F52+I52+L52+O52+R52</f>
        <v>16093084</v>
      </c>
      <c r="X52" s="65">
        <f>V52+W52</f>
        <v>19917665</v>
      </c>
      <c r="Z52" s="28"/>
      <c r="AA52" s="28"/>
      <c r="AB52" s="28"/>
    </row>
    <row r="53" spans="1:28" x14ac:dyDescent="0.2">
      <c r="A53" s="143" t="s">
        <v>10</v>
      </c>
      <c r="B53" s="10">
        <v>147926</v>
      </c>
      <c r="C53" s="10">
        <v>1284457</v>
      </c>
      <c r="D53" s="10">
        <f t="shared" si="3"/>
        <v>1432383</v>
      </c>
      <c r="E53" s="10">
        <v>382462</v>
      </c>
      <c r="F53" s="10">
        <v>821922</v>
      </c>
      <c r="G53" s="10">
        <f t="shared" si="4"/>
        <v>1204384</v>
      </c>
      <c r="H53" s="10">
        <v>345936</v>
      </c>
      <c r="I53" s="10">
        <v>456529</v>
      </c>
      <c r="J53" s="10">
        <f t="shared" si="5"/>
        <v>802465</v>
      </c>
      <c r="K53" s="10">
        <v>105047</v>
      </c>
      <c r="L53" s="10">
        <v>646685</v>
      </c>
      <c r="M53" s="10">
        <f t="shared" si="6"/>
        <v>751732</v>
      </c>
      <c r="N53" s="10">
        <v>0</v>
      </c>
      <c r="O53" s="10">
        <v>340668</v>
      </c>
      <c r="P53" s="10">
        <f t="shared" si="7"/>
        <v>340668</v>
      </c>
      <c r="Q53" s="10">
        <v>135000</v>
      </c>
      <c r="R53" s="10">
        <v>745239</v>
      </c>
      <c r="S53" s="33">
        <f t="shared" si="8"/>
        <v>880239</v>
      </c>
      <c r="T53" s="1"/>
      <c r="U53" s="152" t="s">
        <v>10</v>
      </c>
      <c r="V53" s="37">
        <f t="shared" ref="V53:V58" si="9">B53+E53+H53+K53+N53+Q53</f>
        <v>1116371</v>
      </c>
      <c r="W53" s="22">
        <f t="shared" ref="W53:W58" si="10">C53+F53+I53+L53+O53+R53</f>
        <v>4295500</v>
      </c>
      <c r="X53" s="65">
        <f t="shared" ref="X53:X58" si="11">V53+W53</f>
        <v>5411871</v>
      </c>
      <c r="Z53" s="28"/>
      <c r="AA53" s="28"/>
      <c r="AB53" s="28"/>
    </row>
    <row r="54" spans="1:28" x14ac:dyDescent="0.2">
      <c r="A54" s="143" t="s">
        <v>11</v>
      </c>
      <c r="B54" s="10">
        <v>481280</v>
      </c>
      <c r="C54" s="10">
        <v>16400611</v>
      </c>
      <c r="D54" s="10">
        <f t="shared" si="3"/>
        <v>16881891</v>
      </c>
      <c r="E54" s="10">
        <v>3139430</v>
      </c>
      <c r="F54" s="10">
        <v>12548366</v>
      </c>
      <c r="G54" s="10">
        <f t="shared" si="4"/>
        <v>15687796</v>
      </c>
      <c r="H54" s="10">
        <v>702439</v>
      </c>
      <c r="I54" s="10">
        <v>14242286</v>
      </c>
      <c r="J54" s="10">
        <f t="shared" si="5"/>
        <v>14944725</v>
      </c>
      <c r="K54" s="10">
        <v>27004662</v>
      </c>
      <c r="L54" s="10">
        <v>6391790</v>
      </c>
      <c r="M54" s="10">
        <f t="shared" si="6"/>
        <v>33396452</v>
      </c>
      <c r="N54" s="10">
        <v>155629217</v>
      </c>
      <c r="O54" s="10">
        <v>14626637</v>
      </c>
      <c r="P54" s="10">
        <f t="shared" si="7"/>
        <v>170255854</v>
      </c>
      <c r="Q54" s="10">
        <v>168324924</v>
      </c>
      <c r="R54" s="10">
        <v>19218622</v>
      </c>
      <c r="S54" s="33">
        <f t="shared" si="8"/>
        <v>187543546</v>
      </c>
      <c r="T54" s="1"/>
      <c r="U54" s="152" t="s">
        <v>11</v>
      </c>
      <c r="V54" s="37">
        <f t="shared" si="9"/>
        <v>355281952</v>
      </c>
      <c r="W54" s="22">
        <f t="shared" si="10"/>
        <v>83428312</v>
      </c>
      <c r="X54" s="65">
        <f t="shared" si="11"/>
        <v>438710264</v>
      </c>
      <c r="Z54" s="28"/>
      <c r="AA54" s="28"/>
      <c r="AB54" s="28"/>
    </row>
    <row r="55" spans="1:28" x14ac:dyDescent="0.2">
      <c r="A55" s="143" t="s">
        <v>12</v>
      </c>
      <c r="B55" s="10">
        <v>19107596</v>
      </c>
      <c r="C55" s="10">
        <v>17268285</v>
      </c>
      <c r="D55" s="10">
        <f t="shared" si="3"/>
        <v>36375881</v>
      </c>
      <c r="E55" s="10">
        <v>3856687</v>
      </c>
      <c r="F55" s="10">
        <v>16223720</v>
      </c>
      <c r="G55" s="10">
        <f t="shared" si="4"/>
        <v>20080407</v>
      </c>
      <c r="H55" s="10">
        <v>2715495</v>
      </c>
      <c r="I55" s="10">
        <v>20098120</v>
      </c>
      <c r="J55" s="10">
        <f t="shared" si="5"/>
        <v>22813615</v>
      </c>
      <c r="K55" s="10">
        <v>11235184</v>
      </c>
      <c r="L55" s="10">
        <v>6845501</v>
      </c>
      <c r="M55" s="10">
        <f t="shared" si="6"/>
        <v>18080685</v>
      </c>
      <c r="N55" s="10">
        <v>1941807</v>
      </c>
      <c r="O55" s="10">
        <v>15499066</v>
      </c>
      <c r="P55" s="10">
        <f t="shared" si="7"/>
        <v>17440873</v>
      </c>
      <c r="Q55" s="10">
        <v>16893205</v>
      </c>
      <c r="R55" s="10">
        <v>20020476</v>
      </c>
      <c r="S55" s="33">
        <f t="shared" si="8"/>
        <v>36913681</v>
      </c>
      <c r="T55" s="1"/>
      <c r="U55" s="152" t="s">
        <v>12</v>
      </c>
      <c r="V55" s="37">
        <f t="shared" si="9"/>
        <v>55749974</v>
      </c>
      <c r="W55" s="22">
        <f t="shared" si="10"/>
        <v>95955168</v>
      </c>
      <c r="X55" s="65">
        <f t="shared" si="11"/>
        <v>151705142</v>
      </c>
      <c r="Z55" s="28"/>
      <c r="AA55" s="28"/>
      <c r="AB55" s="28"/>
    </row>
    <row r="56" spans="1:28" x14ac:dyDescent="0.2">
      <c r="A56" s="143" t="s">
        <v>13</v>
      </c>
      <c r="B56" s="10">
        <v>1579349</v>
      </c>
      <c r="C56" s="10">
        <v>8884856</v>
      </c>
      <c r="D56" s="10">
        <f t="shared" si="3"/>
        <v>10464205</v>
      </c>
      <c r="E56" s="10">
        <v>2044178</v>
      </c>
      <c r="F56" s="10">
        <v>8783817</v>
      </c>
      <c r="G56" s="10">
        <f t="shared" si="4"/>
        <v>10827995</v>
      </c>
      <c r="H56" s="10">
        <v>27218970</v>
      </c>
      <c r="I56" s="10">
        <v>7030687</v>
      </c>
      <c r="J56" s="10">
        <f t="shared" si="5"/>
        <v>34249657</v>
      </c>
      <c r="K56" s="10">
        <v>586199</v>
      </c>
      <c r="L56" s="10">
        <v>4868190</v>
      </c>
      <c r="M56" s="10">
        <f t="shared" si="6"/>
        <v>5454389</v>
      </c>
      <c r="N56" s="10">
        <v>1098451</v>
      </c>
      <c r="O56" s="10">
        <v>7812329</v>
      </c>
      <c r="P56" s="10">
        <f t="shared" si="7"/>
        <v>8910780</v>
      </c>
      <c r="Q56" s="10">
        <v>1356474</v>
      </c>
      <c r="R56" s="10">
        <v>8737645</v>
      </c>
      <c r="S56" s="33">
        <f t="shared" si="8"/>
        <v>10094119</v>
      </c>
      <c r="T56" s="1"/>
      <c r="U56" s="152" t="s">
        <v>13</v>
      </c>
      <c r="V56" s="37">
        <f t="shared" si="9"/>
        <v>33883621</v>
      </c>
      <c r="W56" s="22">
        <f t="shared" si="10"/>
        <v>46117524</v>
      </c>
      <c r="X56" s="65">
        <f t="shared" si="11"/>
        <v>80001145</v>
      </c>
      <c r="Z56" s="28"/>
      <c r="AA56" s="28"/>
      <c r="AB56" s="28"/>
    </row>
    <row r="57" spans="1:28" x14ac:dyDescent="0.2">
      <c r="A57" s="143" t="s">
        <v>14</v>
      </c>
      <c r="B57" s="10">
        <v>537399</v>
      </c>
      <c r="C57" s="10">
        <v>1678286</v>
      </c>
      <c r="D57" s="10">
        <f t="shared" si="3"/>
        <v>2215685</v>
      </c>
      <c r="E57" s="10">
        <v>1284819</v>
      </c>
      <c r="F57" s="10">
        <v>809101</v>
      </c>
      <c r="G57" s="10">
        <f t="shared" si="4"/>
        <v>2093920</v>
      </c>
      <c r="H57" s="10">
        <v>221668</v>
      </c>
      <c r="I57" s="10">
        <v>1200616</v>
      </c>
      <c r="J57" s="10">
        <f t="shared" si="5"/>
        <v>1422284</v>
      </c>
      <c r="K57" s="10">
        <v>177648</v>
      </c>
      <c r="L57" s="10">
        <v>303000</v>
      </c>
      <c r="M57" s="10">
        <f t="shared" si="6"/>
        <v>480648</v>
      </c>
      <c r="N57" s="10">
        <v>192900</v>
      </c>
      <c r="O57" s="10">
        <v>980307</v>
      </c>
      <c r="P57" s="10">
        <f t="shared" si="7"/>
        <v>1173207</v>
      </c>
      <c r="Q57" s="10">
        <v>257088</v>
      </c>
      <c r="R57" s="10">
        <v>1266200</v>
      </c>
      <c r="S57" s="33">
        <f t="shared" si="8"/>
        <v>1523288</v>
      </c>
      <c r="T57" s="1"/>
      <c r="U57" s="152" t="s">
        <v>14</v>
      </c>
      <c r="V57" s="37">
        <f t="shared" si="9"/>
        <v>2671522</v>
      </c>
      <c r="W57" s="22">
        <f t="shared" si="10"/>
        <v>6237510</v>
      </c>
      <c r="X57" s="65">
        <f t="shared" si="11"/>
        <v>8909032</v>
      </c>
      <c r="Z57" s="28"/>
      <c r="AA57" s="28"/>
      <c r="AB57" s="28"/>
    </row>
    <row r="58" spans="1:28" x14ac:dyDescent="0.2">
      <c r="A58" s="143" t="s">
        <v>15</v>
      </c>
      <c r="B58" s="10">
        <v>2221378</v>
      </c>
      <c r="C58" s="10">
        <v>7265434</v>
      </c>
      <c r="D58" s="10">
        <f t="shared" si="3"/>
        <v>9486812</v>
      </c>
      <c r="E58" s="10">
        <v>2888063</v>
      </c>
      <c r="F58" s="10">
        <v>5669229</v>
      </c>
      <c r="G58" s="10">
        <f t="shared" si="4"/>
        <v>8557292</v>
      </c>
      <c r="H58" s="10">
        <v>1238107</v>
      </c>
      <c r="I58" s="10">
        <v>5599108</v>
      </c>
      <c r="J58" s="10">
        <f t="shared" si="5"/>
        <v>6837215</v>
      </c>
      <c r="K58" s="10">
        <v>1442302</v>
      </c>
      <c r="L58" s="10">
        <v>2787336</v>
      </c>
      <c r="M58" s="10">
        <f t="shared" si="6"/>
        <v>4229638</v>
      </c>
      <c r="N58" s="10">
        <v>2227500</v>
      </c>
      <c r="O58" s="10">
        <v>7096264</v>
      </c>
      <c r="P58" s="10">
        <f t="shared" si="7"/>
        <v>9323764</v>
      </c>
      <c r="Q58" s="10">
        <v>1194509</v>
      </c>
      <c r="R58" s="10">
        <v>7926578</v>
      </c>
      <c r="S58" s="33">
        <f t="shared" si="8"/>
        <v>9121087</v>
      </c>
      <c r="T58" s="1"/>
      <c r="U58" s="152" t="s">
        <v>15</v>
      </c>
      <c r="V58" s="37">
        <f t="shared" si="9"/>
        <v>11211859</v>
      </c>
      <c r="W58" s="22">
        <f t="shared" si="10"/>
        <v>36343949</v>
      </c>
      <c r="X58" s="65">
        <f t="shared" si="11"/>
        <v>47555808</v>
      </c>
      <c r="Z58" s="28"/>
      <c r="AA58" s="28"/>
      <c r="AB58" s="28"/>
    </row>
    <row r="59" spans="1:28" s="3" customFormat="1" x14ac:dyDescent="0.2">
      <c r="A59" s="160" t="s">
        <v>16</v>
      </c>
      <c r="B59" s="140">
        <f t="shared" ref="B59:J59" si="12">SUM(B52:B58)</f>
        <v>25071295</v>
      </c>
      <c r="C59" s="140">
        <f t="shared" si="12"/>
        <v>55337724</v>
      </c>
      <c r="D59" s="140">
        <f t="shared" si="12"/>
        <v>80409019</v>
      </c>
      <c r="E59" s="140">
        <f t="shared" si="12"/>
        <v>13595639</v>
      </c>
      <c r="F59" s="140">
        <f t="shared" si="12"/>
        <v>47113784</v>
      </c>
      <c r="G59" s="140">
        <f t="shared" si="12"/>
        <v>60709423</v>
      </c>
      <c r="H59" s="140">
        <f t="shared" si="12"/>
        <v>33811090</v>
      </c>
      <c r="I59" s="140">
        <f t="shared" si="12"/>
        <v>52295110</v>
      </c>
      <c r="J59" s="140">
        <f t="shared" si="12"/>
        <v>86106200</v>
      </c>
      <c r="K59" s="140">
        <f t="shared" ref="K59:S59" si="13">SUM(K52:K58)</f>
        <v>40701042</v>
      </c>
      <c r="L59" s="140">
        <f t="shared" si="13"/>
        <v>24414173</v>
      </c>
      <c r="M59" s="140">
        <f t="shared" si="13"/>
        <v>65115215</v>
      </c>
      <c r="N59" s="140">
        <f t="shared" si="13"/>
        <v>161664114</v>
      </c>
      <c r="O59" s="140">
        <f t="shared" si="13"/>
        <v>48710160</v>
      </c>
      <c r="P59" s="140">
        <f t="shared" si="13"/>
        <v>210374274</v>
      </c>
      <c r="Q59" s="140">
        <f t="shared" si="13"/>
        <v>188896700</v>
      </c>
      <c r="R59" s="140">
        <f t="shared" si="13"/>
        <v>60600096</v>
      </c>
      <c r="S59" s="144">
        <f t="shared" si="13"/>
        <v>249496796</v>
      </c>
      <c r="T59" s="161"/>
      <c r="U59" s="162" t="s">
        <v>16</v>
      </c>
      <c r="V59" s="154">
        <f>SUM(V52:V58)</f>
        <v>463739880</v>
      </c>
      <c r="W59" s="155">
        <f>SUM(W52:W58)</f>
        <v>288471047</v>
      </c>
      <c r="X59" s="156">
        <f>SUM(X52:X58)</f>
        <v>752210927</v>
      </c>
      <c r="Z59" s="28"/>
      <c r="AA59" s="28"/>
      <c r="AB59" s="28"/>
    </row>
    <row r="60" spans="1:28" x14ac:dyDescent="0.2">
      <c r="A60" s="143" t="s">
        <v>17</v>
      </c>
      <c r="B60" s="10">
        <v>763663</v>
      </c>
      <c r="C60" s="10">
        <v>13893515</v>
      </c>
      <c r="D60" s="10">
        <f t="shared" ref="D60:D68" si="14">B60+C60</f>
        <v>14657178</v>
      </c>
      <c r="E60" s="10">
        <v>66000</v>
      </c>
      <c r="F60" s="10">
        <v>12398615</v>
      </c>
      <c r="G60" s="10">
        <f t="shared" ref="G60:G68" si="15">E60+F60</f>
        <v>12464615</v>
      </c>
      <c r="H60" s="10">
        <v>1751904</v>
      </c>
      <c r="I60" s="10">
        <v>10864544</v>
      </c>
      <c r="J60" s="10">
        <f t="shared" ref="J60:J82" si="16">H60+I60</f>
        <v>12616448</v>
      </c>
      <c r="K60" s="10">
        <v>1315580</v>
      </c>
      <c r="L60" s="10">
        <v>2712555</v>
      </c>
      <c r="M60" s="10">
        <f t="shared" ref="M60:M68" si="17">K60+L60</f>
        <v>4028135</v>
      </c>
      <c r="N60" s="10">
        <v>5438976</v>
      </c>
      <c r="O60" s="10">
        <v>14067734</v>
      </c>
      <c r="P60" s="10">
        <f t="shared" ref="P60:P68" si="18">N60+O60</f>
        <v>19506710</v>
      </c>
      <c r="Q60" s="10">
        <v>1191323</v>
      </c>
      <c r="R60" s="10">
        <v>18779027</v>
      </c>
      <c r="S60" s="33">
        <f t="shared" ref="S60:S68" si="19">Q60+R60</f>
        <v>19970350</v>
      </c>
      <c r="T60" s="1"/>
      <c r="U60" s="152" t="s">
        <v>17</v>
      </c>
      <c r="V60" s="37">
        <f t="shared" ref="V60:V68" si="20">B60+E60+H60+K60+N60+Q60</f>
        <v>10527446</v>
      </c>
      <c r="W60" s="22">
        <f t="shared" ref="W60:W68" si="21">C60+F60+I60+L60+O60+R60</f>
        <v>72715990</v>
      </c>
      <c r="X60" s="65">
        <f t="shared" ref="X60:X68" si="22">V60+W60</f>
        <v>83243436</v>
      </c>
      <c r="Z60" s="28"/>
      <c r="AA60" s="28"/>
      <c r="AB60" s="28"/>
    </row>
    <row r="61" spans="1:28" x14ac:dyDescent="0.2">
      <c r="A61" s="143" t="s">
        <v>18</v>
      </c>
      <c r="B61" s="10">
        <v>47654006</v>
      </c>
      <c r="C61" s="10">
        <v>64383551</v>
      </c>
      <c r="D61" s="10">
        <f t="shared" si="14"/>
        <v>112037557</v>
      </c>
      <c r="E61" s="10">
        <v>174125240</v>
      </c>
      <c r="F61" s="10">
        <v>73193976</v>
      </c>
      <c r="G61" s="10">
        <f t="shared" si="15"/>
        <v>247319216</v>
      </c>
      <c r="H61" s="10">
        <v>58873433</v>
      </c>
      <c r="I61" s="10">
        <v>69894218</v>
      </c>
      <c r="J61" s="10">
        <f t="shared" si="16"/>
        <v>128767651</v>
      </c>
      <c r="K61" s="10">
        <v>326081285</v>
      </c>
      <c r="L61" s="10">
        <v>53726866</v>
      </c>
      <c r="M61" s="10">
        <f t="shared" si="17"/>
        <v>379808151</v>
      </c>
      <c r="N61" s="10">
        <v>25930595</v>
      </c>
      <c r="O61" s="10">
        <v>72732795</v>
      </c>
      <c r="P61" s="10">
        <f t="shared" si="18"/>
        <v>98663390</v>
      </c>
      <c r="Q61" s="10">
        <v>16812268</v>
      </c>
      <c r="R61" s="10">
        <v>86784464</v>
      </c>
      <c r="S61" s="33">
        <f t="shared" si="19"/>
        <v>103596732</v>
      </c>
      <c r="T61" s="1"/>
      <c r="U61" s="152" t="s">
        <v>18</v>
      </c>
      <c r="V61" s="37">
        <f t="shared" si="20"/>
        <v>649476827</v>
      </c>
      <c r="W61" s="22">
        <f t="shared" si="21"/>
        <v>420715870</v>
      </c>
      <c r="X61" s="65">
        <f t="shared" si="22"/>
        <v>1070192697</v>
      </c>
      <c r="Z61" s="28"/>
      <c r="AA61" s="28"/>
      <c r="AB61" s="28"/>
    </row>
    <row r="62" spans="1:28" x14ac:dyDescent="0.2">
      <c r="A62" s="143" t="s">
        <v>19</v>
      </c>
      <c r="B62" s="10">
        <v>27550430</v>
      </c>
      <c r="C62" s="10">
        <v>30688239</v>
      </c>
      <c r="D62" s="10">
        <f t="shared" si="14"/>
        <v>58238669</v>
      </c>
      <c r="E62" s="10">
        <v>5596424</v>
      </c>
      <c r="F62" s="10">
        <v>28996429</v>
      </c>
      <c r="G62" s="10">
        <f t="shared" si="15"/>
        <v>34592853</v>
      </c>
      <c r="H62" s="10">
        <v>8972748</v>
      </c>
      <c r="I62" s="10">
        <v>30913384</v>
      </c>
      <c r="J62" s="10">
        <f t="shared" si="16"/>
        <v>39886132</v>
      </c>
      <c r="K62" s="10">
        <v>29278141</v>
      </c>
      <c r="L62" s="10">
        <v>16427800</v>
      </c>
      <c r="M62" s="10">
        <f t="shared" si="17"/>
        <v>45705941</v>
      </c>
      <c r="N62" s="10">
        <v>12946197</v>
      </c>
      <c r="O62" s="10">
        <v>38126439</v>
      </c>
      <c r="P62" s="10">
        <f t="shared" si="18"/>
        <v>51072636</v>
      </c>
      <c r="Q62" s="10">
        <v>1497474</v>
      </c>
      <c r="R62" s="10">
        <v>32859070</v>
      </c>
      <c r="S62" s="33">
        <f t="shared" si="19"/>
        <v>34356544</v>
      </c>
      <c r="T62" s="1"/>
      <c r="U62" s="152" t="s">
        <v>19</v>
      </c>
      <c r="V62" s="37">
        <f t="shared" si="20"/>
        <v>85841414</v>
      </c>
      <c r="W62" s="22">
        <f t="shared" si="21"/>
        <v>178011361</v>
      </c>
      <c r="X62" s="65">
        <f t="shared" si="22"/>
        <v>263852775</v>
      </c>
      <c r="Z62" s="28"/>
      <c r="AA62" s="28"/>
      <c r="AB62" s="28"/>
    </row>
    <row r="63" spans="1:28" x14ac:dyDescent="0.2">
      <c r="A63" s="143" t="s">
        <v>20</v>
      </c>
      <c r="B63" s="10">
        <v>376020</v>
      </c>
      <c r="C63" s="10">
        <v>16081405</v>
      </c>
      <c r="D63" s="10">
        <f t="shared" si="14"/>
        <v>16457425</v>
      </c>
      <c r="E63" s="10">
        <v>41803603</v>
      </c>
      <c r="F63" s="10">
        <v>17107925</v>
      </c>
      <c r="G63" s="10">
        <f t="shared" si="15"/>
        <v>58911528</v>
      </c>
      <c r="H63" s="10">
        <v>56084081</v>
      </c>
      <c r="I63" s="10">
        <v>15114238</v>
      </c>
      <c r="J63" s="10">
        <f t="shared" si="16"/>
        <v>71198319</v>
      </c>
      <c r="K63" s="10">
        <v>412280</v>
      </c>
      <c r="L63" s="10">
        <v>10785485</v>
      </c>
      <c r="M63" s="10">
        <f t="shared" si="17"/>
        <v>11197765</v>
      </c>
      <c r="N63" s="10">
        <v>1270501</v>
      </c>
      <c r="O63" s="10">
        <v>20559926</v>
      </c>
      <c r="P63" s="10">
        <f t="shared" si="18"/>
        <v>21830427</v>
      </c>
      <c r="Q63" s="10">
        <v>26234893</v>
      </c>
      <c r="R63" s="10">
        <v>22318826</v>
      </c>
      <c r="S63" s="33">
        <f t="shared" si="19"/>
        <v>48553719</v>
      </c>
      <c r="T63" s="1"/>
      <c r="U63" s="152" t="s">
        <v>20</v>
      </c>
      <c r="V63" s="37">
        <f t="shared" si="20"/>
        <v>126181378</v>
      </c>
      <c r="W63" s="22">
        <f t="shared" si="21"/>
        <v>101967805</v>
      </c>
      <c r="X63" s="65">
        <f t="shared" si="22"/>
        <v>228149183</v>
      </c>
      <c r="Z63" s="28"/>
      <c r="AA63" s="28"/>
      <c r="AB63" s="28"/>
    </row>
    <row r="64" spans="1:28" x14ac:dyDescent="0.2">
      <c r="A64" s="143" t="s">
        <v>21</v>
      </c>
      <c r="B64" s="10">
        <v>331725</v>
      </c>
      <c r="C64" s="10">
        <v>14864979</v>
      </c>
      <c r="D64" s="10">
        <f t="shared" si="14"/>
        <v>15196704</v>
      </c>
      <c r="E64" s="10">
        <v>458348</v>
      </c>
      <c r="F64" s="10">
        <v>13838104</v>
      </c>
      <c r="G64" s="10">
        <f t="shared" si="15"/>
        <v>14296452</v>
      </c>
      <c r="H64" s="10">
        <v>975695</v>
      </c>
      <c r="I64" s="10">
        <v>13891417</v>
      </c>
      <c r="J64" s="10">
        <f t="shared" si="16"/>
        <v>14867112</v>
      </c>
      <c r="K64" s="10">
        <v>122000</v>
      </c>
      <c r="L64" s="10">
        <v>2908906</v>
      </c>
      <c r="M64" s="10">
        <f t="shared" si="17"/>
        <v>3030906</v>
      </c>
      <c r="N64" s="10">
        <v>1025589</v>
      </c>
      <c r="O64" s="10">
        <v>15676839</v>
      </c>
      <c r="P64" s="10">
        <f t="shared" si="18"/>
        <v>16702428</v>
      </c>
      <c r="Q64" s="10">
        <v>1333750</v>
      </c>
      <c r="R64" s="10">
        <v>20025963</v>
      </c>
      <c r="S64" s="33">
        <f t="shared" si="19"/>
        <v>21359713</v>
      </c>
      <c r="T64" s="1"/>
      <c r="U64" s="152" t="s">
        <v>21</v>
      </c>
      <c r="V64" s="37">
        <f t="shared" si="20"/>
        <v>4247107</v>
      </c>
      <c r="W64" s="22">
        <f t="shared" si="21"/>
        <v>81206208</v>
      </c>
      <c r="X64" s="65">
        <f t="shared" si="22"/>
        <v>85453315</v>
      </c>
      <c r="Z64" s="28"/>
      <c r="AA64" s="28"/>
      <c r="AB64" s="28"/>
    </row>
    <row r="65" spans="1:28" x14ac:dyDescent="0.2">
      <c r="A65" s="143" t="s">
        <v>22</v>
      </c>
      <c r="B65" s="10">
        <v>34715103</v>
      </c>
      <c r="C65" s="10">
        <v>31358328</v>
      </c>
      <c r="D65" s="10">
        <f t="shared" si="14"/>
        <v>66073431</v>
      </c>
      <c r="E65" s="10">
        <v>139035</v>
      </c>
      <c r="F65" s="10">
        <v>29638131</v>
      </c>
      <c r="G65" s="10">
        <f t="shared" si="15"/>
        <v>29777166</v>
      </c>
      <c r="H65" s="10">
        <v>14021028</v>
      </c>
      <c r="I65" s="10">
        <v>29984659</v>
      </c>
      <c r="J65" s="10">
        <f t="shared" si="16"/>
        <v>44005687</v>
      </c>
      <c r="K65" s="10">
        <v>40370294</v>
      </c>
      <c r="L65" s="10">
        <v>16086560</v>
      </c>
      <c r="M65" s="10">
        <f t="shared" si="17"/>
        <v>56456854</v>
      </c>
      <c r="N65" s="10">
        <v>6762224</v>
      </c>
      <c r="O65" s="10">
        <v>32182546</v>
      </c>
      <c r="P65" s="10">
        <f t="shared" si="18"/>
        <v>38944770</v>
      </c>
      <c r="Q65" s="10">
        <v>13550001</v>
      </c>
      <c r="R65" s="10">
        <v>35881387</v>
      </c>
      <c r="S65" s="33">
        <f t="shared" si="19"/>
        <v>49431388</v>
      </c>
      <c r="T65" s="1"/>
      <c r="U65" s="152" t="s">
        <v>22</v>
      </c>
      <c r="V65" s="37">
        <f t="shared" si="20"/>
        <v>109557685</v>
      </c>
      <c r="W65" s="22">
        <f t="shared" si="21"/>
        <v>175131611</v>
      </c>
      <c r="X65" s="65">
        <f t="shared" si="22"/>
        <v>284689296</v>
      </c>
      <c r="Z65" s="28"/>
      <c r="AA65" s="28"/>
      <c r="AB65" s="28"/>
    </row>
    <row r="66" spans="1:28" x14ac:dyDescent="0.2">
      <c r="A66" s="143" t="s">
        <v>23</v>
      </c>
      <c r="B66" s="10">
        <v>587769</v>
      </c>
      <c r="C66" s="10">
        <v>3974454</v>
      </c>
      <c r="D66" s="10">
        <f t="shared" si="14"/>
        <v>4562223</v>
      </c>
      <c r="E66" s="10">
        <v>1059372</v>
      </c>
      <c r="F66" s="10">
        <v>4700085</v>
      </c>
      <c r="G66" s="10">
        <f t="shared" si="15"/>
        <v>5759457</v>
      </c>
      <c r="H66" s="10">
        <v>1576159</v>
      </c>
      <c r="I66" s="10">
        <v>3766034</v>
      </c>
      <c r="J66" s="10">
        <f t="shared" si="16"/>
        <v>5342193</v>
      </c>
      <c r="K66" s="10">
        <v>793265</v>
      </c>
      <c r="L66" s="10">
        <v>4598103</v>
      </c>
      <c r="M66" s="10">
        <f t="shared" si="17"/>
        <v>5391368</v>
      </c>
      <c r="N66" s="10">
        <v>1138946</v>
      </c>
      <c r="O66" s="10">
        <v>4703068</v>
      </c>
      <c r="P66" s="10">
        <f t="shared" si="18"/>
        <v>5842014</v>
      </c>
      <c r="Q66" s="10">
        <v>1545642</v>
      </c>
      <c r="R66" s="10">
        <v>5553298</v>
      </c>
      <c r="S66" s="33">
        <f t="shared" si="19"/>
        <v>7098940</v>
      </c>
      <c r="T66" s="1"/>
      <c r="U66" s="152" t="s">
        <v>23</v>
      </c>
      <c r="V66" s="37">
        <f t="shared" si="20"/>
        <v>6701153</v>
      </c>
      <c r="W66" s="22">
        <f t="shared" si="21"/>
        <v>27295042</v>
      </c>
      <c r="X66" s="65">
        <f t="shared" si="22"/>
        <v>33996195</v>
      </c>
      <c r="Z66" s="28"/>
      <c r="AA66" s="28"/>
      <c r="AB66" s="28"/>
    </row>
    <row r="67" spans="1:28" x14ac:dyDescent="0.2">
      <c r="A67" s="143" t="s">
        <v>24</v>
      </c>
      <c r="B67" s="10">
        <v>1493039</v>
      </c>
      <c r="C67" s="10">
        <v>14039770</v>
      </c>
      <c r="D67" s="10">
        <f t="shared" si="14"/>
        <v>15532809</v>
      </c>
      <c r="E67" s="10">
        <v>1114050</v>
      </c>
      <c r="F67" s="10">
        <v>12636002</v>
      </c>
      <c r="G67" s="10">
        <f t="shared" si="15"/>
        <v>13750052</v>
      </c>
      <c r="H67" s="10">
        <v>13555432</v>
      </c>
      <c r="I67" s="10">
        <v>12698700</v>
      </c>
      <c r="J67" s="10">
        <f t="shared" si="16"/>
        <v>26254132</v>
      </c>
      <c r="K67" s="10">
        <v>6948281</v>
      </c>
      <c r="L67" s="10">
        <v>4824701</v>
      </c>
      <c r="M67" s="10">
        <f t="shared" si="17"/>
        <v>11772982</v>
      </c>
      <c r="N67" s="10">
        <v>1890414</v>
      </c>
      <c r="O67" s="10">
        <v>14900334</v>
      </c>
      <c r="P67" s="10">
        <f t="shared" si="18"/>
        <v>16790748</v>
      </c>
      <c r="Q67" s="10">
        <v>1529630</v>
      </c>
      <c r="R67" s="10">
        <v>18557021</v>
      </c>
      <c r="S67" s="33">
        <f t="shared" si="19"/>
        <v>20086651</v>
      </c>
      <c r="T67" s="1"/>
      <c r="U67" s="152" t="s">
        <v>24</v>
      </c>
      <c r="V67" s="37">
        <f t="shared" si="20"/>
        <v>26530846</v>
      </c>
      <c r="W67" s="22">
        <f t="shared" si="21"/>
        <v>77656528</v>
      </c>
      <c r="X67" s="65">
        <f t="shared" si="22"/>
        <v>104187374</v>
      </c>
      <c r="Z67" s="28"/>
      <c r="AA67" s="28"/>
      <c r="AB67" s="28"/>
    </row>
    <row r="68" spans="1:28" x14ac:dyDescent="0.2">
      <c r="A68" s="143" t="s">
        <v>25</v>
      </c>
      <c r="B68" s="10">
        <v>463747</v>
      </c>
      <c r="C68" s="10">
        <v>16515013</v>
      </c>
      <c r="D68" s="10">
        <f t="shared" si="14"/>
        <v>16978760</v>
      </c>
      <c r="E68" s="10">
        <v>2516283</v>
      </c>
      <c r="F68" s="10">
        <v>21029282</v>
      </c>
      <c r="G68" s="10">
        <f t="shared" si="15"/>
        <v>23545565</v>
      </c>
      <c r="H68" s="10">
        <v>22620000</v>
      </c>
      <c r="I68" s="10">
        <v>14770490</v>
      </c>
      <c r="J68" s="10">
        <f t="shared" si="16"/>
        <v>37390490</v>
      </c>
      <c r="K68" s="10">
        <v>20565257</v>
      </c>
      <c r="L68" s="10">
        <v>10466243</v>
      </c>
      <c r="M68" s="10">
        <f t="shared" si="17"/>
        <v>31031500</v>
      </c>
      <c r="N68" s="10">
        <v>3256700</v>
      </c>
      <c r="O68" s="10">
        <v>19521617</v>
      </c>
      <c r="P68" s="10">
        <f t="shared" si="18"/>
        <v>22778317</v>
      </c>
      <c r="Q68" s="10">
        <v>24017170</v>
      </c>
      <c r="R68" s="10">
        <v>16313321</v>
      </c>
      <c r="S68" s="33">
        <f t="shared" si="19"/>
        <v>40330491</v>
      </c>
      <c r="T68" s="1"/>
      <c r="U68" s="152" t="s">
        <v>25</v>
      </c>
      <c r="V68" s="37">
        <f t="shared" si="20"/>
        <v>73439157</v>
      </c>
      <c r="W68" s="22">
        <f t="shared" si="21"/>
        <v>98615966</v>
      </c>
      <c r="X68" s="65">
        <f t="shared" si="22"/>
        <v>172055123</v>
      </c>
      <c r="Z68" s="28"/>
      <c r="AA68" s="28"/>
      <c r="AB68" s="28"/>
    </row>
    <row r="69" spans="1:28" s="3" customFormat="1" x14ac:dyDescent="0.2">
      <c r="A69" s="164" t="s">
        <v>26</v>
      </c>
      <c r="B69" s="140">
        <f t="shared" ref="B69:J69" si="23">SUM(B60:B68)</f>
        <v>113935502</v>
      </c>
      <c r="C69" s="140">
        <f t="shared" si="23"/>
        <v>205799254</v>
      </c>
      <c r="D69" s="140">
        <f t="shared" si="23"/>
        <v>319734756</v>
      </c>
      <c r="E69" s="140">
        <f t="shared" si="23"/>
        <v>226878355</v>
      </c>
      <c r="F69" s="140">
        <f t="shared" si="23"/>
        <v>213538549</v>
      </c>
      <c r="G69" s="140">
        <f t="shared" si="23"/>
        <v>440416904</v>
      </c>
      <c r="H69" s="140">
        <f t="shared" si="23"/>
        <v>178430480</v>
      </c>
      <c r="I69" s="140">
        <f t="shared" si="23"/>
        <v>201897684</v>
      </c>
      <c r="J69" s="140">
        <f t="shared" si="23"/>
        <v>380328164</v>
      </c>
      <c r="K69" s="140">
        <f t="shared" ref="K69:S69" si="24">SUM(K60:K68)</f>
        <v>425886383</v>
      </c>
      <c r="L69" s="140">
        <f t="shared" si="24"/>
        <v>122537219</v>
      </c>
      <c r="M69" s="140">
        <f t="shared" si="24"/>
        <v>548423602</v>
      </c>
      <c r="N69" s="140">
        <f t="shared" si="24"/>
        <v>59660142</v>
      </c>
      <c r="O69" s="140">
        <f t="shared" si="24"/>
        <v>232471298</v>
      </c>
      <c r="P69" s="140">
        <f t="shared" si="24"/>
        <v>292131440</v>
      </c>
      <c r="Q69" s="140">
        <f t="shared" si="24"/>
        <v>87712151</v>
      </c>
      <c r="R69" s="140">
        <f t="shared" si="24"/>
        <v>257072377</v>
      </c>
      <c r="S69" s="144">
        <f t="shared" si="24"/>
        <v>344784528</v>
      </c>
      <c r="T69" s="161"/>
      <c r="U69" s="165" t="s">
        <v>26</v>
      </c>
      <c r="V69" s="154">
        <f>SUM(V60:V68)</f>
        <v>1092503013</v>
      </c>
      <c r="W69" s="155">
        <f>SUM(W60:W68)</f>
        <v>1233316381</v>
      </c>
      <c r="X69" s="156">
        <f>SUM(X60:X68)</f>
        <v>2325819394</v>
      </c>
      <c r="Z69" s="28"/>
      <c r="AA69" s="28"/>
      <c r="AB69" s="28"/>
    </row>
    <row r="70" spans="1:28" x14ac:dyDescent="0.2">
      <c r="A70" s="143" t="s">
        <v>27</v>
      </c>
      <c r="B70" s="10">
        <v>7575415</v>
      </c>
      <c r="C70" s="10">
        <v>36582546</v>
      </c>
      <c r="D70" s="10">
        <f>B70+C70</f>
        <v>44157961</v>
      </c>
      <c r="E70" s="10">
        <v>44471525</v>
      </c>
      <c r="F70" s="10">
        <v>36035981</v>
      </c>
      <c r="G70" s="10">
        <f>E70+F70</f>
        <v>80507506</v>
      </c>
      <c r="H70" s="10">
        <v>5421291</v>
      </c>
      <c r="I70" s="10">
        <v>43788573</v>
      </c>
      <c r="J70" s="10">
        <f t="shared" si="16"/>
        <v>49209864</v>
      </c>
      <c r="K70" s="10">
        <v>43906947</v>
      </c>
      <c r="L70" s="10">
        <v>21134779</v>
      </c>
      <c r="M70" s="10">
        <f>K70+L70</f>
        <v>65041726</v>
      </c>
      <c r="N70" s="10">
        <v>85926127</v>
      </c>
      <c r="O70" s="10">
        <v>53502517</v>
      </c>
      <c r="P70" s="10">
        <f>N70+O70</f>
        <v>139428644</v>
      </c>
      <c r="Q70" s="10">
        <v>10188025</v>
      </c>
      <c r="R70" s="10">
        <v>52640523</v>
      </c>
      <c r="S70" s="33">
        <f>Q70+R70</f>
        <v>62828548</v>
      </c>
      <c r="T70" s="1"/>
      <c r="U70" s="152" t="s">
        <v>27</v>
      </c>
      <c r="V70" s="37">
        <f t="shared" ref="V70:W73" si="25">B70+E70+H70+K70+N70+Q70</f>
        <v>197489330</v>
      </c>
      <c r="W70" s="22">
        <f t="shared" si="25"/>
        <v>243684919</v>
      </c>
      <c r="X70" s="65">
        <f>V70+W70</f>
        <v>441174249</v>
      </c>
      <c r="Z70" s="28"/>
      <c r="AA70" s="28"/>
      <c r="AB70" s="28"/>
    </row>
    <row r="71" spans="1:28" x14ac:dyDescent="0.2">
      <c r="A71" s="143" t="s">
        <v>28</v>
      </c>
      <c r="B71" s="10">
        <v>29307710</v>
      </c>
      <c r="C71" s="10">
        <v>167624101</v>
      </c>
      <c r="D71" s="10">
        <f>B71+C71</f>
        <v>196931811</v>
      </c>
      <c r="E71" s="10">
        <v>49242025</v>
      </c>
      <c r="F71" s="10">
        <v>182437535</v>
      </c>
      <c r="G71" s="10">
        <f>E71+F71</f>
        <v>231679560</v>
      </c>
      <c r="H71" s="10">
        <v>110343857</v>
      </c>
      <c r="I71" s="10">
        <v>176392735</v>
      </c>
      <c r="J71" s="10">
        <f t="shared" si="16"/>
        <v>286736592</v>
      </c>
      <c r="K71" s="10">
        <v>206610853</v>
      </c>
      <c r="L71" s="10">
        <v>149814650</v>
      </c>
      <c r="M71" s="10">
        <f>K71+L71</f>
        <v>356425503</v>
      </c>
      <c r="N71" s="10">
        <v>226677025</v>
      </c>
      <c r="O71" s="10">
        <v>185250654</v>
      </c>
      <c r="P71" s="10">
        <f>N71+O71</f>
        <v>411927679</v>
      </c>
      <c r="Q71" s="10">
        <v>95328207</v>
      </c>
      <c r="R71" s="10">
        <v>195023774</v>
      </c>
      <c r="S71" s="33">
        <f>Q71+R71</f>
        <v>290351981</v>
      </c>
      <c r="T71" s="1"/>
      <c r="U71" s="152" t="s">
        <v>28</v>
      </c>
      <c r="V71" s="37">
        <f t="shared" si="25"/>
        <v>717509677</v>
      </c>
      <c r="W71" s="22">
        <f t="shared" si="25"/>
        <v>1056543449</v>
      </c>
      <c r="X71" s="65">
        <f>V71+W71</f>
        <v>1774053126</v>
      </c>
      <c r="Z71" s="28"/>
      <c r="AA71" s="28"/>
      <c r="AB71" s="28"/>
    </row>
    <row r="72" spans="1:28" x14ac:dyDescent="0.2">
      <c r="A72" s="143" t="s">
        <v>29</v>
      </c>
      <c r="B72" s="10">
        <v>46958202</v>
      </c>
      <c r="C72" s="10">
        <v>229040097</v>
      </c>
      <c r="D72" s="10">
        <f>B72+C72</f>
        <v>275998299</v>
      </c>
      <c r="E72" s="10">
        <v>60139800</v>
      </c>
      <c r="F72" s="10">
        <v>250986013</v>
      </c>
      <c r="G72" s="10">
        <f>E72+F72</f>
        <v>311125813</v>
      </c>
      <c r="H72" s="10">
        <v>135088705</v>
      </c>
      <c r="I72" s="10">
        <v>268500701</v>
      </c>
      <c r="J72" s="10">
        <f t="shared" si="16"/>
        <v>403589406</v>
      </c>
      <c r="K72" s="10">
        <v>65449454</v>
      </c>
      <c r="L72" s="10">
        <v>214847317</v>
      </c>
      <c r="M72" s="10">
        <f>K72+L72</f>
        <v>280296771</v>
      </c>
      <c r="N72" s="10">
        <v>147863197</v>
      </c>
      <c r="O72" s="10">
        <v>218542877</v>
      </c>
      <c r="P72" s="10">
        <f>N72+O72</f>
        <v>366406074</v>
      </c>
      <c r="Q72" s="10">
        <v>82800915</v>
      </c>
      <c r="R72" s="10">
        <v>299858325</v>
      </c>
      <c r="S72" s="33">
        <f>Q72+R72</f>
        <v>382659240</v>
      </c>
      <c r="T72" s="1"/>
      <c r="U72" s="152" t="s">
        <v>29</v>
      </c>
      <c r="V72" s="37">
        <f t="shared" si="25"/>
        <v>538300273</v>
      </c>
      <c r="W72" s="22">
        <f t="shared" si="25"/>
        <v>1481775330</v>
      </c>
      <c r="X72" s="65">
        <f>V72+W72</f>
        <v>2020075603</v>
      </c>
      <c r="Z72" s="28"/>
      <c r="AA72" s="28"/>
      <c r="AB72" s="28"/>
    </row>
    <row r="73" spans="1:28" x14ac:dyDescent="0.2">
      <c r="A73" s="143" t="s">
        <v>30</v>
      </c>
      <c r="B73" s="10">
        <v>407388749</v>
      </c>
      <c r="C73" s="10">
        <v>727617150</v>
      </c>
      <c r="D73" s="10">
        <f>B73+C73</f>
        <v>1135005899</v>
      </c>
      <c r="E73" s="10">
        <v>525084242</v>
      </c>
      <c r="F73" s="10">
        <v>766038463</v>
      </c>
      <c r="G73" s="10">
        <f>E73+F73</f>
        <v>1291122705</v>
      </c>
      <c r="H73" s="10">
        <v>907733766</v>
      </c>
      <c r="I73" s="10">
        <v>787925304</v>
      </c>
      <c r="J73" s="10">
        <f t="shared" si="16"/>
        <v>1695659070</v>
      </c>
      <c r="K73" s="10">
        <v>634772807</v>
      </c>
      <c r="L73" s="10">
        <v>702611267</v>
      </c>
      <c r="M73" s="10">
        <f>K73+L73</f>
        <v>1337384074</v>
      </c>
      <c r="N73" s="10">
        <v>573966350</v>
      </c>
      <c r="O73" s="10">
        <v>811248570</v>
      </c>
      <c r="P73" s="10">
        <f>N73+O73</f>
        <v>1385214920</v>
      </c>
      <c r="Q73" s="10">
        <v>659027221</v>
      </c>
      <c r="R73" s="10">
        <v>923681994</v>
      </c>
      <c r="S73" s="33">
        <f>Q73+R73</f>
        <v>1582709215</v>
      </c>
      <c r="T73" s="1"/>
      <c r="U73" s="152" t="s">
        <v>30</v>
      </c>
      <c r="V73" s="37">
        <f t="shared" si="25"/>
        <v>3707973135</v>
      </c>
      <c r="W73" s="22">
        <f t="shared" si="25"/>
        <v>4719122748</v>
      </c>
      <c r="X73" s="65">
        <f>V73+W73</f>
        <v>8427095883</v>
      </c>
      <c r="Z73" s="28"/>
      <c r="AA73" s="28"/>
      <c r="AB73" s="28"/>
    </row>
    <row r="74" spans="1:28" s="3" customFormat="1" x14ac:dyDescent="0.2">
      <c r="A74" s="164" t="s">
        <v>31</v>
      </c>
      <c r="B74" s="140">
        <f t="shared" ref="B74:J74" si="26">SUM(B70:B73)</f>
        <v>491230076</v>
      </c>
      <c r="C74" s="140">
        <f t="shared" si="26"/>
        <v>1160863894</v>
      </c>
      <c r="D74" s="140">
        <f t="shared" si="26"/>
        <v>1652093970</v>
      </c>
      <c r="E74" s="140">
        <f t="shared" si="26"/>
        <v>678937592</v>
      </c>
      <c r="F74" s="140">
        <f t="shared" si="26"/>
        <v>1235497992</v>
      </c>
      <c r="G74" s="140">
        <f t="shared" si="26"/>
        <v>1914435584</v>
      </c>
      <c r="H74" s="140">
        <f t="shared" si="26"/>
        <v>1158587619</v>
      </c>
      <c r="I74" s="140">
        <f t="shared" si="26"/>
        <v>1276607313</v>
      </c>
      <c r="J74" s="140">
        <f t="shared" si="26"/>
        <v>2435194932</v>
      </c>
      <c r="K74" s="140">
        <f t="shared" ref="K74:S74" si="27">SUM(K70:K73)</f>
        <v>950740061</v>
      </c>
      <c r="L74" s="140">
        <f t="shared" si="27"/>
        <v>1088408013</v>
      </c>
      <c r="M74" s="140">
        <f t="shared" si="27"/>
        <v>2039148074</v>
      </c>
      <c r="N74" s="140">
        <f t="shared" si="27"/>
        <v>1034432699</v>
      </c>
      <c r="O74" s="140">
        <f t="shared" si="27"/>
        <v>1268544618</v>
      </c>
      <c r="P74" s="140">
        <f t="shared" si="27"/>
        <v>2302977317</v>
      </c>
      <c r="Q74" s="140">
        <f t="shared" si="27"/>
        <v>847344368</v>
      </c>
      <c r="R74" s="140">
        <f t="shared" si="27"/>
        <v>1471204616</v>
      </c>
      <c r="S74" s="144">
        <f t="shared" si="27"/>
        <v>2318548984</v>
      </c>
      <c r="T74" s="161"/>
      <c r="U74" s="165" t="s">
        <v>31</v>
      </c>
      <c r="V74" s="154">
        <f>SUM(V70:V73)</f>
        <v>5161272415</v>
      </c>
      <c r="W74" s="155">
        <f>SUM(W70:W73)</f>
        <v>7501126446</v>
      </c>
      <c r="X74" s="156">
        <f>SUM(X70:X73)</f>
        <v>12662398861</v>
      </c>
      <c r="Z74" s="28"/>
      <c r="AA74" s="28"/>
      <c r="AB74" s="28"/>
    </row>
    <row r="75" spans="1:28" x14ac:dyDescent="0.2">
      <c r="A75" s="143" t="s">
        <v>32</v>
      </c>
      <c r="B75" s="10">
        <v>59237883</v>
      </c>
      <c r="C75" s="10">
        <v>124170276</v>
      </c>
      <c r="D75" s="10">
        <f>B75+C75</f>
        <v>183408159</v>
      </c>
      <c r="E75" s="10">
        <v>59419028</v>
      </c>
      <c r="F75" s="10">
        <v>118783141</v>
      </c>
      <c r="G75" s="10">
        <f>E75+F75</f>
        <v>178202169</v>
      </c>
      <c r="H75" s="10">
        <v>51223279</v>
      </c>
      <c r="I75" s="10">
        <v>111946798</v>
      </c>
      <c r="J75" s="10">
        <f t="shared" si="16"/>
        <v>163170077</v>
      </c>
      <c r="K75" s="10">
        <v>38961694</v>
      </c>
      <c r="L75" s="10">
        <v>72142166</v>
      </c>
      <c r="M75" s="10">
        <f>K75+L75</f>
        <v>111103860</v>
      </c>
      <c r="N75" s="10">
        <v>86155450</v>
      </c>
      <c r="O75" s="10">
        <v>137926561</v>
      </c>
      <c r="P75" s="10">
        <f>N75+O75</f>
        <v>224082011</v>
      </c>
      <c r="Q75" s="10">
        <v>88698971</v>
      </c>
      <c r="R75" s="10">
        <v>143823605</v>
      </c>
      <c r="S75" s="33">
        <f>Q75+R75</f>
        <v>232522576</v>
      </c>
      <c r="T75" s="1"/>
      <c r="U75" s="152" t="s">
        <v>32</v>
      </c>
      <c r="V75" s="37">
        <f t="shared" ref="V75:W77" si="28">B75+E75+H75+K75+N75+Q75</f>
        <v>383696305</v>
      </c>
      <c r="W75" s="22">
        <f t="shared" si="28"/>
        <v>708792547</v>
      </c>
      <c r="X75" s="65">
        <f>V75+W75</f>
        <v>1092488852</v>
      </c>
      <c r="Z75" s="28"/>
      <c r="AA75" s="28"/>
      <c r="AB75" s="28"/>
    </row>
    <row r="76" spans="1:28" x14ac:dyDescent="0.2">
      <c r="A76" s="143" t="s">
        <v>33</v>
      </c>
      <c r="B76" s="10">
        <v>36717479</v>
      </c>
      <c r="C76" s="10">
        <v>138190598</v>
      </c>
      <c r="D76" s="10">
        <f>B76+C76</f>
        <v>174908077</v>
      </c>
      <c r="E76" s="10">
        <v>39565863</v>
      </c>
      <c r="F76" s="10">
        <v>143072429</v>
      </c>
      <c r="G76" s="10">
        <f>E76+F76</f>
        <v>182638292</v>
      </c>
      <c r="H76" s="10">
        <v>33364617</v>
      </c>
      <c r="I76" s="10">
        <v>141014593</v>
      </c>
      <c r="J76" s="10">
        <f t="shared" si="16"/>
        <v>174379210</v>
      </c>
      <c r="K76" s="10">
        <v>96977349</v>
      </c>
      <c r="L76" s="10">
        <v>119205235</v>
      </c>
      <c r="M76" s="10">
        <f>K76+L76</f>
        <v>216182584</v>
      </c>
      <c r="N76" s="10">
        <v>30825860</v>
      </c>
      <c r="O76" s="10">
        <v>146847001</v>
      </c>
      <c r="P76" s="10">
        <f>N76+O76</f>
        <v>177672861</v>
      </c>
      <c r="Q76" s="10">
        <v>107613080</v>
      </c>
      <c r="R76" s="10">
        <v>141329063</v>
      </c>
      <c r="S76" s="33">
        <f>Q76+R76</f>
        <v>248942143</v>
      </c>
      <c r="T76" s="1"/>
      <c r="U76" s="152" t="s">
        <v>33</v>
      </c>
      <c r="V76" s="37">
        <f t="shared" si="28"/>
        <v>345064248</v>
      </c>
      <c r="W76" s="22">
        <f t="shared" si="28"/>
        <v>829658919</v>
      </c>
      <c r="X76" s="65">
        <f>V76+W76</f>
        <v>1174723167</v>
      </c>
      <c r="Z76" s="28"/>
      <c r="AA76" s="28"/>
      <c r="AB76" s="28"/>
    </row>
    <row r="77" spans="1:28" x14ac:dyDescent="0.2">
      <c r="A77" s="143" t="s">
        <v>34</v>
      </c>
      <c r="B77" s="10">
        <v>79813730</v>
      </c>
      <c r="C77" s="10">
        <v>73877799</v>
      </c>
      <c r="D77" s="10">
        <f>B77+C77</f>
        <v>153691529</v>
      </c>
      <c r="E77" s="10">
        <v>22920240</v>
      </c>
      <c r="F77" s="10">
        <v>80152672</v>
      </c>
      <c r="G77" s="10">
        <f>E77+F77</f>
        <v>103072912</v>
      </c>
      <c r="H77" s="10">
        <v>26919570</v>
      </c>
      <c r="I77" s="10">
        <v>66209206</v>
      </c>
      <c r="J77" s="10">
        <f t="shared" si="16"/>
        <v>93128776</v>
      </c>
      <c r="K77" s="10">
        <v>11149552</v>
      </c>
      <c r="L77" s="10">
        <v>61442669</v>
      </c>
      <c r="M77" s="10">
        <f>K77+L77</f>
        <v>72592221</v>
      </c>
      <c r="N77" s="10">
        <v>83782497</v>
      </c>
      <c r="O77" s="10">
        <v>89036221</v>
      </c>
      <c r="P77" s="10">
        <f>N77+O77</f>
        <v>172818718</v>
      </c>
      <c r="Q77" s="10">
        <v>35660835</v>
      </c>
      <c r="R77" s="10">
        <v>98505385</v>
      </c>
      <c r="S77" s="33">
        <f>Q77+R77</f>
        <v>134166220</v>
      </c>
      <c r="T77" s="1"/>
      <c r="U77" s="152" t="s">
        <v>34</v>
      </c>
      <c r="V77" s="37">
        <f t="shared" si="28"/>
        <v>260246424</v>
      </c>
      <c r="W77" s="22">
        <f t="shared" si="28"/>
        <v>469223952</v>
      </c>
      <c r="X77" s="65">
        <f>V77+W77</f>
        <v>729470376</v>
      </c>
      <c r="Z77" s="28"/>
      <c r="AA77" s="28"/>
      <c r="AB77" s="28"/>
    </row>
    <row r="78" spans="1:28" s="3" customFormat="1" x14ac:dyDescent="0.2">
      <c r="A78" s="160" t="s">
        <v>35</v>
      </c>
      <c r="B78" s="140">
        <f t="shared" ref="B78:J78" si="29">SUM(B75:B77)</f>
        <v>175769092</v>
      </c>
      <c r="C78" s="140">
        <f t="shared" si="29"/>
        <v>336238673</v>
      </c>
      <c r="D78" s="140">
        <f t="shared" si="29"/>
        <v>512007765</v>
      </c>
      <c r="E78" s="140">
        <f t="shared" si="29"/>
        <v>121905131</v>
      </c>
      <c r="F78" s="140">
        <f t="shared" si="29"/>
        <v>342008242</v>
      </c>
      <c r="G78" s="140">
        <f t="shared" si="29"/>
        <v>463913373</v>
      </c>
      <c r="H78" s="140">
        <f t="shared" si="29"/>
        <v>111507466</v>
      </c>
      <c r="I78" s="140">
        <f t="shared" si="29"/>
        <v>319170597</v>
      </c>
      <c r="J78" s="140">
        <f t="shared" si="29"/>
        <v>430678063</v>
      </c>
      <c r="K78" s="140">
        <f t="shared" ref="K78:S78" si="30">SUM(K75:K77)</f>
        <v>147088595</v>
      </c>
      <c r="L78" s="140">
        <f t="shared" si="30"/>
        <v>252790070</v>
      </c>
      <c r="M78" s="140">
        <f t="shared" si="30"/>
        <v>399878665</v>
      </c>
      <c r="N78" s="140">
        <f t="shared" si="30"/>
        <v>200763807</v>
      </c>
      <c r="O78" s="140">
        <f t="shared" si="30"/>
        <v>373809783</v>
      </c>
      <c r="P78" s="140">
        <f t="shared" si="30"/>
        <v>574573590</v>
      </c>
      <c r="Q78" s="140">
        <f t="shared" si="30"/>
        <v>231972886</v>
      </c>
      <c r="R78" s="140">
        <f t="shared" si="30"/>
        <v>383658053</v>
      </c>
      <c r="S78" s="140">
        <f t="shared" si="30"/>
        <v>615630939</v>
      </c>
      <c r="T78" s="161"/>
      <c r="U78" s="162" t="s">
        <v>35</v>
      </c>
      <c r="V78" s="154">
        <f>SUM(V75:V77)</f>
        <v>989006977</v>
      </c>
      <c r="W78" s="155">
        <f>SUM(W75:W77)</f>
        <v>2007675418</v>
      </c>
      <c r="X78" s="156">
        <f>SUM(X75:X77)</f>
        <v>2996682395</v>
      </c>
      <c r="Z78" s="28"/>
      <c r="AA78" s="28"/>
      <c r="AB78" s="28"/>
    </row>
    <row r="79" spans="1:28" x14ac:dyDescent="0.2">
      <c r="A79" s="143" t="s">
        <v>36</v>
      </c>
      <c r="B79" s="10">
        <v>121762158</v>
      </c>
      <c r="C79" s="10">
        <v>105788267</v>
      </c>
      <c r="D79" s="10">
        <f>B79+C79</f>
        <v>227550425</v>
      </c>
      <c r="E79" s="10">
        <v>31136981</v>
      </c>
      <c r="F79" s="10">
        <v>100117662</v>
      </c>
      <c r="G79" s="10">
        <f>E79+F79</f>
        <v>131254643</v>
      </c>
      <c r="H79" s="10">
        <v>9085461</v>
      </c>
      <c r="I79" s="10">
        <v>107845887</v>
      </c>
      <c r="J79" s="10">
        <f t="shared" si="16"/>
        <v>116931348</v>
      </c>
      <c r="K79" s="10">
        <v>44407108</v>
      </c>
      <c r="L79" s="10">
        <v>69471461</v>
      </c>
      <c r="M79" s="10">
        <f>K79+L79</f>
        <v>113878569</v>
      </c>
      <c r="N79" s="10">
        <v>40147969</v>
      </c>
      <c r="O79" s="10">
        <v>94942367</v>
      </c>
      <c r="P79" s="10">
        <f>N79+O79</f>
        <v>135090336</v>
      </c>
      <c r="Q79" s="10">
        <v>11191816</v>
      </c>
      <c r="R79" s="10">
        <v>115469071</v>
      </c>
      <c r="S79" s="33">
        <f>Q79+R79</f>
        <v>126660887</v>
      </c>
      <c r="T79" s="1"/>
      <c r="U79" s="152" t="s">
        <v>36</v>
      </c>
      <c r="V79" s="37">
        <f t="shared" ref="V79:W82" si="31">B79+E79+H79+K79+N79+Q79</f>
        <v>257731493</v>
      </c>
      <c r="W79" s="22">
        <f t="shared" si="31"/>
        <v>593634715</v>
      </c>
      <c r="X79" s="65">
        <f>V79+W79</f>
        <v>851366208</v>
      </c>
      <c r="Z79" s="28"/>
      <c r="AA79" s="28"/>
      <c r="AB79" s="28"/>
    </row>
    <row r="80" spans="1:28" x14ac:dyDescent="0.2">
      <c r="A80" s="143" t="s">
        <v>37</v>
      </c>
      <c r="B80" s="10">
        <v>49202541</v>
      </c>
      <c r="C80" s="10">
        <v>54630866</v>
      </c>
      <c r="D80" s="10">
        <f>B80+C80</f>
        <v>103833407</v>
      </c>
      <c r="E80" s="10">
        <v>70116523</v>
      </c>
      <c r="F80" s="10">
        <v>54533534</v>
      </c>
      <c r="G80" s="10">
        <f>E80+F80</f>
        <v>124650057</v>
      </c>
      <c r="H80" s="10">
        <v>58412656</v>
      </c>
      <c r="I80" s="10">
        <v>51816640</v>
      </c>
      <c r="J80" s="10">
        <f t="shared" si="16"/>
        <v>110229296</v>
      </c>
      <c r="K80" s="10">
        <v>57876458</v>
      </c>
      <c r="L80" s="10">
        <v>36815490</v>
      </c>
      <c r="M80" s="10">
        <f>K80+L80</f>
        <v>94691948</v>
      </c>
      <c r="N80" s="10">
        <v>7160843</v>
      </c>
      <c r="O80" s="10">
        <v>53053822</v>
      </c>
      <c r="P80" s="10">
        <f>N80+O80</f>
        <v>60214665</v>
      </c>
      <c r="Q80" s="10">
        <v>31048669</v>
      </c>
      <c r="R80" s="10">
        <v>55609051</v>
      </c>
      <c r="S80" s="33">
        <f>Q80+R80</f>
        <v>86657720</v>
      </c>
      <c r="T80" s="1"/>
      <c r="U80" s="152" t="s">
        <v>37</v>
      </c>
      <c r="V80" s="37">
        <f t="shared" si="31"/>
        <v>273817690</v>
      </c>
      <c r="W80" s="22">
        <f t="shared" si="31"/>
        <v>306459403</v>
      </c>
      <c r="X80" s="65">
        <f>V80+W80</f>
        <v>580277093</v>
      </c>
      <c r="Z80" s="28"/>
      <c r="AA80" s="28"/>
      <c r="AB80" s="28"/>
    </row>
    <row r="81" spans="1:28" x14ac:dyDescent="0.2">
      <c r="A81" s="143" t="s">
        <v>38</v>
      </c>
      <c r="B81" s="10">
        <v>3298344</v>
      </c>
      <c r="C81" s="10">
        <v>16499219</v>
      </c>
      <c r="D81" s="10">
        <f>B81+C81</f>
        <v>19797563</v>
      </c>
      <c r="E81" s="10">
        <v>6413586</v>
      </c>
      <c r="F81" s="10">
        <v>15436026</v>
      </c>
      <c r="G81" s="10">
        <f>E81+F81</f>
        <v>21849612</v>
      </c>
      <c r="H81" s="10">
        <v>4461430</v>
      </c>
      <c r="I81" s="10">
        <v>15721123</v>
      </c>
      <c r="J81" s="10">
        <f t="shared" si="16"/>
        <v>20182553</v>
      </c>
      <c r="K81" s="10">
        <v>4583268</v>
      </c>
      <c r="L81" s="10">
        <v>12710673</v>
      </c>
      <c r="M81" s="10">
        <f>K81+L81</f>
        <v>17293941</v>
      </c>
      <c r="N81" s="10">
        <v>26186102</v>
      </c>
      <c r="O81" s="10">
        <v>21314262</v>
      </c>
      <c r="P81" s="10">
        <f>N81+O81</f>
        <v>47500364</v>
      </c>
      <c r="Q81" s="10">
        <v>29092594</v>
      </c>
      <c r="R81" s="10">
        <v>23141119</v>
      </c>
      <c r="S81" s="33">
        <f>Q81+R81</f>
        <v>52233713</v>
      </c>
      <c r="T81" s="1"/>
      <c r="U81" s="152" t="s">
        <v>38</v>
      </c>
      <c r="V81" s="37">
        <f t="shared" si="31"/>
        <v>74035324</v>
      </c>
      <c r="W81" s="22">
        <f t="shared" si="31"/>
        <v>104822422</v>
      </c>
      <c r="X81" s="65">
        <f>V81+W81</f>
        <v>178857746</v>
      </c>
      <c r="Z81" s="28"/>
      <c r="AA81" s="28"/>
      <c r="AB81" s="28"/>
    </row>
    <row r="82" spans="1:28" x14ac:dyDescent="0.2">
      <c r="A82" s="143" t="s">
        <v>39</v>
      </c>
      <c r="B82" s="10">
        <v>5547578</v>
      </c>
      <c r="C82" s="10">
        <v>20067053</v>
      </c>
      <c r="D82" s="10">
        <f>B82+C82</f>
        <v>25614631</v>
      </c>
      <c r="E82" s="10">
        <v>5739655</v>
      </c>
      <c r="F82" s="10">
        <v>18748022</v>
      </c>
      <c r="G82" s="10">
        <f>E82+F82</f>
        <v>24487677</v>
      </c>
      <c r="H82" s="10">
        <v>4478195</v>
      </c>
      <c r="I82" s="10">
        <v>20506901</v>
      </c>
      <c r="J82" s="10">
        <f t="shared" si="16"/>
        <v>24985096</v>
      </c>
      <c r="K82" s="10">
        <v>85845645</v>
      </c>
      <c r="L82" s="10">
        <v>12191586</v>
      </c>
      <c r="M82" s="10">
        <f>K82+L82</f>
        <v>98037231</v>
      </c>
      <c r="N82" s="10">
        <v>7222297</v>
      </c>
      <c r="O82" s="10">
        <v>21007751</v>
      </c>
      <c r="P82" s="10">
        <f>N82+O82</f>
        <v>28230048</v>
      </c>
      <c r="Q82" s="10">
        <v>11471358</v>
      </c>
      <c r="R82" s="10">
        <v>23882726</v>
      </c>
      <c r="S82" s="33">
        <f>Q82+R82</f>
        <v>35354084</v>
      </c>
      <c r="T82" s="1"/>
      <c r="U82" s="152" t="s">
        <v>39</v>
      </c>
      <c r="V82" s="37">
        <f t="shared" si="31"/>
        <v>120304728</v>
      </c>
      <c r="W82" s="22">
        <f t="shared" si="31"/>
        <v>116404039</v>
      </c>
      <c r="X82" s="65">
        <f>V82+W82</f>
        <v>236708767</v>
      </c>
      <c r="Z82" s="28"/>
      <c r="AA82" s="28"/>
      <c r="AB82" s="28"/>
    </row>
    <row r="83" spans="1:28" s="3" customFormat="1" x14ac:dyDescent="0.2">
      <c r="A83" s="160" t="s">
        <v>40</v>
      </c>
      <c r="B83" s="140">
        <f t="shared" ref="B83:J83" si="32">SUM(B79:B82)</f>
        <v>179810621</v>
      </c>
      <c r="C83" s="140">
        <f t="shared" si="32"/>
        <v>196985405</v>
      </c>
      <c r="D83" s="140">
        <f t="shared" si="32"/>
        <v>376796026</v>
      </c>
      <c r="E83" s="140">
        <f t="shared" si="32"/>
        <v>113406745</v>
      </c>
      <c r="F83" s="140">
        <f t="shared" si="32"/>
        <v>188835244</v>
      </c>
      <c r="G83" s="140">
        <f t="shared" si="32"/>
        <v>302241989</v>
      </c>
      <c r="H83" s="140">
        <f t="shared" si="32"/>
        <v>76437742</v>
      </c>
      <c r="I83" s="140">
        <f t="shared" si="32"/>
        <v>195890551</v>
      </c>
      <c r="J83" s="140">
        <f t="shared" si="32"/>
        <v>272328293</v>
      </c>
      <c r="K83" s="140">
        <f t="shared" ref="K83:S83" si="33">SUM(K79:K82)</f>
        <v>192712479</v>
      </c>
      <c r="L83" s="140">
        <f t="shared" si="33"/>
        <v>131189210</v>
      </c>
      <c r="M83" s="140">
        <f t="shared" si="33"/>
        <v>323901689</v>
      </c>
      <c r="N83" s="140">
        <f t="shared" si="33"/>
        <v>80717211</v>
      </c>
      <c r="O83" s="140">
        <f t="shared" si="33"/>
        <v>190318202</v>
      </c>
      <c r="P83" s="140">
        <f t="shared" si="33"/>
        <v>271035413</v>
      </c>
      <c r="Q83" s="140">
        <f t="shared" si="33"/>
        <v>82804437</v>
      </c>
      <c r="R83" s="140">
        <f t="shared" si="33"/>
        <v>218101967</v>
      </c>
      <c r="S83" s="144">
        <f t="shared" si="33"/>
        <v>300906404</v>
      </c>
      <c r="T83" s="161"/>
      <c r="U83" s="162" t="s">
        <v>40</v>
      </c>
      <c r="V83" s="154">
        <f>SUM(V79:V82)</f>
        <v>725889235</v>
      </c>
      <c r="W83" s="155">
        <v>369655108</v>
      </c>
      <c r="X83" s="156">
        <f>V83+W83</f>
        <v>1095544343</v>
      </c>
      <c r="Z83" s="28"/>
      <c r="AA83" s="28"/>
      <c r="AB83" s="28"/>
    </row>
    <row r="84" spans="1:28" s="3" customFormat="1" x14ac:dyDescent="0.2">
      <c r="A84" s="167" t="s">
        <v>41</v>
      </c>
      <c r="B84" s="140">
        <f t="shared" ref="B84:J84" si="34">B59+B69+B74+B78+B83</f>
        <v>985816586</v>
      </c>
      <c r="C84" s="140">
        <f t="shared" si="34"/>
        <v>1955224950</v>
      </c>
      <c r="D84" s="140">
        <f t="shared" si="34"/>
        <v>2941041536</v>
      </c>
      <c r="E84" s="140">
        <f t="shared" si="34"/>
        <v>1154723462</v>
      </c>
      <c r="F84" s="140">
        <f t="shared" si="34"/>
        <v>2026993811</v>
      </c>
      <c r="G84" s="140">
        <f t="shared" si="34"/>
        <v>3181717273</v>
      </c>
      <c r="H84" s="140">
        <f t="shared" si="34"/>
        <v>1558774397</v>
      </c>
      <c r="I84" s="140">
        <f t="shared" si="34"/>
        <v>2045861255</v>
      </c>
      <c r="J84" s="140">
        <f t="shared" si="34"/>
        <v>3604635652</v>
      </c>
      <c r="K84" s="140">
        <f t="shared" ref="K84:S84" si="35">K59+K69+K74+K78+K83</f>
        <v>1757128560</v>
      </c>
      <c r="L84" s="140">
        <f t="shared" si="35"/>
        <v>1619338685</v>
      </c>
      <c r="M84" s="140">
        <f t="shared" si="35"/>
        <v>3376467245</v>
      </c>
      <c r="N84" s="140">
        <f t="shared" si="35"/>
        <v>1537237973</v>
      </c>
      <c r="O84" s="140">
        <f t="shared" si="35"/>
        <v>2113854061</v>
      </c>
      <c r="P84" s="140">
        <f t="shared" si="35"/>
        <v>3651092034</v>
      </c>
      <c r="Q84" s="140">
        <f t="shared" si="35"/>
        <v>1438730542</v>
      </c>
      <c r="R84" s="140">
        <f t="shared" si="35"/>
        <v>2390637109</v>
      </c>
      <c r="S84" s="144">
        <f t="shared" si="35"/>
        <v>3829367651</v>
      </c>
      <c r="T84" s="161"/>
      <c r="U84" s="168" t="s">
        <v>41</v>
      </c>
      <c r="V84" s="157">
        <f>V59+V69+V74+V78+V83</f>
        <v>8432411520</v>
      </c>
      <c r="W84" s="158">
        <f>W59+W69+W74+W78+W83</f>
        <v>11400244400</v>
      </c>
      <c r="X84" s="159">
        <f>X59+X69+X74+X78+X83</f>
        <v>19832655920</v>
      </c>
      <c r="Z84" s="28"/>
      <c r="AA84" s="28"/>
      <c r="AB84" s="28"/>
    </row>
    <row r="85" spans="1:28" x14ac:dyDescent="0.2">
      <c r="A85" s="131" t="s">
        <v>42</v>
      </c>
      <c r="B85" s="2"/>
      <c r="C85" s="2"/>
      <c r="D85" s="2"/>
      <c r="E85" s="2"/>
      <c r="F85" s="2"/>
      <c r="G85" s="2"/>
      <c r="H85" s="2"/>
      <c r="I85" s="2"/>
      <c r="J85" s="2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</row>
    <row r="86" spans="1:28" x14ac:dyDescent="0.2">
      <c r="A86" s="131" t="s">
        <v>43</v>
      </c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</row>
    <row r="87" spans="1:28" x14ac:dyDescent="0.2">
      <c r="A87" s="132" t="s">
        <v>44</v>
      </c>
      <c r="E87" s="3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</row>
    <row r="88" spans="1:28" x14ac:dyDescent="0.2">
      <c r="A88" s="132" t="s">
        <v>74</v>
      </c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</row>
    <row r="89" spans="1:28" x14ac:dyDescent="0.2">
      <c r="A89" s="132" t="s">
        <v>71</v>
      </c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</row>
  </sheetData>
  <mergeCells count="20">
    <mergeCell ref="V5:X5"/>
    <mergeCell ref="A46:S46"/>
    <mergeCell ref="B50:D50"/>
    <mergeCell ref="E50:G50"/>
    <mergeCell ref="H50:J50"/>
    <mergeCell ref="K50:M50"/>
    <mergeCell ref="N50:P50"/>
    <mergeCell ref="Q50:S50"/>
    <mergeCell ref="V50:X50"/>
    <mergeCell ref="A47:S47"/>
    <mergeCell ref="A48:S48"/>
    <mergeCell ref="A1:S1"/>
    <mergeCell ref="A2:S2"/>
    <mergeCell ref="A3:S3"/>
    <mergeCell ref="B5:D5"/>
    <mergeCell ref="E5:G5"/>
    <mergeCell ref="H5:J5"/>
    <mergeCell ref="K5:M5"/>
    <mergeCell ref="N5:P5"/>
    <mergeCell ref="Q5:S5"/>
  </mergeCells>
  <phoneticPr fontId="5" type="noConversion"/>
  <printOptions horizontalCentered="1"/>
  <pageMargins left="0.19685039370078741" right="0.19685039370078741" top="0.39370078740157483" bottom="0.19685039370078741" header="0" footer="0"/>
  <pageSetup paperSize="9" scale="68" fitToWidth="2" fitToHeight="2" orientation="landscape" r:id="rId1"/>
  <headerFooter alignWithMargins="0"/>
  <rowBreaks count="1" manualBreakCount="1">
    <brk id="44" max="23" man="1"/>
  </rowBreaks>
  <colBreaks count="1" manualBreakCount="1">
    <brk id="19" max="88" man="1"/>
  </col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3"/>
    <pageSetUpPr fitToPage="1"/>
  </sheetPr>
  <dimension ref="A1:J44"/>
  <sheetViews>
    <sheetView showGridLines="0" topLeftCell="A19" workbookViewId="0">
      <selection sqref="A1:J1"/>
    </sheetView>
  </sheetViews>
  <sheetFormatPr defaultColWidth="11.42578125" defaultRowHeight="12.75" x14ac:dyDescent="0.2"/>
  <cols>
    <col min="1" max="1" width="20.42578125" customWidth="1"/>
    <col min="2" max="9" width="11.42578125" customWidth="1"/>
    <col min="10" max="10" width="11.7109375" bestFit="1" customWidth="1"/>
  </cols>
  <sheetData>
    <row r="1" spans="1:10" ht="12" customHeight="1" x14ac:dyDescent="0.2">
      <c r="A1" s="184" t="s">
        <v>83</v>
      </c>
      <c r="B1" s="184"/>
      <c r="C1" s="184"/>
      <c r="D1" s="184"/>
      <c r="E1" s="184"/>
      <c r="F1" s="184"/>
      <c r="G1" s="184"/>
      <c r="H1" s="184"/>
      <c r="I1" s="184"/>
      <c r="J1" s="184"/>
    </row>
    <row r="2" spans="1:10" ht="12" customHeight="1" x14ac:dyDescent="0.2">
      <c r="A2" s="191" t="s">
        <v>1</v>
      </c>
      <c r="B2" s="191"/>
      <c r="C2" s="191"/>
      <c r="D2" s="191"/>
      <c r="E2" s="191"/>
      <c r="F2" s="191"/>
      <c r="G2" s="191"/>
      <c r="H2" s="191"/>
      <c r="I2" s="191"/>
      <c r="J2" s="191"/>
    </row>
    <row r="3" spans="1:10" ht="12" customHeight="1" x14ac:dyDescent="0.2">
      <c r="A3" s="191" t="s">
        <v>79</v>
      </c>
      <c r="B3" s="191"/>
      <c r="C3" s="191"/>
      <c r="D3" s="191"/>
      <c r="E3" s="191"/>
      <c r="F3" s="191"/>
      <c r="G3" s="191"/>
      <c r="H3" s="191"/>
      <c r="I3" s="191"/>
      <c r="J3" s="191"/>
    </row>
    <row r="4" spans="1:10" ht="12" customHeight="1" x14ac:dyDescent="0.2">
      <c r="A4" s="134"/>
      <c r="B4" s="134"/>
      <c r="C4" s="134"/>
      <c r="D4" s="134"/>
      <c r="E4" s="134"/>
      <c r="F4" s="134"/>
      <c r="G4" s="134"/>
      <c r="H4" s="134"/>
      <c r="I4" s="134"/>
      <c r="J4" s="133" t="s">
        <v>78</v>
      </c>
    </row>
    <row r="5" spans="1:10" x14ac:dyDescent="0.2">
      <c r="A5" s="141" t="s">
        <v>4</v>
      </c>
      <c r="B5" s="186" t="s">
        <v>84</v>
      </c>
      <c r="C5" s="187"/>
      <c r="D5" s="188"/>
      <c r="E5" s="186" t="s">
        <v>85</v>
      </c>
      <c r="F5" s="187"/>
      <c r="G5" s="188"/>
      <c r="H5" s="186" t="s">
        <v>86</v>
      </c>
      <c r="I5" s="187"/>
      <c r="J5" s="187"/>
    </row>
    <row r="6" spans="1:10" x14ac:dyDescent="0.2">
      <c r="A6" s="153" t="s">
        <v>5</v>
      </c>
      <c r="B6" s="116" t="s">
        <v>73</v>
      </c>
      <c r="C6" s="136" t="s">
        <v>57</v>
      </c>
      <c r="D6" s="116" t="s">
        <v>8</v>
      </c>
      <c r="E6" s="116" t="s">
        <v>73</v>
      </c>
      <c r="F6" s="116" t="s">
        <v>57</v>
      </c>
      <c r="G6" s="136" t="s">
        <v>8</v>
      </c>
      <c r="H6" s="116" t="s">
        <v>73</v>
      </c>
      <c r="I6" s="136" t="s">
        <v>57</v>
      </c>
      <c r="J6" s="136" t="s">
        <v>8</v>
      </c>
    </row>
    <row r="7" spans="1:10" ht="12" customHeight="1" x14ac:dyDescent="0.2">
      <c r="A7" s="152" t="s">
        <v>9</v>
      </c>
      <c r="B7" s="10">
        <v>1968065</v>
      </c>
      <c r="C7" s="10">
        <v>7398922</v>
      </c>
      <c r="D7" s="10">
        <v>9366987</v>
      </c>
      <c r="E7" s="10">
        <f>'2009'!V52</f>
        <v>3824581</v>
      </c>
      <c r="F7" s="10">
        <f>'2009'!W52</f>
        <v>16093084</v>
      </c>
      <c r="G7" s="10">
        <f>'2009'!X52</f>
        <v>19917665</v>
      </c>
      <c r="H7" s="10">
        <f>B7+E7</f>
        <v>5792646</v>
      </c>
      <c r="I7" s="10">
        <f>C7+F7</f>
        <v>23492006</v>
      </c>
      <c r="J7" s="37">
        <f>D7+G7</f>
        <v>29284652</v>
      </c>
    </row>
    <row r="8" spans="1:10" ht="12" customHeight="1" x14ac:dyDescent="0.2">
      <c r="A8" s="152" t="s">
        <v>10</v>
      </c>
      <c r="B8" s="10">
        <v>1530677</v>
      </c>
      <c r="C8" s="10">
        <v>1508197</v>
      </c>
      <c r="D8" s="10">
        <v>3038874</v>
      </c>
      <c r="E8" s="10">
        <f>'2009'!V53</f>
        <v>1116371</v>
      </c>
      <c r="F8" s="10">
        <f>'2009'!W53</f>
        <v>4295500</v>
      </c>
      <c r="G8" s="10">
        <f>'2009'!X53</f>
        <v>5411871</v>
      </c>
      <c r="H8" s="10">
        <f t="shared" ref="H8:H39" si="0">B8+E8</f>
        <v>2647048</v>
      </c>
      <c r="I8" s="10">
        <f t="shared" ref="I8:I39" si="1">C8+F8</f>
        <v>5803697</v>
      </c>
      <c r="J8" s="33">
        <f t="shared" ref="J8:J39" si="2">D8+G8</f>
        <v>8450745</v>
      </c>
    </row>
    <row r="9" spans="1:10" ht="12" customHeight="1" x14ac:dyDescent="0.2">
      <c r="A9" s="152" t="s">
        <v>11</v>
      </c>
      <c r="B9" s="10">
        <v>56417342</v>
      </c>
      <c r="C9" s="10">
        <v>63965370</v>
      </c>
      <c r="D9" s="10">
        <v>120382712</v>
      </c>
      <c r="E9" s="10">
        <f>'2009'!V54</f>
        <v>355281952</v>
      </c>
      <c r="F9" s="10">
        <f>'2009'!W54</f>
        <v>83428312</v>
      </c>
      <c r="G9" s="10">
        <f>'2009'!X54</f>
        <v>438710264</v>
      </c>
      <c r="H9" s="10">
        <f t="shared" si="0"/>
        <v>411699294</v>
      </c>
      <c r="I9" s="10">
        <f t="shared" si="1"/>
        <v>147393682</v>
      </c>
      <c r="J9" s="33">
        <f t="shared" si="2"/>
        <v>559092976</v>
      </c>
    </row>
    <row r="10" spans="1:10" ht="12" customHeight="1" x14ac:dyDescent="0.2">
      <c r="A10" s="152" t="s">
        <v>12</v>
      </c>
      <c r="B10" s="10">
        <v>43525439</v>
      </c>
      <c r="C10" s="10">
        <v>80352047</v>
      </c>
      <c r="D10" s="10">
        <v>123877486</v>
      </c>
      <c r="E10" s="10">
        <f>'2009'!V55</f>
        <v>55749974</v>
      </c>
      <c r="F10" s="10">
        <f>'2009'!W55</f>
        <v>95955168</v>
      </c>
      <c r="G10" s="10">
        <f>'2009'!X55</f>
        <v>151705142</v>
      </c>
      <c r="H10" s="10">
        <f t="shared" si="0"/>
        <v>99275413</v>
      </c>
      <c r="I10" s="10">
        <f t="shared" si="1"/>
        <v>176307215</v>
      </c>
      <c r="J10" s="33">
        <f t="shared" si="2"/>
        <v>275582628</v>
      </c>
    </row>
    <row r="11" spans="1:10" ht="12" customHeight="1" x14ac:dyDescent="0.2">
      <c r="A11" s="152" t="s">
        <v>13</v>
      </c>
      <c r="B11" s="10">
        <v>78836899</v>
      </c>
      <c r="C11" s="10">
        <v>28978899</v>
      </c>
      <c r="D11" s="10">
        <v>107815798</v>
      </c>
      <c r="E11" s="10">
        <f>'2009'!V56</f>
        <v>33883621</v>
      </c>
      <c r="F11" s="10">
        <f>'2009'!W56</f>
        <v>46117524</v>
      </c>
      <c r="G11" s="10">
        <f>'2009'!X56</f>
        <v>80001145</v>
      </c>
      <c r="H11" s="10">
        <f t="shared" si="0"/>
        <v>112720520</v>
      </c>
      <c r="I11" s="10">
        <f t="shared" si="1"/>
        <v>75096423</v>
      </c>
      <c r="J11" s="33">
        <f t="shared" si="2"/>
        <v>187816943</v>
      </c>
    </row>
    <row r="12" spans="1:10" ht="12" customHeight="1" x14ac:dyDescent="0.2">
      <c r="A12" s="152" t="s">
        <v>14</v>
      </c>
      <c r="B12" s="10">
        <v>894798</v>
      </c>
      <c r="C12" s="10">
        <v>5798441</v>
      </c>
      <c r="D12" s="10">
        <v>6693239</v>
      </c>
      <c r="E12" s="10">
        <f>'2009'!V57</f>
        <v>2671522</v>
      </c>
      <c r="F12" s="10">
        <f>'2009'!W57</f>
        <v>6237510</v>
      </c>
      <c r="G12" s="10">
        <f>'2009'!X57</f>
        <v>8909032</v>
      </c>
      <c r="H12" s="10">
        <f t="shared" si="0"/>
        <v>3566320</v>
      </c>
      <c r="I12" s="10">
        <f t="shared" si="1"/>
        <v>12035951</v>
      </c>
      <c r="J12" s="33">
        <f t="shared" si="2"/>
        <v>15602271</v>
      </c>
    </row>
    <row r="13" spans="1:10" ht="12" customHeight="1" x14ac:dyDescent="0.2">
      <c r="A13" s="152" t="s">
        <v>15</v>
      </c>
      <c r="B13" s="10">
        <v>6644553</v>
      </c>
      <c r="C13" s="10">
        <v>29759794</v>
      </c>
      <c r="D13" s="10">
        <v>36404347</v>
      </c>
      <c r="E13" s="10">
        <f>'2009'!V58</f>
        <v>11211859</v>
      </c>
      <c r="F13" s="10">
        <f>'2009'!W58</f>
        <v>36343949</v>
      </c>
      <c r="G13" s="10">
        <f>'2009'!X58</f>
        <v>47555808</v>
      </c>
      <c r="H13" s="10">
        <f t="shared" si="0"/>
        <v>17856412</v>
      </c>
      <c r="I13" s="10">
        <f t="shared" si="1"/>
        <v>66103743</v>
      </c>
      <c r="J13" s="33">
        <f t="shared" si="2"/>
        <v>83960155</v>
      </c>
    </row>
    <row r="14" spans="1:10" s="169" customFormat="1" ht="12" customHeight="1" x14ac:dyDescent="0.2">
      <c r="A14" s="170" t="s">
        <v>16</v>
      </c>
      <c r="B14" s="144">
        <v>189817773</v>
      </c>
      <c r="C14" s="144">
        <v>217761670</v>
      </c>
      <c r="D14" s="144">
        <v>407579443</v>
      </c>
      <c r="E14" s="144">
        <f>'2009'!V59</f>
        <v>463739880</v>
      </c>
      <c r="F14" s="144">
        <f>'2009'!W59</f>
        <v>288471047</v>
      </c>
      <c r="G14" s="144">
        <f>'2009'!X59</f>
        <v>752210927</v>
      </c>
      <c r="H14" s="144">
        <f t="shared" si="0"/>
        <v>653557653</v>
      </c>
      <c r="I14" s="144">
        <f t="shared" si="1"/>
        <v>506232717</v>
      </c>
      <c r="J14" s="144">
        <f t="shared" si="2"/>
        <v>1159790370</v>
      </c>
    </row>
    <row r="15" spans="1:10" ht="12" customHeight="1" x14ac:dyDescent="0.2">
      <c r="A15" s="152" t="s">
        <v>17</v>
      </c>
      <c r="B15" s="10">
        <v>19606479</v>
      </c>
      <c r="C15" s="10">
        <v>59100984</v>
      </c>
      <c r="D15" s="10">
        <v>78707463</v>
      </c>
      <c r="E15" s="10">
        <f>'2009'!V60</f>
        <v>10527446</v>
      </c>
      <c r="F15" s="10">
        <f>'2009'!W60</f>
        <v>72715990</v>
      </c>
      <c r="G15" s="10">
        <f>'2009'!X60</f>
        <v>83243436</v>
      </c>
      <c r="H15" s="10">
        <f t="shared" si="0"/>
        <v>30133925</v>
      </c>
      <c r="I15" s="10">
        <f t="shared" si="1"/>
        <v>131816974</v>
      </c>
      <c r="J15" s="33">
        <f t="shared" si="2"/>
        <v>161950899</v>
      </c>
    </row>
    <row r="16" spans="1:10" ht="12" customHeight="1" x14ac:dyDescent="0.2">
      <c r="A16" s="152" t="s">
        <v>18</v>
      </c>
      <c r="B16" s="10">
        <v>262468216</v>
      </c>
      <c r="C16" s="10">
        <v>267497161</v>
      </c>
      <c r="D16" s="10">
        <v>529965377</v>
      </c>
      <c r="E16" s="10">
        <f>'2009'!V61</f>
        <v>649476827</v>
      </c>
      <c r="F16" s="10">
        <f>'2009'!W61</f>
        <v>420715870</v>
      </c>
      <c r="G16" s="10">
        <f>'2009'!X61</f>
        <v>1070192697</v>
      </c>
      <c r="H16" s="10">
        <f t="shared" si="0"/>
        <v>911945043</v>
      </c>
      <c r="I16" s="10">
        <f t="shared" si="1"/>
        <v>688213031</v>
      </c>
      <c r="J16" s="33">
        <f t="shared" si="2"/>
        <v>1600158074</v>
      </c>
    </row>
    <row r="17" spans="1:10" ht="12" customHeight="1" x14ac:dyDescent="0.2">
      <c r="A17" s="152" t="s">
        <v>19</v>
      </c>
      <c r="B17" s="10">
        <v>45053935</v>
      </c>
      <c r="C17" s="10">
        <v>122809473</v>
      </c>
      <c r="D17" s="10">
        <v>167863408</v>
      </c>
      <c r="E17" s="10">
        <f>'2009'!V62</f>
        <v>85841414</v>
      </c>
      <c r="F17" s="10">
        <f>'2009'!W62</f>
        <v>178011361</v>
      </c>
      <c r="G17" s="10">
        <f>'2009'!X62</f>
        <v>263852775</v>
      </c>
      <c r="H17" s="10">
        <f t="shared" si="0"/>
        <v>130895349</v>
      </c>
      <c r="I17" s="10">
        <f t="shared" si="1"/>
        <v>300820834</v>
      </c>
      <c r="J17" s="33">
        <f t="shared" si="2"/>
        <v>431716183</v>
      </c>
    </row>
    <row r="18" spans="1:10" ht="12" customHeight="1" x14ac:dyDescent="0.2">
      <c r="A18" s="152" t="s">
        <v>20</v>
      </c>
      <c r="B18" s="10">
        <v>71904610</v>
      </c>
      <c r="C18" s="10">
        <v>66793896</v>
      </c>
      <c r="D18" s="10">
        <v>138698506</v>
      </c>
      <c r="E18" s="10">
        <f>'2009'!V63</f>
        <v>126181378</v>
      </c>
      <c r="F18" s="10">
        <f>'2009'!W63</f>
        <v>101967805</v>
      </c>
      <c r="G18" s="10">
        <f>'2009'!X63</f>
        <v>228149183</v>
      </c>
      <c r="H18" s="10">
        <f t="shared" si="0"/>
        <v>198085988</v>
      </c>
      <c r="I18" s="10">
        <f t="shared" si="1"/>
        <v>168761701</v>
      </c>
      <c r="J18" s="33">
        <f t="shared" si="2"/>
        <v>366847689</v>
      </c>
    </row>
    <row r="19" spans="1:10" ht="12" customHeight="1" x14ac:dyDescent="0.2">
      <c r="A19" s="152" t="s">
        <v>21</v>
      </c>
      <c r="B19" s="10">
        <v>1501666</v>
      </c>
      <c r="C19" s="10">
        <v>64323930</v>
      </c>
      <c r="D19" s="10">
        <v>65825596</v>
      </c>
      <c r="E19" s="10">
        <f>'2009'!V64</f>
        <v>4247107</v>
      </c>
      <c r="F19" s="10">
        <f>'2009'!W64</f>
        <v>81206208</v>
      </c>
      <c r="G19" s="10">
        <f>'2009'!X64</f>
        <v>85453315</v>
      </c>
      <c r="H19" s="10">
        <f t="shared" si="0"/>
        <v>5748773</v>
      </c>
      <c r="I19" s="10">
        <f t="shared" si="1"/>
        <v>145530138</v>
      </c>
      <c r="J19" s="33">
        <f t="shared" si="2"/>
        <v>151278911</v>
      </c>
    </row>
    <row r="20" spans="1:10" ht="12" customHeight="1" x14ac:dyDescent="0.2">
      <c r="A20" s="152" t="s">
        <v>22</v>
      </c>
      <c r="B20" s="10">
        <v>46725239</v>
      </c>
      <c r="C20" s="10">
        <v>128246098</v>
      </c>
      <c r="D20" s="10">
        <v>174971337</v>
      </c>
      <c r="E20" s="10">
        <f>'2009'!V65</f>
        <v>109557685</v>
      </c>
      <c r="F20" s="10">
        <f>'2009'!W65</f>
        <v>175131611</v>
      </c>
      <c r="G20" s="10">
        <f>'2009'!X65</f>
        <v>284689296</v>
      </c>
      <c r="H20" s="10">
        <f t="shared" si="0"/>
        <v>156282924</v>
      </c>
      <c r="I20" s="10">
        <f t="shared" si="1"/>
        <v>303377709</v>
      </c>
      <c r="J20" s="33">
        <f t="shared" si="2"/>
        <v>459660633</v>
      </c>
    </row>
    <row r="21" spans="1:10" ht="12" customHeight="1" x14ac:dyDescent="0.2">
      <c r="A21" s="152" t="s">
        <v>23</v>
      </c>
      <c r="B21" s="10">
        <v>18314317</v>
      </c>
      <c r="C21" s="10">
        <v>27907320</v>
      </c>
      <c r="D21" s="10">
        <v>46221637</v>
      </c>
      <c r="E21" s="10">
        <f>'2009'!V66</f>
        <v>6701153</v>
      </c>
      <c r="F21" s="10">
        <f>'2009'!W66</f>
        <v>27295042</v>
      </c>
      <c r="G21" s="10">
        <f>'2009'!X66</f>
        <v>33996195</v>
      </c>
      <c r="H21" s="10">
        <f t="shared" si="0"/>
        <v>25015470</v>
      </c>
      <c r="I21" s="10">
        <f t="shared" si="1"/>
        <v>55202362</v>
      </c>
      <c r="J21" s="33">
        <f t="shared" si="2"/>
        <v>80217832</v>
      </c>
    </row>
    <row r="22" spans="1:10" ht="12" customHeight="1" x14ac:dyDescent="0.2">
      <c r="A22" s="152" t="s">
        <v>24</v>
      </c>
      <c r="B22" s="10">
        <v>21236614</v>
      </c>
      <c r="C22" s="10">
        <v>55794489</v>
      </c>
      <c r="D22" s="10">
        <v>77031103</v>
      </c>
      <c r="E22" s="10">
        <f>'2009'!V67</f>
        <v>26530846</v>
      </c>
      <c r="F22" s="10">
        <f>'2009'!W67</f>
        <v>77656528</v>
      </c>
      <c r="G22" s="10">
        <f>'2009'!X67</f>
        <v>104187374</v>
      </c>
      <c r="H22" s="10">
        <f t="shared" si="0"/>
        <v>47767460</v>
      </c>
      <c r="I22" s="10">
        <f t="shared" si="1"/>
        <v>133451017</v>
      </c>
      <c r="J22" s="33">
        <f t="shared" si="2"/>
        <v>181218477</v>
      </c>
    </row>
    <row r="23" spans="1:10" ht="12" customHeight="1" x14ac:dyDescent="0.2">
      <c r="A23" s="152" t="s">
        <v>25</v>
      </c>
      <c r="B23" s="10">
        <v>19303530</v>
      </c>
      <c r="C23" s="10">
        <v>54477786</v>
      </c>
      <c r="D23" s="10">
        <v>73781316</v>
      </c>
      <c r="E23" s="10">
        <f>'2009'!V68</f>
        <v>73439157</v>
      </c>
      <c r="F23" s="10">
        <f>'2009'!W68</f>
        <v>98615966</v>
      </c>
      <c r="G23" s="10">
        <f>'2009'!X68</f>
        <v>172055123</v>
      </c>
      <c r="H23" s="10">
        <f t="shared" si="0"/>
        <v>92742687</v>
      </c>
      <c r="I23" s="10">
        <f t="shared" si="1"/>
        <v>153093752</v>
      </c>
      <c r="J23" s="33">
        <f t="shared" si="2"/>
        <v>245836439</v>
      </c>
    </row>
    <row r="24" spans="1:10" s="169" customFormat="1" ht="12" customHeight="1" x14ac:dyDescent="0.2">
      <c r="A24" s="165" t="s">
        <v>26</v>
      </c>
      <c r="B24" s="144">
        <v>506114606</v>
      </c>
      <c r="C24" s="144">
        <v>846951137</v>
      </c>
      <c r="D24" s="144">
        <v>1353065743</v>
      </c>
      <c r="E24" s="144">
        <f>'2009'!V69</f>
        <v>1092503013</v>
      </c>
      <c r="F24" s="144">
        <f>'2009'!W69</f>
        <v>1233316381</v>
      </c>
      <c r="G24" s="144">
        <f>'2009'!X69</f>
        <v>2325819394</v>
      </c>
      <c r="H24" s="144">
        <f t="shared" si="0"/>
        <v>1598617619</v>
      </c>
      <c r="I24" s="144">
        <f t="shared" si="1"/>
        <v>2080267518</v>
      </c>
      <c r="J24" s="144">
        <f t="shared" si="2"/>
        <v>3678885137</v>
      </c>
    </row>
    <row r="25" spans="1:10" ht="12" customHeight="1" x14ac:dyDescent="0.2">
      <c r="A25" s="152" t="s">
        <v>27</v>
      </c>
      <c r="B25" s="10">
        <v>46048213</v>
      </c>
      <c r="C25" s="10">
        <v>153696926</v>
      </c>
      <c r="D25" s="10">
        <v>199745139</v>
      </c>
      <c r="E25" s="10">
        <f>'2009'!V70</f>
        <v>197489330</v>
      </c>
      <c r="F25" s="10">
        <f>'2009'!W70</f>
        <v>243684919</v>
      </c>
      <c r="G25" s="10">
        <f>'2009'!X70</f>
        <v>441174249</v>
      </c>
      <c r="H25" s="10">
        <f t="shared" si="0"/>
        <v>243537543</v>
      </c>
      <c r="I25" s="10">
        <f t="shared" si="1"/>
        <v>397381845</v>
      </c>
      <c r="J25" s="33">
        <f t="shared" si="2"/>
        <v>640919388</v>
      </c>
    </row>
    <row r="26" spans="1:10" ht="12" customHeight="1" x14ac:dyDescent="0.2">
      <c r="A26" s="152" t="s">
        <v>28</v>
      </c>
      <c r="B26" s="10">
        <v>220831669</v>
      </c>
      <c r="C26" s="10">
        <v>653333093</v>
      </c>
      <c r="D26" s="10">
        <v>874164762</v>
      </c>
      <c r="E26" s="10">
        <f>'2009'!V71</f>
        <v>717509677</v>
      </c>
      <c r="F26" s="10">
        <f>'2009'!W71</f>
        <v>1056543449</v>
      </c>
      <c r="G26" s="10">
        <f>'2009'!X71</f>
        <v>1774053126</v>
      </c>
      <c r="H26" s="10">
        <f t="shared" si="0"/>
        <v>938341346</v>
      </c>
      <c r="I26" s="10">
        <f t="shared" si="1"/>
        <v>1709876542</v>
      </c>
      <c r="J26" s="33">
        <f t="shared" si="2"/>
        <v>2648217888</v>
      </c>
    </row>
    <row r="27" spans="1:10" ht="12" customHeight="1" x14ac:dyDescent="0.2">
      <c r="A27" s="152" t="s">
        <v>29</v>
      </c>
      <c r="B27" s="10">
        <v>370094559</v>
      </c>
      <c r="C27" s="10">
        <v>893492357</v>
      </c>
      <c r="D27" s="10">
        <v>1263586916</v>
      </c>
      <c r="E27" s="10">
        <f>'2009'!V72</f>
        <v>538300273</v>
      </c>
      <c r="F27" s="10">
        <f>'2009'!W72</f>
        <v>1481775330</v>
      </c>
      <c r="G27" s="10">
        <f>'2009'!X72</f>
        <v>2020075603</v>
      </c>
      <c r="H27" s="10">
        <f t="shared" si="0"/>
        <v>908394832</v>
      </c>
      <c r="I27" s="10">
        <f t="shared" si="1"/>
        <v>2375267687</v>
      </c>
      <c r="J27" s="33">
        <f t="shared" si="2"/>
        <v>3283662519</v>
      </c>
    </row>
    <row r="28" spans="1:10" ht="12" customHeight="1" x14ac:dyDescent="0.2">
      <c r="A28" s="152" t="s">
        <v>30</v>
      </c>
      <c r="B28" s="10">
        <v>2935014289</v>
      </c>
      <c r="C28" s="10">
        <v>3132174959</v>
      </c>
      <c r="D28" s="10">
        <v>6067189248</v>
      </c>
      <c r="E28" s="10">
        <f>'2009'!V73</f>
        <v>3707973135</v>
      </c>
      <c r="F28" s="10">
        <f>'2009'!W73</f>
        <v>4719122748</v>
      </c>
      <c r="G28" s="10">
        <f>'2009'!X73</f>
        <v>8427095883</v>
      </c>
      <c r="H28" s="10">
        <f t="shared" si="0"/>
        <v>6642987424</v>
      </c>
      <c r="I28" s="10">
        <f t="shared" si="1"/>
        <v>7851297707</v>
      </c>
      <c r="J28" s="33">
        <f t="shared" si="2"/>
        <v>14494285131</v>
      </c>
    </row>
    <row r="29" spans="1:10" s="169" customFormat="1" ht="12" customHeight="1" x14ac:dyDescent="0.2">
      <c r="A29" s="165" t="s">
        <v>31</v>
      </c>
      <c r="B29" s="144">
        <v>3571988730</v>
      </c>
      <c r="C29" s="144">
        <v>4832697335</v>
      </c>
      <c r="D29" s="144">
        <v>8404686065</v>
      </c>
      <c r="E29" s="144">
        <f>'2009'!V74</f>
        <v>5161272415</v>
      </c>
      <c r="F29" s="144">
        <f>'2009'!W74</f>
        <v>7501126446</v>
      </c>
      <c r="G29" s="144">
        <f>'2009'!X74</f>
        <v>12662398861</v>
      </c>
      <c r="H29" s="144">
        <f t="shared" si="0"/>
        <v>8733261145</v>
      </c>
      <c r="I29" s="144">
        <f t="shared" si="1"/>
        <v>12333823781</v>
      </c>
      <c r="J29" s="144">
        <f t="shared" si="2"/>
        <v>21067084926</v>
      </c>
    </row>
    <row r="30" spans="1:10" ht="12" customHeight="1" x14ac:dyDescent="0.2">
      <c r="A30" s="152" t="s">
        <v>32</v>
      </c>
      <c r="B30" s="10">
        <v>234903626</v>
      </c>
      <c r="C30" s="10">
        <v>471650670</v>
      </c>
      <c r="D30" s="10">
        <v>706554296</v>
      </c>
      <c r="E30" s="10">
        <f>'2009'!V75</f>
        <v>383696305</v>
      </c>
      <c r="F30" s="10">
        <f>'2009'!W75</f>
        <v>708792547</v>
      </c>
      <c r="G30" s="10">
        <f>'2009'!X75</f>
        <v>1092488852</v>
      </c>
      <c r="H30" s="10">
        <f t="shared" si="0"/>
        <v>618599931</v>
      </c>
      <c r="I30" s="10">
        <f t="shared" si="1"/>
        <v>1180443217</v>
      </c>
      <c r="J30" s="33">
        <f t="shared" si="2"/>
        <v>1799043148</v>
      </c>
    </row>
    <row r="31" spans="1:10" ht="12" customHeight="1" x14ac:dyDescent="0.2">
      <c r="A31" s="152" t="s">
        <v>33</v>
      </c>
      <c r="B31" s="10">
        <v>323740863</v>
      </c>
      <c r="C31" s="10">
        <v>577838397</v>
      </c>
      <c r="D31" s="10">
        <v>901579260</v>
      </c>
      <c r="E31" s="10">
        <f>'2009'!V76</f>
        <v>345064248</v>
      </c>
      <c r="F31" s="10">
        <f>'2009'!W76</f>
        <v>829658919</v>
      </c>
      <c r="G31" s="10">
        <f>'2009'!X76</f>
        <v>1174723167</v>
      </c>
      <c r="H31" s="10">
        <f t="shared" si="0"/>
        <v>668805111</v>
      </c>
      <c r="I31" s="10">
        <f t="shared" si="1"/>
        <v>1407497316</v>
      </c>
      <c r="J31" s="33">
        <f t="shared" si="2"/>
        <v>2076302427</v>
      </c>
    </row>
    <row r="32" spans="1:10" ht="12" customHeight="1" x14ac:dyDescent="0.2">
      <c r="A32" s="152" t="s">
        <v>34</v>
      </c>
      <c r="B32" s="10">
        <v>137522848</v>
      </c>
      <c r="C32" s="10">
        <v>292470322</v>
      </c>
      <c r="D32" s="10">
        <v>429993170</v>
      </c>
      <c r="E32" s="10">
        <f>'2009'!V77</f>
        <v>260246424</v>
      </c>
      <c r="F32" s="10">
        <f>'2009'!W77</f>
        <v>469223952</v>
      </c>
      <c r="G32" s="10">
        <f>'2009'!X77</f>
        <v>729470376</v>
      </c>
      <c r="H32" s="10">
        <f t="shared" si="0"/>
        <v>397769272</v>
      </c>
      <c r="I32" s="10">
        <f t="shared" si="1"/>
        <v>761694274</v>
      </c>
      <c r="J32" s="33">
        <f t="shared" si="2"/>
        <v>1159463546</v>
      </c>
    </row>
    <row r="33" spans="1:10" s="169" customFormat="1" ht="12" customHeight="1" x14ac:dyDescent="0.2">
      <c r="A33" s="162" t="s">
        <v>35</v>
      </c>
      <c r="B33" s="144">
        <v>696167337</v>
      </c>
      <c r="C33" s="144">
        <v>1341959389</v>
      </c>
      <c r="D33" s="144">
        <v>2038126726</v>
      </c>
      <c r="E33" s="144">
        <f>'2009'!V78</f>
        <v>989006977</v>
      </c>
      <c r="F33" s="144">
        <f>'2009'!W78</f>
        <v>2007675418</v>
      </c>
      <c r="G33" s="144">
        <f>'2009'!X78</f>
        <v>2996682395</v>
      </c>
      <c r="H33" s="144">
        <f t="shared" si="0"/>
        <v>1685174314</v>
      </c>
      <c r="I33" s="144">
        <f t="shared" si="1"/>
        <v>3349634807</v>
      </c>
      <c r="J33" s="144">
        <f t="shared" si="2"/>
        <v>5034809121</v>
      </c>
    </row>
    <row r="34" spans="1:10" ht="12" customHeight="1" x14ac:dyDescent="0.2">
      <c r="A34" s="152" t="s">
        <v>36</v>
      </c>
      <c r="B34" s="10">
        <v>370263462</v>
      </c>
      <c r="C34" s="10">
        <v>428015986</v>
      </c>
      <c r="D34" s="10">
        <v>798279448</v>
      </c>
      <c r="E34" s="10">
        <f>'2009'!V79</f>
        <v>257731493</v>
      </c>
      <c r="F34" s="10">
        <f>'2009'!W79</f>
        <v>593634715</v>
      </c>
      <c r="G34" s="10">
        <f>'2009'!X79</f>
        <v>851366208</v>
      </c>
      <c r="H34" s="10">
        <f t="shared" si="0"/>
        <v>627994955</v>
      </c>
      <c r="I34" s="10">
        <f t="shared" si="1"/>
        <v>1021650701</v>
      </c>
      <c r="J34" s="33">
        <f t="shared" si="2"/>
        <v>1649645656</v>
      </c>
    </row>
    <row r="35" spans="1:10" ht="12" customHeight="1" x14ac:dyDescent="0.2">
      <c r="A35" s="152" t="s">
        <v>37</v>
      </c>
      <c r="B35" s="10">
        <v>107711236</v>
      </c>
      <c r="C35" s="10">
        <v>216015756</v>
      </c>
      <c r="D35" s="10">
        <v>323726992</v>
      </c>
      <c r="E35" s="10">
        <f>'2009'!V80</f>
        <v>273817690</v>
      </c>
      <c r="F35" s="10">
        <f>'2009'!W80</f>
        <v>306459403</v>
      </c>
      <c r="G35" s="10">
        <f>'2009'!X80</f>
        <v>580277093</v>
      </c>
      <c r="H35" s="10">
        <f t="shared" si="0"/>
        <v>381528926</v>
      </c>
      <c r="I35" s="10">
        <f t="shared" si="1"/>
        <v>522475159</v>
      </c>
      <c r="J35" s="33">
        <f t="shared" si="2"/>
        <v>904004085</v>
      </c>
    </row>
    <row r="36" spans="1:10" ht="12" customHeight="1" x14ac:dyDescent="0.2">
      <c r="A36" s="152" t="s">
        <v>38</v>
      </c>
      <c r="B36" s="10">
        <v>25188214</v>
      </c>
      <c r="C36" s="10">
        <v>65048590</v>
      </c>
      <c r="D36" s="10">
        <v>90236804</v>
      </c>
      <c r="E36" s="10">
        <f>'2009'!V81</f>
        <v>74035324</v>
      </c>
      <c r="F36" s="10">
        <f>'2009'!W81</f>
        <v>104822422</v>
      </c>
      <c r="G36" s="10">
        <f>'2009'!X81</f>
        <v>178857746</v>
      </c>
      <c r="H36" s="10">
        <f t="shared" si="0"/>
        <v>99223538</v>
      </c>
      <c r="I36" s="10">
        <f t="shared" si="1"/>
        <v>169871012</v>
      </c>
      <c r="J36" s="33">
        <f t="shared" si="2"/>
        <v>269094550</v>
      </c>
    </row>
    <row r="37" spans="1:10" ht="12" customHeight="1" x14ac:dyDescent="0.2">
      <c r="A37" s="152" t="s">
        <v>39</v>
      </c>
      <c r="B37" s="10">
        <v>52730331</v>
      </c>
      <c r="C37" s="10">
        <v>79101701</v>
      </c>
      <c r="D37" s="10">
        <v>131832032</v>
      </c>
      <c r="E37" s="10">
        <f>'2009'!V82</f>
        <v>120304728</v>
      </c>
      <c r="F37" s="10">
        <f>'2009'!W82</f>
        <v>116404039</v>
      </c>
      <c r="G37" s="10">
        <f>'2009'!X82</f>
        <v>236708767</v>
      </c>
      <c r="H37" s="10">
        <f t="shared" si="0"/>
        <v>173035059</v>
      </c>
      <c r="I37" s="10">
        <f t="shared" si="1"/>
        <v>195505740</v>
      </c>
      <c r="J37" s="33">
        <f t="shared" si="2"/>
        <v>368540799</v>
      </c>
    </row>
    <row r="38" spans="1:10" s="169" customFormat="1" ht="12" customHeight="1" x14ac:dyDescent="0.2">
      <c r="A38" s="162" t="s">
        <v>40</v>
      </c>
      <c r="B38" s="144">
        <v>555893243</v>
      </c>
      <c r="C38" s="144">
        <v>788182033</v>
      </c>
      <c r="D38" s="144">
        <v>1344075276</v>
      </c>
      <c r="E38" s="144">
        <f>'2009'!V83</f>
        <v>725889235</v>
      </c>
      <c r="F38" s="144">
        <f>'2009'!W83</f>
        <v>369655108</v>
      </c>
      <c r="G38" s="144">
        <f>'2009'!X83</f>
        <v>1095544343</v>
      </c>
      <c r="H38" s="144">
        <f t="shared" si="0"/>
        <v>1281782478</v>
      </c>
      <c r="I38" s="144">
        <f t="shared" si="1"/>
        <v>1157837141</v>
      </c>
      <c r="J38" s="144">
        <f t="shared" si="2"/>
        <v>2439619619</v>
      </c>
    </row>
    <row r="39" spans="1:10" s="169" customFormat="1" ht="12" customHeight="1" x14ac:dyDescent="0.2">
      <c r="A39" s="168" t="s">
        <v>41</v>
      </c>
      <c r="B39" s="171">
        <v>5519981689</v>
      </c>
      <c r="C39" s="171">
        <v>8027551564</v>
      </c>
      <c r="D39" s="171">
        <v>13547533253</v>
      </c>
      <c r="E39" s="171">
        <f>'2009'!V84</f>
        <v>8432411520</v>
      </c>
      <c r="F39" s="171">
        <f>'2009'!W84</f>
        <v>11400244400</v>
      </c>
      <c r="G39" s="171">
        <f>'2009'!X84</f>
        <v>19832655920</v>
      </c>
      <c r="H39" s="171">
        <f t="shared" si="0"/>
        <v>13952393209</v>
      </c>
      <c r="I39" s="171">
        <f t="shared" si="1"/>
        <v>19427795964</v>
      </c>
      <c r="J39" s="171">
        <f t="shared" si="2"/>
        <v>33380189173</v>
      </c>
    </row>
    <row r="40" spans="1:10" ht="12" customHeight="1" x14ac:dyDescent="0.2">
      <c r="A40" s="131" t="s">
        <v>75</v>
      </c>
      <c r="B40" s="2"/>
      <c r="C40" s="2"/>
      <c r="D40" s="2"/>
      <c r="E40" s="2"/>
      <c r="F40" s="2"/>
      <c r="G40" s="2"/>
      <c r="H40" s="2"/>
      <c r="I40" s="2"/>
      <c r="J40" s="2"/>
    </row>
    <row r="41" spans="1:10" ht="12" customHeight="1" x14ac:dyDescent="0.2">
      <c r="A41" s="131" t="s">
        <v>76</v>
      </c>
    </row>
    <row r="42" spans="1:10" ht="12" customHeight="1" x14ac:dyDescent="0.2">
      <c r="A42" s="132" t="s">
        <v>44</v>
      </c>
      <c r="J42" s="1"/>
    </row>
    <row r="43" spans="1:10" ht="12" customHeight="1" x14ac:dyDescent="0.2">
      <c r="A43" s="132" t="s">
        <v>74</v>
      </c>
    </row>
    <row r="44" spans="1:10" x14ac:dyDescent="0.2">
      <c r="A44" s="132" t="s">
        <v>71</v>
      </c>
    </row>
  </sheetData>
  <mergeCells count="6">
    <mergeCell ref="A1:J1"/>
    <mergeCell ref="A2:J2"/>
    <mergeCell ref="A3:J3"/>
    <mergeCell ref="B5:D5"/>
    <mergeCell ref="E5:G5"/>
    <mergeCell ref="H5:J5"/>
  </mergeCells>
  <phoneticPr fontId="5" type="noConversion"/>
  <printOptions horizontalCentered="1"/>
  <pageMargins left="0.19685039370078741" right="0.19685039370078741" top="0.39370078740157483" bottom="0.19685039370078741" header="0" footer="0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4"/>
  </sheetPr>
  <dimension ref="A1:IR85"/>
  <sheetViews>
    <sheetView workbookViewId="0"/>
  </sheetViews>
  <sheetFormatPr defaultColWidth="11.42578125" defaultRowHeight="12.75" x14ac:dyDescent="0.2"/>
  <cols>
    <col min="1" max="1" width="16.5703125" customWidth="1"/>
    <col min="2" max="3" width="9.42578125" customWidth="1"/>
    <col min="4" max="4" width="9.5703125" bestFit="1" customWidth="1"/>
    <col min="5" max="19" width="9.42578125" customWidth="1"/>
  </cols>
  <sheetData>
    <row r="1" spans="1:19" x14ac:dyDescent="0.2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1:19" x14ac:dyDescent="0.2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19" x14ac:dyDescent="0.2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19" x14ac:dyDescent="0.2">
      <c r="S4" s="21" t="s">
        <v>3</v>
      </c>
    </row>
    <row r="5" spans="1:19" x14ac:dyDescent="0.2">
      <c r="A5" s="11" t="s">
        <v>4</v>
      </c>
      <c r="B5" s="5">
        <v>36161</v>
      </c>
      <c r="C5" s="6"/>
      <c r="D5" s="7"/>
      <c r="E5" s="5">
        <v>36192</v>
      </c>
      <c r="F5" s="6"/>
      <c r="G5" s="7"/>
      <c r="H5" s="5">
        <v>36220</v>
      </c>
      <c r="I5" s="6"/>
      <c r="J5" s="7"/>
      <c r="K5" s="5">
        <v>36251</v>
      </c>
      <c r="L5" s="6"/>
      <c r="M5" s="7"/>
      <c r="N5" s="5">
        <v>36281</v>
      </c>
      <c r="O5" s="6"/>
      <c r="P5" s="7"/>
      <c r="Q5" s="5">
        <v>36312</v>
      </c>
      <c r="R5" s="6"/>
      <c r="S5" s="7"/>
    </row>
    <row r="6" spans="1:19" x14ac:dyDescent="0.2">
      <c r="A6" s="12" t="s">
        <v>5</v>
      </c>
      <c r="B6" s="9" t="s">
        <v>6</v>
      </c>
      <c r="C6" s="9" t="s">
        <v>7</v>
      </c>
      <c r="D6" s="9" t="s">
        <v>8</v>
      </c>
      <c r="E6" s="9" t="s">
        <v>6</v>
      </c>
      <c r="F6" s="9" t="s">
        <v>7</v>
      </c>
      <c r="G6" s="9" t="s">
        <v>8</v>
      </c>
      <c r="H6" s="9" t="s">
        <v>6</v>
      </c>
      <c r="I6" s="9" t="s">
        <v>7</v>
      </c>
      <c r="J6" s="9" t="s">
        <v>8</v>
      </c>
      <c r="K6" s="9" t="s">
        <v>6</v>
      </c>
      <c r="L6" s="9" t="s">
        <v>7</v>
      </c>
      <c r="M6" s="9" t="s">
        <v>8</v>
      </c>
      <c r="N6" s="9" t="s">
        <v>6</v>
      </c>
      <c r="O6" s="9" t="s">
        <v>7</v>
      </c>
      <c r="P6" s="9" t="s">
        <v>8</v>
      </c>
      <c r="Q6" s="9" t="s">
        <v>6</v>
      </c>
      <c r="R6" s="9" t="s">
        <v>7</v>
      </c>
      <c r="S6" s="9" t="s">
        <v>8</v>
      </c>
    </row>
    <row r="7" spans="1:19" x14ac:dyDescent="0.2">
      <c r="A7" s="13" t="s">
        <v>9</v>
      </c>
      <c r="B7" s="10">
        <v>0</v>
      </c>
      <c r="C7" s="10">
        <v>0</v>
      </c>
      <c r="D7" s="10">
        <v>0</v>
      </c>
      <c r="E7" s="22">
        <v>0</v>
      </c>
      <c r="F7" s="22">
        <v>0</v>
      </c>
      <c r="G7" s="22">
        <v>0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  <c r="N7" s="10">
        <v>0</v>
      </c>
      <c r="O7" s="10">
        <v>0</v>
      </c>
      <c r="P7" s="10">
        <v>0</v>
      </c>
      <c r="Q7" s="10">
        <v>0</v>
      </c>
      <c r="R7" s="10">
        <v>0</v>
      </c>
      <c r="S7" s="10">
        <v>0</v>
      </c>
    </row>
    <row r="8" spans="1:19" x14ac:dyDescent="0.2">
      <c r="A8" s="13" t="s">
        <v>10</v>
      </c>
      <c r="B8" s="10">
        <v>0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  <c r="O8" s="10">
        <v>0</v>
      </c>
      <c r="P8" s="10">
        <v>0</v>
      </c>
      <c r="Q8" s="10">
        <v>0</v>
      </c>
      <c r="R8" s="10">
        <v>0</v>
      </c>
      <c r="S8" s="10">
        <v>0</v>
      </c>
    </row>
    <row r="9" spans="1:19" x14ac:dyDescent="0.2">
      <c r="A9" s="13" t="s">
        <v>11</v>
      </c>
      <c r="B9" s="10">
        <v>0</v>
      </c>
      <c r="C9" s="10">
        <v>68600</v>
      </c>
      <c r="D9" s="10">
        <v>68600</v>
      </c>
      <c r="E9" s="10">
        <v>0</v>
      </c>
      <c r="F9" s="10">
        <v>68600</v>
      </c>
      <c r="G9" s="10">
        <v>68600</v>
      </c>
      <c r="H9" s="10">
        <v>0</v>
      </c>
      <c r="I9" s="10">
        <v>27000</v>
      </c>
      <c r="J9" s="10">
        <v>27000</v>
      </c>
      <c r="K9" s="10">
        <v>0</v>
      </c>
      <c r="L9" s="10">
        <v>80000</v>
      </c>
      <c r="M9" s="10">
        <v>80000</v>
      </c>
      <c r="N9" s="10">
        <v>0</v>
      </c>
      <c r="O9" s="10">
        <v>144836</v>
      </c>
      <c r="P9" s="10">
        <v>144836</v>
      </c>
      <c r="Q9" s="10">
        <v>0</v>
      </c>
      <c r="R9" s="10">
        <v>60000</v>
      </c>
      <c r="S9" s="10">
        <v>60000</v>
      </c>
    </row>
    <row r="10" spans="1:19" x14ac:dyDescent="0.2">
      <c r="A10" s="13" t="s">
        <v>12</v>
      </c>
      <c r="B10" s="10">
        <v>0</v>
      </c>
      <c r="C10" s="10">
        <v>165000</v>
      </c>
      <c r="D10" s="10">
        <v>165000</v>
      </c>
      <c r="E10" s="10">
        <v>0</v>
      </c>
      <c r="F10" s="10">
        <v>168000</v>
      </c>
      <c r="G10" s="10">
        <v>168000</v>
      </c>
      <c r="H10" s="10">
        <v>0</v>
      </c>
      <c r="I10" s="10">
        <v>454956</v>
      </c>
      <c r="J10" s="10">
        <v>454956</v>
      </c>
      <c r="K10" s="10">
        <v>0</v>
      </c>
      <c r="L10" s="10">
        <v>167809</v>
      </c>
      <c r="M10" s="10">
        <v>167809</v>
      </c>
      <c r="N10" s="10">
        <v>0</v>
      </c>
      <c r="O10" s="10">
        <v>85000</v>
      </c>
      <c r="P10" s="10">
        <v>85000</v>
      </c>
      <c r="Q10" s="10">
        <v>0</v>
      </c>
      <c r="R10" s="10">
        <v>31768</v>
      </c>
      <c r="S10" s="10">
        <v>31768</v>
      </c>
    </row>
    <row r="11" spans="1:19" x14ac:dyDescent="0.2">
      <c r="A11" s="13" t="s">
        <v>13</v>
      </c>
      <c r="B11" s="10">
        <v>0</v>
      </c>
      <c r="C11" s="10">
        <v>65000</v>
      </c>
      <c r="D11" s="10">
        <v>65000</v>
      </c>
      <c r="E11" s="10">
        <v>0</v>
      </c>
      <c r="F11" s="10">
        <v>33299</v>
      </c>
      <c r="G11" s="10">
        <v>33299</v>
      </c>
      <c r="H11" s="10">
        <v>0</v>
      </c>
      <c r="I11" s="10">
        <v>12436</v>
      </c>
      <c r="J11" s="10">
        <v>12436</v>
      </c>
      <c r="K11" s="10">
        <v>0</v>
      </c>
      <c r="L11" s="10">
        <v>90000</v>
      </c>
      <c r="M11" s="10">
        <v>90000</v>
      </c>
      <c r="N11" s="10">
        <v>0</v>
      </c>
      <c r="O11" s="10">
        <v>134476</v>
      </c>
      <c r="P11" s="10">
        <v>134476</v>
      </c>
      <c r="Q11" s="10">
        <v>0</v>
      </c>
      <c r="R11" s="10">
        <v>89500</v>
      </c>
      <c r="S11" s="10">
        <v>89500</v>
      </c>
    </row>
    <row r="12" spans="1:19" x14ac:dyDescent="0.2">
      <c r="A12" s="13" t="s">
        <v>14</v>
      </c>
      <c r="B12" s="10">
        <v>0</v>
      </c>
      <c r="C12" s="10">
        <v>32000</v>
      </c>
      <c r="D12" s="10">
        <v>32000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40000</v>
      </c>
      <c r="L12" s="10">
        <v>0</v>
      </c>
      <c r="M12" s="10">
        <v>40000</v>
      </c>
      <c r="N12" s="10">
        <v>0</v>
      </c>
      <c r="O12" s="10">
        <v>0</v>
      </c>
      <c r="P12" s="10">
        <v>0</v>
      </c>
      <c r="Q12" s="10">
        <v>0</v>
      </c>
      <c r="R12" s="10">
        <v>0</v>
      </c>
      <c r="S12" s="10">
        <v>0</v>
      </c>
    </row>
    <row r="13" spans="1:19" x14ac:dyDescent="0.2">
      <c r="A13" s="13" t="s">
        <v>15</v>
      </c>
      <c r="B13" s="10">
        <v>0</v>
      </c>
      <c r="C13" s="10">
        <v>30000</v>
      </c>
      <c r="D13" s="10">
        <v>30000</v>
      </c>
      <c r="E13" s="23">
        <v>0</v>
      </c>
      <c r="F13" s="23">
        <v>0</v>
      </c>
      <c r="G13" s="23">
        <v>0</v>
      </c>
      <c r="H13" s="10">
        <v>0</v>
      </c>
      <c r="I13" s="10">
        <v>0</v>
      </c>
      <c r="J13" s="10">
        <v>0</v>
      </c>
      <c r="K13" s="10">
        <v>0</v>
      </c>
      <c r="L13" s="10">
        <v>40000</v>
      </c>
      <c r="M13" s="10">
        <v>40000</v>
      </c>
      <c r="N13" s="10">
        <v>0</v>
      </c>
      <c r="O13" s="10">
        <v>0</v>
      </c>
      <c r="P13" s="10">
        <v>0</v>
      </c>
      <c r="Q13" s="10">
        <v>0</v>
      </c>
      <c r="R13" s="10">
        <v>0</v>
      </c>
      <c r="S13" s="10">
        <v>0</v>
      </c>
    </row>
    <row r="14" spans="1:19" s="16" customFormat="1" ht="12" customHeight="1" x14ac:dyDescent="0.2">
      <c r="A14" s="14" t="s">
        <v>16</v>
      </c>
      <c r="B14" s="15">
        <v>0</v>
      </c>
      <c r="C14" s="15">
        <v>360600</v>
      </c>
      <c r="D14" s="15">
        <v>360600</v>
      </c>
      <c r="E14" s="15">
        <v>0</v>
      </c>
      <c r="F14" s="15">
        <v>269899</v>
      </c>
      <c r="G14" s="15">
        <v>269899</v>
      </c>
      <c r="H14" s="15">
        <v>0</v>
      </c>
      <c r="I14" s="15">
        <v>494392</v>
      </c>
      <c r="J14" s="15">
        <v>494392</v>
      </c>
      <c r="K14" s="15">
        <v>40000</v>
      </c>
      <c r="L14" s="15">
        <v>377809</v>
      </c>
      <c r="M14" s="15">
        <v>417809</v>
      </c>
      <c r="N14" s="15">
        <v>0</v>
      </c>
      <c r="O14" s="15">
        <v>364312</v>
      </c>
      <c r="P14" s="15">
        <v>364312</v>
      </c>
      <c r="Q14" s="15">
        <v>0</v>
      </c>
      <c r="R14" s="15">
        <v>181268</v>
      </c>
      <c r="S14" s="15">
        <v>181268</v>
      </c>
    </row>
    <row r="15" spans="1:19" x14ac:dyDescent="0.2">
      <c r="A15" s="13" t="s">
        <v>17</v>
      </c>
      <c r="B15" s="10">
        <v>0</v>
      </c>
      <c r="C15" s="10">
        <v>64668</v>
      </c>
      <c r="D15" s="10">
        <v>64668</v>
      </c>
      <c r="E15" s="22">
        <v>0</v>
      </c>
      <c r="F15" s="22">
        <v>0</v>
      </c>
      <c r="G15" s="22">
        <v>0</v>
      </c>
      <c r="H15" s="10">
        <v>0</v>
      </c>
      <c r="I15" s="10">
        <v>134326</v>
      </c>
      <c r="J15" s="10">
        <v>134326</v>
      </c>
      <c r="K15" s="10">
        <v>0</v>
      </c>
      <c r="L15" s="10">
        <v>30000</v>
      </c>
      <c r="M15" s="10">
        <v>30000</v>
      </c>
      <c r="N15" s="10">
        <v>0</v>
      </c>
      <c r="O15" s="10">
        <v>57000</v>
      </c>
      <c r="P15" s="10">
        <v>57000</v>
      </c>
      <c r="Q15" s="10">
        <v>0</v>
      </c>
      <c r="R15" s="10">
        <v>0</v>
      </c>
      <c r="S15" s="10">
        <v>0</v>
      </c>
    </row>
    <row r="16" spans="1:19" x14ac:dyDescent="0.2">
      <c r="A16" s="13" t="s">
        <v>18</v>
      </c>
      <c r="B16" s="10">
        <v>0</v>
      </c>
      <c r="C16" s="10">
        <v>1654306</v>
      </c>
      <c r="D16" s="10">
        <v>1654306</v>
      </c>
      <c r="E16" s="10">
        <v>0</v>
      </c>
      <c r="F16" s="10">
        <v>1516682</v>
      </c>
      <c r="G16" s="10">
        <v>1516682</v>
      </c>
      <c r="H16" s="10">
        <v>0</v>
      </c>
      <c r="I16" s="10">
        <v>1284137</v>
      </c>
      <c r="J16" s="10">
        <v>1284137</v>
      </c>
      <c r="K16" s="10">
        <v>2000000</v>
      </c>
      <c r="L16" s="10">
        <v>1052828</v>
      </c>
      <c r="M16" s="10">
        <v>3052828</v>
      </c>
      <c r="N16" s="10">
        <v>0</v>
      </c>
      <c r="O16" s="10">
        <v>667676</v>
      </c>
      <c r="P16" s="10">
        <v>667676</v>
      </c>
      <c r="Q16" s="10">
        <v>0</v>
      </c>
      <c r="R16" s="10">
        <v>558842</v>
      </c>
      <c r="S16" s="10">
        <v>558842</v>
      </c>
    </row>
    <row r="17" spans="1:19" x14ac:dyDescent="0.2">
      <c r="A17" s="13" t="s">
        <v>19</v>
      </c>
      <c r="B17" s="10">
        <v>73536</v>
      </c>
      <c r="C17" s="10">
        <v>76000</v>
      </c>
      <c r="D17" s="10">
        <v>149536</v>
      </c>
      <c r="E17" s="10">
        <v>0</v>
      </c>
      <c r="F17" s="10">
        <v>40500</v>
      </c>
      <c r="G17" s="10">
        <v>40500</v>
      </c>
      <c r="H17" s="10">
        <v>0</v>
      </c>
      <c r="I17" s="10">
        <v>104700</v>
      </c>
      <c r="J17" s="10">
        <v>104700</v>
      </c>
      <c r="K17" s="10">
        <v>0</v>
      </c>
      <c r="L17" s="10">
        <v>87916</v>
      </c>
      <c r="M17" s="10">
        <v>87916</v>
      </c>
      <c r="N17" s="10">
        <v>0</v>
      </c>
      <c r="O17" s="10">
        <v>29000</v>
      </c>
      <c r="P17" s="10">
        <v>29000</v>
      </c>
      <c r="Q17" s="10">
        <v>50194</v>
      </c>
      <c r="R17" s="10">
        <v>134741</v>
      </c>
      <c r="S17" s="10">
        <v>184935</v>
      </c>
    </row>
    <row r="18" spans="1:19" x14ac:dyDescent="0.2">
      <c r="A18" s="13" t="s">
        <v>20</v>
      </c>
      <c r="B18" s="10">
        <v>0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610000</v>
      </c>
      <c r="J18" s="10">
        <v>610000</v>
      </c>
      <c r="K18" s="10">
        <v>0</v>
      </c>
      <c r="L18" s="10">
        <v>90000</v>
      </c>
      <c r="M18" s="10">
        <v>90000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</row>
    <row r="19" spans="1:19" x14ac:dyDescent="0.2">
      <c r="A19" s="13" t="s">
        <v>21</v>
      </c>
      <c r="B19" s="10">
        <v>0</v>
      </c>
      <c r="C19" s="10">
        <v>0</v>
      </c>
      <c r="D19" s="10">
        <v>0</v>
      </c>
      <c r="E19" s="10">
        <v>0</v>
      </c>
      <c r="F19" s="10">
        <v>44000</v>
      </c>
      <c r="G19" s="10">
        <v>44000</v>
      </c>
      <c r="H19" s="10">
        <v>0</v>
      </c>
      <c r="I19" s="10">
        <v>76720</v>
      </c>
      <c r="J19" s="10">
        <v>76720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10">
        <v>0</v>
      </c>
      <c r="Q19" s="10">
        <v>0</v>
      </c>
      <c r="R19" s="10">
        <v>90000</v>
      </c>
      <c r="S19" s="10">
        <v>90000</v>
      </c>
    </row>
    <row r="20" spans="1:19" x14ac:dyDescent="0.2">
      <c r="A20" s="13" t="s">
        <v>22</v>
      </c>
      <c r="B20" s="10">
        <v>0</v>
      </c>
      <c r="C20" s="10">
        <v>564235</v>
      </c>
      <c r="D20" s="10">
        <v>564235</v>
      </c>
      <c r="E20" s="10">
        <v>0</v>
      </c>
      <c r="F20" s="10">
        <v>453940</v>
      </c>
      <c r="G20" s="10">
        <v>453940</v>
      </c>
      <c r="H20" s="10">
        <v>409131</v>
      </c>
      <c r="I20" s="10">
        <v>352355</v>
      </c>
      <c r="J20" s="10">
        <v>761486</v>
      </c>
      <c r="K20" s="10">
        <v>1400627</v>
      </c>
      <c r="L20" s="10">
        <v>54293</v>
      </c>
      <c r="M20" s="10">
        <v>1454920</v>
      </c>
      <c r="N20" s="10">
        <v>11128</v>
      </c>
      <c r="O20" s="10">
        <v>882966</v>
      </c>
      <c r="P20" s="10">
        <v>894094</v>
      </c>
      <c r="Q20" s="10">
        <v>235471</v>
      </c>
      <c r="R20" s="10">
        <v>219436</v>
      </c>
      <c r="S20" s="10">
        <v>454907</v>
      </c>
    </row>
    <row r="21" spans="1:19" x14ac:dyDescent="0.2">
      <c r="A21" s="13" t="s">
        <v>23</v>
      </c>
      <c r="B21" s="10">
        <v>0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10">
        <v>30000</v>
      </c>
      <c r="R21" s="10">
        <v>0</v>
      </c>
      <c r="S21" s="10">
        <v>30000</v>
      </c>
    </row>
    <row r="22" spans="1:19" x14ac:dyDescent="0.2">
      <c r="A22" s="13" t="s">
        <v>24</v>
      </c>
      <c r="B22" s="10">
        <v>0</v>
      </c>
      <c r="C22" s="10">
        <v>87500</v>
      </c>
      <c r="D22" s="10">
        <v>87500</v>
      </c>
      <c r="E22" s="10">
        <v>87488</v>
      </c>
      <c r="F22" s="10">
        <v>165200</v>
      </c>
      <c r="G22" s="10">
        <v>252688</v>
      </c>
      <c r="H22" s="10">
        <v>14008</v>
      </c>
      <c r="I22" s="10">
        <v>16000</v>
      </c>
      <c r="J22" s="10">
        <v>30008</v>
      </c>
      <c r="K22" s="10">
        <v>0</v>
      </c>
      <c r="L22" s="10">
        <v>130000</v>
      </c>
      <c r="M22" s="10">
        <v>130000</v>
      </c>
      <c r="N22" s="10">
        <v>0</v>
      </c>
      <c r="O22" s="10">
        <v>70500</v>
      </c>
      <c r="P22" s="10">
        <v>70500</v>
      </c>
      <c r="Q22" s="10">
        <v>0</v>
      </c>
      <c r="R22" s="10">
        <v>33826</v>
      </c>
      <c r="S22" s="10">
        <v>33826</v>
      </c>
    </row>
    <row r="23" spans="1:19" x14ac:dyDescent="0.2">
      <c r="A23" s="13" t="s">
        <v>25</v>
      </c>
      <c r="B23" s="10">
        <v>3200000</v>
      </c>
      <c r="C23" s="10">
        <v>89000</v>
      </c>
      <c r="D23" s="10">
        <v>3289000</v>
      </c>
      <c r="E23" s="23">
        <v>0</v>
      </c>
      <c r="F23" s="23">
        <v>0</v>
      </c>
      <c r="G23" s="23">
        <v>0</v>
      </c>
      <c r="H23" s="10">
        <v>0</v>
      </c>
      <c r="I23" s="10">
        <v>0</v>
      </c>
      <c r="J23" s="10">
        <v>0</v>
      </c>
      <c r="K23" s="10">
        <v>2500000</v>
      </c>
      <c r="L23" s="10">
        <v>0</v>
      </c>
      <c r="M23" s="10">
        <v>2500000</v>
      </c>
      <c r="N23" s="10">
        <v>3420000</v>
      </c>
      <c r="O23" s="10">
        <v>0</v>
      </c>
      <c r="P23" s="10">
        <v>3420000</v>
      </c>
      <c r="Q23" s="10">
        <v>0</v>
      </c>
      <c r="R23" s="10">
        <v>18000</v>
      </c>
      <c r="S23" s="10">
        <v>18000</v>
      </c>
    </row>
    <row r="24" spans="1:19" s="16" customFormat="1" ht="12" customHeight="1" x14ac:dyDescent="0.2">
      <c r="A24" s="17" t="s">
        <v>26</v>
      </c>
      <c r="B24" s="15">
        <v>3273536</v>
      </c>
      <c r="C24" s="15">
        <v>2535709</v>
      </c>
      <c r="D24" s="15">
        <v>5809245</v>
      </c>
      <c r="E24" s="15">
        <v>87488</v>
      </c>
      <c r="F24" s="15">
        <v>2220322</v>
      </c>
      <c r="G24" s="15">
        <v>2307810</v>
      </c>
      <c r="H24" s="15">
        <v>423139</v>
      </c>
      <c r="I24" s="15">
        <v>2578238</v>
      </c>
      <c r="J24" s="15">
        <v>3001377</v>
      </c>
      <c r="K24" s="15">
        <v>5900627</v>
      </c>
      <c r="L24" s="15">
        <v>1445037</v>
      </c>
      <c r="M24" s="15">
        <v>7345664</v>
      </c>
      <c r="N24" s="15">
        <v>3431128</v>
      </c>
      <c r="O24" s="15">
        <v>1707142</v>
      </c>
      <c r="P24" s="15">
        <v>5138270</v>
      </c>
      <c r="Q24" s="15">
        <v>315665</v>
      </c>
      <c r="R24" s="15">
        <v>1054845</v>
      </c>
      <c r="S24" s="15">
        <v>1370510</v>
      </c>
    </row>
    <row r="25" spans="1:19" x14ac:dyDescent="0.2">
      <c r="A25" s="13" t="s">
        <v>27</v>
      </c>
      <c r="B25" s="10">
        <v>0</v>
      </c>
      <c r="C25" s="10">
        <v>507647</v>
      </c>
      <c r="D25" s="10">
        <v>507647</v>
      </c>
      <c r="E25" s="10">
        <v>0</v>
      </c>
      <c r="F25" s="10">
        <v>137454</v>
      </c>
      <c r="G25" s="10">
        <v>137454</v>
      </c>
      <c r="H25" s="10">
        <v>2180000</v>
      </c>
      <c r="I25" s="10">
        <v>477648</v>
      </c>
      <c r="J25" s="10">
        <v>2657648</v>
      </c>
      <c r="K25" s="10">
        <v>1816675</v>
      </c>
      <c r="L25" s="10">
        <v>521916</v>
      </c>
      <c r="M25" s="10">
        <v>2338591</v>
      </c>
      <c r="N25" s="10">
        <v>323956</v>
      </c>
      <c r="O25" s="10">
        <v>469159</v>
      </c>
      <c r="P25" s="10">
        <v>793115</v>
      </c>
      <c r="Q25" s="10">
        <v>2940000</v>
      </c>
      <c r="R25" s="10">
        <v>580461</v>
      </c>
      <c r="S25" s="10">
        <v>3520461</v>
      </c>
    </row>
    <row r="26" spans="1:19" x14ac:dyDescent="0.2">
      <c r="A26" s="13" t="s">
        <v>28</v>
      </c>
      <c r="B26" s="10">
        <v>2530000</v>
      </c>
      <c r="C26" s="10">
        <v>2558920</v>
      </c>
      <c r="D26" s="10">
        <v>5088920</v>
      </c>
      <c r="E26" s="10">
        <v>5840000</v>
      </c>
      <c r="F26" s="10">
        <v>1266700</v>
      </c>
      <c r="G26" s="10">
        <v>7106700</v>
      </c>
      <c r="H26" s="10">
        <v>3000000</v>
      </c>
      <c r="I26" s="10">
        <v>2650522</v>
      </c>
      <c r="J26" s="10">
        <v>5650522</v>
      </c>
      <c r="K26" s="10">
        <v>7025600</v>
      </c>
      <c r="L26" s="10">
        <v>1527603</v>
      </c>
      <c r="M26" s="10">
        <v>8553203</v>
      </c>
      <c r="N26" s="10">
        <v>2000000</v>
      </c>
      <c r="O26" s="10">
        <v>2041762</v>
      </c>
      <c r="P26" s="10">
        <v>4041762</v>
      </c>
      <c r="Q26" s="10">
        <v>1237853</v>
      </c>
      <c r="R26" s="10">
        <v>1817631</v>
      </c>
      <c r="S26" s="10">
        <v>3055484</v>
      </c>
    </row>
    <row r="27" spans="1:19" x14ac:dyDescent="0.2">
      <c r="A27" s="13" t="s">
        <v>29</v>
      </c>
      <c r="B27" s="10">
        <v>755933</v>
      </c>
      <c r="C27" s="10">
        <v>4179816</v>
      </c>
      <c r="D27" s="10">
        <v>4935749</v>
      </c>
      <c r="E27" s="10">
        <v>1900000</v>
      </c>
      <c r="F27" s="10">
        <v>3035004</v>
      </c>
      <c r="G27" s="10">
        <v>4935004</v>
      </c>
      <c r="H27" s="10">
        <v>1500000</v>
      </c>
      <c r="I27" s="10">
        <v>4045445</v>
      </c>
      <c r="J27" s="10">
        <v>5545445</v>
      </c>
      <c r="K27" s="10">
        <v>634000</v>
      </c>
      <c r="L27" s="10">
        <v>4269786</v>
      </c>
      <c r="M27" s="10">
        <v>4903786</v>
      </c>
      <c r="N27" s="10">
        <v>3538062</v>
      </c>
      <c r="O27" s="10">
        <v>3637133</v>
      </c>
      <c r="P27" s="10">
        <v>7175195</v>
      </c>
      <c r="Q27" s="10">
        <v>2540001</v>
      </c>
      <c r="R27" s="10">
        <v>9356153</v>
      </c>
      <c r="S27" s="10">
        <v>11896154</v>
      </c>
    </row>
    <row r="28" spans="1:19" x14ac:dyDescent="0.2">
      <c r="A28" s="13" t="s">
        <v>30</v>
      </c>
      <c r="B28" s="10">
        <v>12024811</v>
      </c>
      <c r="C28" s="10">
        <v>40878142</v>
      </c>
      <c r="D28" s="10">
        <v>52902953</v>
      </c>
      <c r="E28" s="10">
        <v>27520025</v>
      </c>
      <c r="F28" s="10">
        <v>38306593</v>
      </c>
      <c r="G28" s="10">
        <v>65826618</v>
      </c>
      <c r="H28" s="10">
        <v>30923514</v>
      </c>
      <c r="I28" s="10">
        <v>51622855</v>
      </c>
      <c r="J28" s="10">
        <v>82546369</v>
      </c>
      <c r="K28" s="10">
        <v>20509731</v>
      </c>
      <c r="L28" s="10">
        <v>44018653</v>
      </c>
      <c r="M28" s="10">
        <v>64528384</v>
      </c>
      <c r="N28" s="10">
        <v>64097492</v>
      </c>
      <c r="O28" s="10">
        <v>50284999</v>
      </c>
      <c r="P28" s="10">
        <v>114382491</v>
      </c>
      <c r="Q28" s="10">
        <v>43161992</v>
      </c>
      <c r="R28" s="10">
        <v>41606208</v>
      </c>
      <c r="S28" s="10">
        <v>84768200</v>
      </c>
    </row>
    <row r="29" spans="1:19" s="16" customFormat="1" ht="12" customHeight="1" x14ac:dyDescent="0.2">
      <c r="A29" s="17" t="s">
        <v>31</v>
      </c>
      <c r="B29" s="15">
        <v>15310744</v>
      </c>
      <c r="C29" s="15">
        <v>48124525</v>
      </c>
      <c r="D29" s="15">
        <v>63435269</v>
      </c>
      <c r="E29" s="15">
        <v>35260025</v>
      </c>
      <c r="F29" s="15">
        <v>42745751</v>
      </c>
      <c r="G29" s="15">
        <v>78005776</v>
      </c>
      <c r="H29" s="15">
        <v>37603514</v>
      </c>
      <c r="I29" s="15">
        <v>58796470</v>
      </c>
      <c r="J29" s="15">
        <v>96399984</v>
      </c>
      <c r="K29" s="15">
        <v>29986006</v>
      </c>
      <c r="L29" s="15">
        <v>50337958</v>
      </c>
      <c r="M29" s="15">
        <v>80323964</v>
      </c>
      <c r="N29" s="15">
        <v>69959510</v>
      </c>
      <c r="O29" s="15">
        <v>56433053</v>
      </c>
      <c r="P29" s="15">
        <v>126392563</v>
      </c>
      <c r="Q29" s="15">
        <v>49879846</v>
      </c>
      <c r="R29" s="15">
        <v>53360453</v>
      </c>
      <c r="S29" s="15">
        <v>103240299</v>
      </c>
    </row>
    <row r="30" spans="1:19" x14ac:dyDescent="0.2">
      <c r="A30" s="13" t="s">
        <v>32</v>
      </c>
      <c r="B30" s="10">
        <v>1157716</v>
      </c>
      <c r="C30" s="10">
        <v>7619223</v>
      </c>
      <c r="D30" s="10">
        <v>8776939</v>
      </c>
      <c r="E30" s="10">
        <v>1050000</v>
      </c>
      <c r="F30" s="10">
        <v>7888773</v>
      </c>
      <c r="G30" s="10">
        <v>8938773</v>
      </c>
      <c r="H30" s="10">
        <v>650000</v>
      </c>
      <c r="I30" s="10">
        <v>10389402</v>
      </c>
      <c r="J30" s="10">
        <v>11039402</v>
      </c>
      <c r="K30" s="10">
        <v>2113338</v>
      </c>
      <c r="L30" s="10">
        <v>9146487</v>
      </c>
      <c r="M30" s="10">
        <v>11259825</v>
      </c>
      <c r="N30" s="10">
        <v>2700000</v>
      </c>
      <c r="O30" s="10">
        <v>8990705</v>
      </c>
      <c r="P30" s="10">
        <v>11690705</v>
      </c>
      <c r="Q30" s="10">
        <v>4209119</v>
      </c>
      <c r="R30" s="10">
        <v>9134270</v>
      </c>
      <c r="S30" s="10">
        <v>13343389</v>
      </c>
    </row>
    <row r="31" spans="1:19" x14ac:dyDescent="0.2">
      <c r="A31" s="13" t="s">
        <v>33</v>
      </c>
      <c r="B31" s="10">
        <v>97802</v>
      </c>
      <c r="C31" s="10">
        <v>5360409</v>
      </c>
      <c r="D31" s="10">
        <v>5458211</v>
      </c>
      <c r="E31" s="10">
        <v>13625834</v>
      </c>
      <c r="F31" s="10">
        <v>6242181</v>
      </c>
      <c r="G31" s="10">
        <v>19868015</v>
      </c>
      <c r="H31" s="10">
        <v>4513457</v>
      </c>
      <c r="I31" s="10">
        <v>6729461</v>
      </c>
      <c r="J31" s="10">
        <v>11242918</v>
      </c>
      <c r="K31" s="10">
        <v>3495505</v>
      </c>
      <c r="L31" s="10">
        <v>4933841</v>
      </c>
      <c r="M31" s="10">
        <v>8429346</v>
      </c>
      <c r="N31" s="10">
        <v>1419047</v>
      </c>
      <c r="O31" s="10">
        <v>7636134</v>
      </c>
      <c r="P31" s="10">
        <v>9055181</v>
      </c>
      <c r="Q31" s="10">
        <v>557507</v>
      </c>
      <c r="R31" s="10">
        <v>10893789</v>
      </c>
      <c r="S31" s="10">
        <v>11451296</v>
      </c>
    </row>
    <row r="32" spans="1:19" x14ac:dyDescent="0.2">
      <c r="A32" s="13" t="s">
        <v>34</v>
      </c>
      <c r="B32" s="10">
        <v>425000</v>
      </c>
      <c r="C32" s="10">
        <v>2352922</v>
      </c>
      <c r="D32" s="10">
        <v>2777922</v>
      </c>
      <c r="E32" s="10">
        <v>1474500</v>
      </c>
      <c r="F32" s="10">
        <v>1750349</v>
      </c>
      <c r="G32" s="10">
        <v>3224849</v>
      </c>
      <c r="H32" s="10">
        <v>136000</v>
      </c>
      <c r="I32" s="10">
        <v>1855414</v>
      </c>
      <c r="J32" s="10">
        <v>1991414</v>
      </c>
      <c r="K32" s="10">
        <v>0</v>
      </c>
      <c r="L32" s="10">
        <v>1874194</v>
      </c>
      <c r="M32" s="10">
        <v>1874194</v>
      </c>
      <c r="N32" s="10">
        <v>1800000</v>
      </c>
      <c r="O32" s="10">
        <v>2823634</v>
      </c>
      <c r="P32" s="10">
        <v>4623634</v>
      </c>
      <c r="Q32" s="10">
        <v>0</v>
      </c>
      <c r="R32" s="10">
        <v>2272675</v>
      </c>
      <c r="S32" s="10">
        <v>2272675</v>
      </c>
    </row>
    <row r="33" spans="1:252" s="16" customFormat="1" ht="12" customHeight="1" x14ac:dyDescent="0.2">
      <c r="A33" s="14" t="s">
        <v>35</v>
      </c>
      <c r="B33" s="15">
        <v>1680518</v>
      </c>
      <c r="C33" s="15">
        <v>15332554</v>
      </c>
      <c r="D33" s="15">
        <v>17013072</v>
      </c>
      <c r="E33" s="15">
        <v>16150334</v>
      </c>
      <c r="F33" s="15">
        <v>15881303</v>
      </c>
      <c r="G33" s="15">
        <v>32031637</v>
      </c>
      <c r="H33" s="15">
        <v>5299457</v>
      </c>
      <c r="I33" s="15">
        <v>18974277</v>
      </c>
      <c r="J33" s="15">
        <v>24273734</v>
      </c>
      <c r="K33" s="15">
        <v>5608843</v>
      </c>
      <c r="L33" s="15">
        <v>15954522</v>
      </c>
      <c r="M33" s="15">
        <v>21563365</v>
      </c>
      <c r="N33" s="15">
        <v>5919047</v>
      </c>
      <c r="O33" s="15">
        <v>19450473</v>
      </c>
      <c r="P33" s="15">
        <v>25369520</v>
      </c>
      <c r="Q33" s="15">
        <v>4766626</v>
      </c>
      <c r="R33" s="15">
        <v>22300734</v>
      </c>
      <c r="S33" s="15">
        <v>27067360</v>
      </c>
      <c r="IR33" s="18">
        <v>294637376</v>
      </c>
    </row>
    <row r="34" spans="1:252" x14ac:dyDescent="0.2">
      <c r="A34" s="13" t="s">
        <v>36</v>
      </c>
      <c r="B34" s="10">
        <v>2710000</v>
      </c>
      <c r="C34" s="10">
        <v>1337244</v>
      </c>
      <c r="D34" s="10">
        <v>4047244</v>
      </c>
      <c r="E34" s="10">
        <v>0</v>
      </c>
      <c r="F34" s="10">
        <v>3071676</v>
      </c>
      <c r="G34" s="10">
        <v>3071676</v>
      </c>
      <c r="H34" s="10">
        <v>900000</v>
      </c>
      <c r="I34" s="10">
        <v>2956627</v>
      </c>
      <c r="J34" s="10">
        <v>3856627</v>
      </c>
      <c r="K34" s="10">
        <v>102043</v>
      </c>
      <c r="L34" s="10">
        <v>10176186</v>
      </c>
      <c r="M34" s="10">
        <v>10278229</v>
      </c>
      <c r="N34" s="10">
        <v>0</v>
      </c>
      <c r="O34" s="10">
        <v>3673367</v>
      </c>
      <c r="P34" s="10">
        <v>3673367</v>
      </c>
      <c r="Q34" s="10">
        <v>0</v>
      </c>
      <c r="R34" s="10">
        <v>2423544</v>
      </c>
      <c r="S34" s="10">
        <v>2423544</v>
      </c>
    </row>
    <row r="35" spans="1:252" x14ac:dyDescent="0.2">
      <c r="A35" s="13" t="s">
        <v>37</v>
      </c>
      <c r="B35" s="10">
        <v>3000000</v>
      </c>
      <c r="C35" s="10">
        <v>402280</v>
      </c>
      <c r="D35" s="10">
        <v>3402280</v>
      </c>
      <c r="E35" s="10">
        <v>0</v>
      </c>
      <c r="F35" s="10">
        <v>358415</v>
      </c>
      <c r="G35" s="10">
        <v>358415</v>
      </c>
      <c r="H35" s="10">
        <v>0</v>
      </c>
      <c r="I35" s="10">
        <v>647560</v>
      </c>
      <c r="J35" s="10">
        <v>647560</v>
      </c>
      <c r="K35" s="10">
        <v>0</v>
      </c>
      <c r="L35" s="10">
        <v>445024</v>
      </c>
      <c r="M35" s="10">
        <v>445024</v>
      </c>
      <c r="N35" s="10">
        <v>0</v>
      </c>
      <c r="O35" s="10">
        <v>501242</v>
      </c>
      <c r="P35" s="10">
        <v>501242</v>
      </c>
      <c r="Q35" s="10">
        <v>0</v>
      </c>
      <c r="R35" s="10">
        <v>545306</v>
      </c>
      <c r="S35" s="10">
        <v>545306</v>
      </c>
    </row>
    <row r="36" spans="1:252" x14ac:dyDescent="0.2">
      <c r="A36" s="13" t="s">
        <v>38</v>
      </c>
      <c r="B36" s="10">
        <v>0</v>
      </c>
      <c r="C36" s="10">
        <v>316062</v>
      </c>
      <c r="D36" s="10">
        <v>316062</v>
      </c>
      <c r="E36" s="10">
        <v>0</v>
      </c>
      <c r="F36" s="10">
        <v>133975</v>
      </c>
      <c r="G36" s="10">
        <v>133975</v>
      </c>
      <c r="H36" s="10">
        <v>0</v>
      </c>
      <c r="I36" s="10">
        <v>477848</v>
      </c>
      <c r="J36" s="10">
        <v>477848</v>
      </c>
      <c r="K36" s="10">
        <v>0</v>
      </c>
      <c r="L36" s="10">
        <v>176600</v>
      </c>
      <c r="M36" s="10">
        <v>176600</v>
      </c>
      <c r="N36" s="10">
        <v>0</v>
      </c>
      <c r="O36" s="10">
        <v>774091</v>
      </c>
      <c r="P36" s="10">
        <v>774091</v>
      </c>
      <c r="Q36" s="10">
        <v>0</v>
      </c>
      <c r="R36" s="10">
        <v>668363</v>
      </c>
      <c r="S36" s="10">
        <v>668363</v>
      </c>
    </row>
    <row r="37" spans="1:252" x14ac:dyDescent="0.2">
      <c r="A37" s="13" t="s">
        <v>39</v>
      </c>
      <c r="B37" s="10">
        <v>0</v>
      </c>
      <c r="C37" s="10">
        <v>366210</v>
      </c>
      <c r="D37" s="10">
        <v>366210</v>
      </c>
      <c r="E37" s="10">
        <v>2937000</v>
      </c>
      <c r="F37" s="10">
        <v>416850</v>
      </c>
      <c r="G37" s="10">
        <v>3353850</v>
      </c>
      <c r="H37" s="10">
        <v>25000</v>
      </c>
      <c r="I37" s="10">
        <v>705186</v>
      </c>
      <c r="J37" s="10">
        <v>730186</v>
      </c>
      <c r="K37" s="10">
        <v>17650</v>
      </c>
      <c r="L37" s="10">
        <v>401340</v>
      </c>
      <c r="M37" s="10">
        <v>418990</v>
      </c>
      <c r="N37" s="10">
        <v>0</v>
      </c>
      <c r="O37" s="10">
        <v>793674</v>
      </c>
      <c r="P37" s="10">
        <v>793674</v>
      </c>
      <c r="Q37" s="10">
        <v>0</v>
      </c>
      <c r="R37" s="10">
        <v>396990</v>
      </c>
      <c r="S37" s="10">
        <v>396990</v>
      </c>
    </row>
    <row r="38" spans="1:252" s="16" customFormat="1" ht="12" customHeight="1" x14ac:dyDescent="0.2">
      <c r="A38" s="14" t="s">
        <v>40</v>
      </c>
      <c r="B38" s="15">
        <v>5710000</v>
      </c>
      <c r="C38" s="15">
        <v>2421796</v>
      </c>
      <c r="D38" s="15">
        <v>8131796</v>
      </c>
      <c r="E38" s="15">
        <v>2937000</v>
      </c>
      <c r="F38" s="15">
        <v>3980916</v>
      </c>
      <c r="G38" s="15">
        <v>6917916</v>
      </c>
      <c r="H38" s="15">
        <v>925000</v>
      </c>
      <c r="I38" s="15">
        <v>4787221</v>
      </c>
      <c r="J38" s="15">
        <v>5712221</v>
      </c>
      <c r="K38" s="15">
        <v>119693</v>
      </c>
      <c r="L38" s="15">
        <v>11199150</v>
      </c>
      <c r="M38" s="15">
        <v>11318843</v>
      </c>
      <c r="N38" s="15">
        <v>0</v>
      </c>
      <c r="O38" s="15">
        <v>5742374</v>
      </c>
      <c r="P38" s="15">
        <v>5742374</v>
      </c>
      <c r="Q38" s="15">
        <v>0</v>
      </c>
      <c r="R38" s="15">
        <v>4034203</v>
      </c>
      <c r="S38" s="15">
        <v>4034203</v>
      </c>
    </row>
    <row r="39" spans="1:252" s="16" customFormat="1" ht="12" customHeight="1" x14ac:dyDescent="0.2">
      <c r="A39" s="19" t="s">
        <v>41</v>
      </c>
      <c r="B39" s="20">
        <v>25974798</v>
      </c>
      <c r="C39" s="20">
        <v>68775184</v>
      </c>
      <c r="D39" s="20">
        <v>94749982</v>
      </c>
      <c r="E39" s="20">
        <v>54434847</v>
      </c>
      <c r="F39" s="20">
        <v>65098191</v>
      </c>
      <c r="G39" s="20">
        <v>119533038</v>
      </c>
      <c r="H39" s="20">
        <v>44251110</v>
      </c>
      <c r="I39" s="20">
        <v>85630598</v>
      </c>
      <c r="J39" s="20">
        <v>129881708</v>
      </c>
      <c r="K39" s="20">
        <v>41655169</v>
      </c>
      <c r="L39" s="20">
        <v>79314476</v>
      </c>
      <c r="M39" s="20">
        <v>120969645</v>
      </c>
      <c r="N39" s="20">
        <v>79309685</v>
      </c>
      <c r="O39" s="20">
        <v>83697354</v>
      </c>
      <c r="P39" s="20">
        <v>163007039</v>
      </c>
      <c r="Q39" s="20">
        <v>54962137</v>
      </c>
      <c r="R39" s="20">
        <v>80931503</v>
      </c>
      <c r="S39" s="20">
        <v>135893640</v>
      </c>
    </row>
    <row r="40" spans="1:252" x14ac:dyDescent="0.2">
      <c r="A40" s="3" t="s">
        <v>42</v>
      </c>
      <c r="B40" s="2"/>
      <c r="C40" s="2"/>
      <c r="D40" s="2"/>
      <c r="E40" s="2"/>
      <c r="F40" s="2"/>
      <c r="G40" s="2"/>
      <c r="H40" s="2"/>
      <c r="I40" s="2"/>
      <c r="J40" s="2"/>
      <c r="K40" s="1"/>
      <c r="L40" s="1"/>
      <c r="M40" s="1"/>
      <c r="N40" s="1"/>
      <c r="O40" s="1"/>
      <c r="P40" s="1"/>
      <c r="Q40" s="1"/>
      <c r="R40" s="1"/>
      <c r="S40" s="1"/>
    </row>
    <row r="41" spans="1:252" x14ac:dyDescent="0.2">
      <c r="A41" s="3" t="s">
        <v>43</v>
      </c>
      <c r="K41" s="1"/>
      <c r="L41" s="1"/>
      <c r="M41" s="1"/>
      <c r="N41" s="1"/>
      <c r="O41" s="1"/>
      <c r="P41" s="1"/>
      <c r="Q41" s="1"/>
      <c r="R41" s="1"/>
      <c r="S41" s="1"/>
    </row>
    <row r="42" spans="1:252" x14ac:dyDescent="0.2">
      <c r="A42" s="3" t="s">
        <v>44</v>
      </c>
      <c r="E42" s="3" t="s">
        <v>45</v>
      </c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252" x14ac:dyDescent="0.2"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252" x14ac:dyDescent="0.2">
      <c r="A44" s="4" t="s">
        <v>0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</row>
    <row r="45" spans="1:252" x14ac:dyDescent="0.2">
      <c r="A45" s="4" t="s">
        <v>1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</row>
    <row r="46" spans="1:252" x14ac:dyDescent="0.2">
      <c r="A46" s="4" t="s">
        <v>2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</row>
    <row r="47" spans="1:252" x14ac:dyDescent="0.2">
      <c r="S47" s="21" t="s">
        <v>3</v>
      </c>
    </row>
    <row r="48" spans="1:252" x14ac:dyDescent="0.2">
      <c r="A48" s="11" t="s">
        <v>4</v>
      </c>
      <c r="B48" s="5">
        <v>36342</v>
      </c>
      <c r="C48" s="6"/>
      <c r="D48" s="7"/>
      <c r="E48" s="5">
        <v>36373</v>
      </c>
      <c r="F48" s="6"/>
      <c r="G48" s="7"/>
      <c r="H48" s="5">
        <v>36404</v>
      </c>
      <c r="I48" s="6"/>
      <c r="J48" s="7"/>
      <c r="K48" s="5">
        <v>36434</v>
      </c>
      <c r="L48" s="6"/>
      <c r="M48" s="7"/>
      <c r="N48" s="5">
        <v>36465</v>
      </c>
      <c r="O48" s="6"/>
      <c r="P48" s="7"/>
      <c r="Q48" s="5">
        <v>36495</v>
      </c>
      <c r="R48" s="6"/>
      <c r="S48" s="7"/>
    </row>
    <row r="49" spans="1:19" x14ac:dyDescent="0.2">
      <c r="A49" s="12" t="s">
        <v>5</v>
      </c>
      <c r="B49" s="9" t="s">
        <v>6</v>
      </c>
      <c r="C49" s="9" t="s">
        <v>7</v>
      </c>
      <c r="D49" s="9" t="s">
        <v>8</v>
      </c>
      <c r="E49" s="9" t="s">
        <v>6</v>
      </c>
      <c r="F49" s="9" t="s">
        <v>7</v>
      </c>
      <c r="G49" s="9" t="s">
        <v>8</v>
      </c>
      <c r="H49" s="9" t="s">
        <v>6</v>
      </c>
      <c r="I49" s="9" t="s">
        <v>7</v>
      </c>
      <c r="J49" s="9" t="s">
        <v>8</v>
      </c>
      <c r="K49" s="9" t="s">
        <v>6</v>
      </c>
      <c r="L49" s="9" t="s">
        <v>7</v>
      </c>
      <c r="M49" s="9" t="s">
        <v>8</v>
      </c>
      <c r="N49" s="9" t="s">
        <v>6</v>
      </c>
      <c r="O49" s="9" t="s">
        <v>7</v>
      </c>
      <c r="P49" s="9" t="s">
        <v>8</v>
      </c>
      <c r="Q49" s="9" t="s">
        <v>6</v>
      </c>
      <c r="R49" s="9" t="s">
        <v>7</v>
      </c>
      <c r="S49" s="9" t="s">
        <v>8</v>
      </c>
    </row>
    <row r="50" spans="1:19" x14ac:dyDescent="0.2">
      <c r="A50" s="13" t="s">
        <v>9</v>
      </c>
      <c r="B50" s="10">
        <v>0</v>
      </c>
      <c r="C50" s="10">
        <v>0</v>
      </c>
      <c r="D50" s="10">
        <v>0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10">
        <v>15000</v>
      </c>
      <c r="M50" s="10">
        <v>15000</v>
      </c>
      <c r="N50" s="10">
        <v>0</v>
      </c>
      <c r="O50" s="10">
        <v>0</v>
      </c>
      <c r="P50" s="10">
        <v>0</v>
      </c>
      <c r="Q50" s="10">
        <v>0</v>
      </c>
      <c r="R50" s="10">
        <v>8763</v>
      </c>
      <c r="S50" s="10">
        <v>8763</v>
      </c>
    </row>
    <row r="51" spans="1:19" x14ac:dyDescent="0.2">
      <c r="A51" s="13" t="s">
        <v>10</v>
      </c>
      <c r="B51" s="10">
        <v>0</v>
      </c>
      <c r="C51" s="10">
        <v>0</v>
      </c>
      <c r="D51" s="10">
        <v>0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v>0</v>
      </c>
      <c r="O51" s="10">
        <v>0</v>
      </c>
      <c r="P51" s="10">
        <v>0</v>
      </c>
      <c r="Q51" s="10">
        <v>0</v>
      </c>
      <c r="R51" s="10">
        <v>0</v>
      </c>
      <c r="S51" s="10">
        <v>0</v>
      </c>
    </row>
    <row r="52" spans="1:19" x14ac:dyDescent="0.2">
      <c r="A52" s="13" t="s">
        <v>11</v>
      </c>
      <c r="B52" s="10">
        <v>0</v>
      </c>
      <c r="C52" s="10">
        <v>0</v>
      </c>
      <c r="D52" s="10">
        <v>0</v>
      </c>
      <c r="E52" s="10">
        <v>0</v>
      </c>
      <c r="F52" s="10">
        <v>25160</v>
      </c>
      <c r="G52" s="10">
        <v>25160</v>
      </c>
      <c r="H52" s="10">
        <v>0</v>
      </c>
      <c r="I52" s="10">
        <v>0</v>
      </c>
      <c r="J52" s="10">
        <v>0</v>
      </c>
      <c r="K52" s="10">
        <v>0</v>
      </c>
      <c r="L52" s="10">
        <v>91677</v>
      </c>
      <c r="M52" s="10">
        <v>91677</v>
      </c>
      <c r="N52" s="10">
        <v>0</v>
      </c>
      <c r="O52" s="10">
        <v>52000</v>
      </c>
      <c r="P52" s="10">
        <v>52000</v>
      </c>
      <c r="Q52" s="10">
        <v>0</v>
      </c>
      <c r="R52" s="10">
        <v>0</v>
      </c>
      <c r="S52" s="10">
        <v>0</v>
      </c>
    </row>
    <row r="53" spans="1:19" x14ac:dyDescent="0.2">
      <c r="A53" s="13" t="s">
        <v>12</v>
      </c>
      <c r="B53" s="10">
        <v>0</v>
      </c>
      <c r="C53" s="10">
        <v>257400</v>
      </c>
      <c r="D53" s="10">
        <v>257400</v>
      </c>
      <c r="E53" s="10">
        <v>0</v>
      </c>
      <c r="F53" s="10">
        <v>272268</v>
      </c>
      <c r="G53" s="10">
        <v>272268</v>
      </c>
      <c r="H53" s="10">
        <v>0</v>
      </c>
      <c r="I53" s="10">
        <v>21180</v>
      </c>
      <c r="J53" s="10">
        <v>21180</v>
      </c>
      <c r="K53" s="10">
        <v>0</v>
      </c>
      <c r="L53" s="10">
        <v>152520</v>
      </c>
      <c r="M53" s="10">
        <v>152520</v>
      </c>
      <c r="N53" s="10">
        <v>0</v>
      </c>
      <c r="O53" s="10">
        <v>187162</v>
      </c>
      <c r="P53" s="10">
        <v>187162</v>
      </c>
      <c r="Q53" s="10">
        <v>1150033</v>
      </c>
      <c r="R53" s="10">
        <v>216962</v>
      </c>
      <c r="S53" s="10">
        <v>1366995</v>
      </c>
    </row>
    <row r="54" spans="1:19" x14ac:dyDescent="0.2">
      <c r="A54" s="13" t="s">
        <v>13</v>
      </c>
      <c r="B54" s="10">
        <v>0</v>
      </c>
      <c r="C54" s="10">
        <v>0</v>
      </c>
      <c r="D54" s="10">
        <v>0</v>
      </c>
      <c r="E54" s="10">
        <v>0</v>
      </c>
      <c r="F54" s="10">
        <v>51750</v>
      </c>
      <c r="G54" s="10">
        <v>51750</v>
      </c>
      <c r="H54" s="10">
        <v>0</v>
      </c>
      <c r="I54" s="10">
        <v>0</v>
      </c>
      <c r="J54" s="10">
        <v>0</v>
      </c>
      <c r="K54" s="10">
        <v>0</v>
      </c>
      <c r="L54" s="10">
        <v>27000</v>
      </c>
      <c r="M54" s="10">
        <v>27000</v>
      </c>
      <c r="N54" s="10">
        <v>0</v>
      </c>
      <c r="O54" s="10">
        <v>54052</v>
      </c>
      <c r="P54" s="10">
        <v>54052</v>
      </c>
      <c r="Q54" s="10">
        <v>0</v>
      </c>
      <c r="R54" s="10">
        <v>12188</v>
      </c>
      <c r="S54" s="10">
        <v>12188</v>
      </c>
    </row>
    <row r="55" spans="1:19" x14ac:dyDescent="0.2">
      <c r="A55" s="13" t="s">
        <v>14</v>
      </c>
      <c r="B55" s="10">
        <v>0</v>
      </c>
      <c r="C55" s="10">
        <v>0</v>
      </c>
      <c r="D55" s="10">
        <v>0</v>
      </c>
      <c r="E55" s="10">
        <v>0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v>0</v>
      </c>
      <c r="L55" s="10">
        <v>30000</v>
      </c>
      <c r="M55" s="10">
        <v>30000</v>
      </c>
      <c r="N55" s="10">
        <v>0</v>
      </c>
      <c r="O55" s="10">
        <v>0</v>
      </c>
      <c r="P55" s="10">
        <v>0</v>
      </c>
      <c r="Q55" s="10">
        <v>0</v>
      </c>
      <c r="R55" s="10">
        <v>0</v>
      </c>
      <c r="S55" s="10">
        <v>0</v>
      </c>
    </row>
    <row r="56" spans="1:19" x14ac:dyDescent="0.2">
      <c r="A56" s="13" t="s">
        <v>15</v>
      </c>
      <c r="B56" s="10">
        <v>0</v>
      </c>
      <c r="C56" s="10">
        <v>0</v>
      </c>
      <c r="D56" s="10">
        <v>0</v>
      </c>
      <c r="E56" s="10">
        <v>0</v>
      </c>
      <c r="F56" s="10">
        <v>105190</v>
      </c>
      <c r="G56" s="10">
        <v>105190</v>
      </c>
      <c r="H56" s="10">
        <v>0</v>
      </c>
      <c r="I56" s="10">
        <v>0</v>
      </c>
      <c r="J56" s="10">
        <v>0</v>
      </c>
      <c r="K56" s="10">
        <v>0</v>
      </c>
      <c r="L56" s="10">
        <v>0</v>
      </c>
      <c r="M56" s="10">
        <v>0</v>
      </c>
      <c r="N56" s="10">
        <v>0</v>
      </c>
      <c r="O56" s="10">
        <v>0</v>
      </c>
      <c r="P56" s="10">
        <v>0</v>
      </c>
      <c r="Q56" s="10">
        <v>0</v>
      </c>
      <c r="R56" s="10">
        <v>0</v>
      </c>
      <c r="S56" s="10">
        <v>0</v>
      </c>
    </row>
    <row r="57" spans="1:19" x14ac:dyDescent="0.2">
      <c r="A57" s="14" t="s">
        <v>16</v>
      </c>
      <c r="B57" s="15">
        <v>0</v>
      </c>
      <c r="C57" s="15">
        <v>257400</v>
      </c>
      <c r="D57" s="15">
        <v>257400</v>
      </c>
      <c r="E57" s="15">
        <v>0</v>
      </c>
      <c r="F57" s="15">
        <v>454368</v>
      </c>
      <c r="G57" s="15">
        <v>454368</v>
      </c>
      <c r="H57" s="15">
        <v>0</v>
      </c>
      <c r="I57" s="15">
        <v>21180</v>
      </c>
      <c r="J57" s="15">
        <v>21180</v>
      </c>
      <c r="K57" s="15">
        <v>0</v>
      </c>
      <c r="L57" s="15">
        <v>316197</v>
      </c>
      <c r="M57" s="15">
        <v>316197</v>
      </c>
      <c r="N57" s="15">
        <v>0</v>
      </c>
      <c r="O57" s="15">
        <v>293214</v>
      </c>
      <c r="P57" s="15">
        <v>293214</v>
      </c>
      <c r="Q57" s="15">
        <v>1150033</v>
      </c>
      <c r="R57" s="15">
        <v>237913</v>
      </c>
      <c r="S57" s="15">
        <v>1387946</v>
      </c>
    </row>
    <row r="58" spans="1:19" x14ac:dyDescent="0.2">
      <c r="A58" s="13" t="s">
        <v>17</v>
      </c>
      <c r="B58" s="10">
        <v>0</v>
      </c>
      <c r="C58" s="10">
        <v>15000</v>
      </c>
      <c r="D58" s="10">
        <v>15000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v>0</v>
      </c>
      <c r="L58" s="10">
        <v>51000</v>
      </c>
      <c r="M58" s="10">
        <v>51000</v>
      </c>
      <c r="N58" s="10">
        <v>0</v>
      </c>
      <c r="O58" s="10">
        <v>0</v>
      </c>
      <c r="P58" s="10">
        <v>0</v>
      </c>
      <c r="Q58" s="10">
        <v>0</v>
      </c>
      <c r="R58" s="10">
        <v>0</v>
      </c>
      <c r="S58" s="10">
        <v>0</v>
      </c>
    </row>
    <row r="59" spans="1:19" x14ac:dyDescent="0.2">
      <c r="A59" s="13" t="s">
        <v>18</v>
      </c>
      <c r="B59" s="10">
        <v>0</v>
      </c>
      <c r="C59" s="10">
        <v>872040</v>
      </c>
      <c r="D59" s="10">
        <v>872040</v>
      </c>
      <c r="E59" s="10">
        <v>0</v>
      </c>
      <c r="F59" s="10">
        <v>2174020</v>
      </c>
      <c r="G59" s="10">
        <v>2174020</v>
      </c>
      <c r="H59" s="10">
        <v>0</v>
      </c>
      <c r="I59" s="10">
        <v>1991121</v>
      </c>
      <c r="J59" s="10">
        <v>1991121</v>
      </c>
      <c r="K59" s="10">
        <v>0</v>
      </c>
      <c r="L59" s="10">
        <v>2111318</v>
      </c>
      <c r="M59" s="10">
        <v>2111318</v>
      </c>
      <c r="N59" s="10">
        <v>8880000</v>
      </c>
      <c r="O59" s="10">
        <v>1196701</v>
      </c>
      <c r="P59" s="10">
        <v>10076701</v>
      </c>
      <c r="Q59" s="10">
        <v>1100025</v>
      </c>
      <c r="R59" s="10">
        <v>939904</v>
      </c>
      <c r="S59" s="10">
        <v>2039929</v>
      </c>
    </row>
    <row r="60" spans="1:19" x14ac:dyDescent="0.2">
      <c r="A60" s="13" t="s">
        <v>19</v>
      </c>
      <c r="B60" s="10">
        <v>0</v>
      </c>
      <c r="C60" s="10">
        <v>90896</v>
      </c>
      <c r="D60" s="10">
        <v>90896</v>
      </c>
      <c r="E60" s="10">
        <v>0</v>
      </c>
      <c r="F60" s="10">
        <v>642148</v>
      </c>
      <c r="G60" s="10">
        <v>642148</v>
      </c>
      <c r="H60" s="10">
        <v>0</v>
      </c>
      <c r="I60" s="10">
        <v>200629</v>
      </c>
      <c r="J60" s="10">
        <v>200629</v>
      </c>
      <c r="K60" s="10">
        <v>0</v>
      </c>
      <c r="L60" s="10">
        <v>48576</v>
      </c>
      <c r="M60" s="10">
        <v>48576</v>
      </c>
      <c r="N60" s="10">
        <v>0</v>
      </c>
      <c r="O60" s="10">
        <v>0</v>
      </c>
      <c r="P60" s="10">
        <v>0</v>
      </c>
      <c r="Q60" s="10">
        <v>0</v>
      </c>
      <c r="R60" s="10">
        <v>457763</v>
      </c>
      <c r="S60" s="10">
        <v>457763</v>
      </c>
    </row>
    <row r="61" spans="1:19" x14ac:dyDescent="0.2">
      <c r="A61" s="13" t="s">
        <v>20</v>
      </c>
      <c r="B61" s="10">
        <v>0</v>
      </c>
      <c r="C61" s="10">
        <v>0</v>
      </c>
      <c r="D61" s="10">
        <v>0</v>
      </c>
      <c r="E61" s="10">
        <v>0</v>
      </c>
      <c r="F61" s="10">
        <v>66500</v>
      </c>
      <c r="G61" s="10">
        <v>66500</v>
      </c>
      <c r="H61" s="10">
        <v>0</v>
      </c>
      <c r="I61" s="10">
        <v>0</v>
      </c>
      <c r="J61" s="10">
        <v>0</v>
      </c>
      <c r="K61" s="10">
        <v>0</v>
      </c>
      <c r="L61" s="10">
        <v>61619</v>
      </c>
      <c r="M61" s="10">
        <v>61619</v>
      </c>
      <c r="N61" s="10">
        <v>0</v>
      </c>
      <c r="O61" s="10">
        <v>0</v>
      </c>
      <c r="P61" s="10">
        <v>0</v>
      </c>
      <c r="Q61" s="10">
        <v>0</v>
      </c>
      <c r="R61" s="10">
        <v>0</v>
      </c>
      <c r="S61" s="10">
        <v>0</v>
      </c>
    </row>
    <row r="62" spans="1:19" x14ac:dyDescent="0.2">
      <c r="A62" s="13" t="s">
        <v>21</v>
      </c>
      <c r="B62" s="10">
        <v>0</v>
      </c>
      <c r="C62" s="10">
        <v>0</v>
      </c>
      <c r="D62" s="10">
        <v>0</v>
      </c>
      <c r="E62" s="10">
        <v>0</v>
      </c>
      <c r="F62" s="10">
        <v>53237</v>
      </c>
      <c r="G62" s="10">
        <v>53237</v>
      </c>
      <c r="H62" s="10">
        <v>0</v>
      </c>
      <c r="I62" s="10">
        <v>10950</v>
      </c>
      <c r="J62" s="10">
        <v>10950</v>
      </c>
      <c r="K62" s="10">
        <v>0</v>
      </c>
      <c r="L62" s="10">
        <v>131255</v>
      </c>
      <c r="M62" s="10">
        <v>131255</v>
      </c>
      <c r="N62" s="10">
        <v>0</v>
      </c>
      <c r="O62" s="10">
        <v>0</v>
      </c>
      <c r="P62" s="10">
        <v>0</v>
      </c>
      <c r="Q62" s="10">
        <v>0</v>
      </c>
      <c r="R62" s="10">
        <v>0</v>
      </c>
      <c r="S62" s="10">
        <v>0</v>
      </c>
    </row>
    <row r="63" spans="1:19" x14ac:dyDescent="0.2">
      <c r="A63" s="13" t="s">
        <v>22</v>
      </c>
      <c r="B63" s="10">
        <v>0</v>
      </c>
      <c r="C63" s="10">
        <v>453072</v>
      </c>
      <c r="D63" s="10">
        <v>453072</v>
      </c>
      <c r="E63" s="10">
        <v>0</v>
      </c>
      <c r="F63" s="10">
        <v>198890</v>
      </c>
      <c r="G63" s="10">
        <v>198890</v>
      </c>
      <c r="H63" s="10">
        <v>0</v>
      </c>
      <c r="I63" s="10">
        <v>64500</v>
      </c>
      <c r="J63" s="10">
        <v>64500</v>
      </c>
      <c r="K63" s="10">
        <v>1571257</v>
      </c>
      <c r="L63" s="10">
        <v>123194</v>
      </c>
      <c r="M63" s="10">
        <v>1694451</v>
      </c>
      <c r="N63" s="10">
        <v>0</v>
      </c>
      <c r="O63" s="10">
        <v>97430</v>
      </c>
      <c r="P63" s="10">
        <v>97430</v>
      </c>
      <c r="Q63" s="10">
        <v>0</v>
      </c>
      <c r="R63" s="10">
        <v>143050</v>
      </c>
      <c r="S63" s="10">
        <v>143050</v>
      </c>
    </row>
    <row r="64" spans="1:19" x14ac:dyDescent="0.2">
      <c r="A64" s="13" t="s">
        <v>23</v>
      </c>
      <c r="B64" s="10">
        <v>670000</v>
      </c>
      <c r="C64" s="10">
        <v>0</v>
      </c>
      <c r="D64" s="10">
        <v>670000</v>
      </c>
      <c r="E64" s="10">
        <v>0</v>
      </c>
      <c r="F64" s="10">
        <v>0</v>
      </c>
      <c r="G64" s="10">
        <v>0</v>
      </c>
      <c r="H64" s="10">
        <v>0</v>
      </c>
      <c r="I64" s="10">
        <v>0</v>
      </c>
      <c r="J64" s="10">
        <v>0</v>
      </c>
      <c r="K64" s="10">
        <v>0</v>
      </c>
      <c r="L64" s="10">
        <v>0</v>
      </c>
      <c r="M64" s="10">
        <v>0</v>
      </c>
      <c r="N64" s="10">
        <v>0</v>
      </c>
      <c r="O64" s="10">
        <v>0</v>
      </c>
      <c r="P64" s="10">
        <v>0</v>
      </c>
      <c r="Q64" s="10">
        <v>3179000</v>
      </c>
      <c r="R64" s="10">
        <v>0</v>
      </c>
      <c r="S64" s="10">
        <v>3179000</v>
      </c>
    </row>
    <row r="65" spans="1:19" x14ac:dyDescent="0.2">
      <c r="A65" s="13" t="s">
        <v>24</v>
      </c>
      <c r="B65" s="10">
        <v>0</v>
      </c>
      <c r="C65" s="10">
        <v>100103</v>
      </c>
      <c r="D65" s="10">
        <v>100103</v>
      </c>
      <c r="E65" s="10">
        <v>0</v>
      </c>
      <c r="F65" s="10">
        <v>0</v>
      </c>
      <c r="G65" s="10">
        <v>0</v>
      </c>
      <c r="H65" s="10">
        <v>0</v>
      </c>
      <c r="I65" s="10">
        <v>108000</v>
      </c>
      <c r="J65" s="10">
        <v>108000</v>
      </c>
      <c r="K65" s="10">
        <v>0</v>
      </c>
      <c r="L65" s="10">
        <v>22003</v>
      </c>
      <c r="M65" s="10">
        <v>22003</v>
      </c>
      <c r="N65" s="10">
        <v>0</v>
      </c>
      <c r="O65" s="10">
        <v>82000</v>
      </c>
      <c r="P65" s="10">
        <v>82000</v>
      </c>
      <c r="Q65" s="10">
        <v>2200000</v>
      </c>
      <c r="R65" s="10">
        <v>0</v>
      </c>
      <c r="S65" s="10">
        <v>2200000</v>
      </c>
    </row>
    <row r="66" spans="1:19" x14ac:dyDescent="0.2">
      <c r="A66" s="13" t="s">
        <v>25</v>
      </c>
      <c r="B66" s="10">
        <v>1000000</v>
      </c>
      <c r="C66" s="10">
        <v>0</v>
      </c>
      <c r="D66" s="10">
        <v>1000000</v>
      </c>
      <c r="E66" s="10">
        <v>4700000</v>
      </c>
      <c r="F66" s="10">
        <v>0</v>
      </c>
      <c r="G66" s="10">
        <v>4700000</v>
      </c>
      <c r="H66" s="10">
        <v>0</v>
      </c>
      <c r="I66" s="10">
        <v>41600</v>
      </c>
      <c r="J66" s="10">
        <v>41600</v>
      </c>
      <c r="K66" s="10">
        <v>2500024</v>
      </c>
      <c r="L66" s="10">
        <v>0</v>
      </c>
      <c r="M66" s="10">
        <v>2500024</v>
      </c>
      <c r="N66" s="10">
        <v>0</v>
      </c>
      <c r="O66" s="10">
        <v>0</v>
      </c>
      <c r="P66" s="10">
        <v>0</v>
      </c>
      <c r="Q66" s="10">
        <v>0</v>
      </c>
      <c r="R66" s="10">
        <v>320400</v>
      </c>
      <c r="S66" s="10">
        <v>320400</v>
      </c>
    </row>
    <row r="67" spans="1:19" x14ac:dyDescent="0.2">
      <c r="A67" s="17" t="s">
        <v>26</v>
      </c>
      <c r="B67" s="15">
        <v>1670000</v>
      </c>
      <c r="C67" s="15">
        <v>1531111</v>
      </c>
      <c r="D67" s="15">
        <v>3201111</v>
      </c>
      <c r="E67" s="15">
        <v>4700000</v>
      </c>
      <c r="F67" s="15">
        <v>3134795</v>
      </c>
      <c r="G67" s="15">
        <v>7834795</v>
      </c>
      <c r="H67" s="15">
        <v>0</v>
      </c>
      <c r="I67" s="15">
        <v>2416800</v>
      </c>
      <c r="J67" s="15">
        <v>2416800</v>
      </c>
      <c r="K67" s="15">
        <v>4071281</v>
      </c>
      <c r="L67" s="15">
        <v>2548965</v>
      </c>
      <c r="M67" s="15">
        <v>6620246</v>
      </c>
      <c r="N67" s="15">
        <v>8880000</v>
      </c>
      <c r="O67" s="15">
        <v>1376131</v>
      </c>
      <c r="P67" s="15">
        <v>10256131</v>
      </c>
      <c r="Q67" s="15">
        <v>6479025</v>
      </c>
      <c r="R67" s="15">
        <v>1861117</v>
      </c>
      <c r="S67" s="15">
        <v>8340142</v>
      </c>
    </row>
    <row r="68" spans="1:19" x14ac:dyDescent="0.2">
      <c r="A68" s="13" t="s">
        <v>27</v>
      </c>
      <c r="B68" s="10">
        <v>0</v>
      </c>
      <c r="C68" s="10">
        <v>293200</v>
      </c>
      <c r="D68" s="10">
        <v>293200</v>
      </c>
      <c r="E68" s="10">
        <v>0</v>
      </c>
      <c r="F68" s="10">
        <v>227826</v>
      </c>
      <c r="G68" s="10">
        <v>227826</v>
      </c>
      <c r="H68" s="10">
        <v>0</v>
      </c>
      <c r="I68" s="10">
        <v>12826</v>
      </c>
      <c r="J68" s="10">
        <v>12826</v>
      </c>
      <c r="K68" s="10">
        <v>0</v>
      </c>
      <c r="L68" s="10">
        <v>174965</v>
      </c>
      <c r="M68" s="10">
        <v>174965</v>
      </c>
      <c r="N68" s="10">
        <v>0</v>
      </c>
      <c r="O68" s="10">
        <v>0</v>
      </c>
      <c r="P68" s="10">
        <v>0</v>
      </c>
      <c r="Q68" s="10">
        <v>0</v>
      </c>
      <c r="R68" s="10">
        <v>144795</v>
      </c>
      <c r="S68" s="10">
        <v>144795</v>
      </c>
    </row>
    <row r="69" spans="1:19" x14ac:dyDescent="0.2">
      <c r="A69" s="13" t="s">
        <v>28</v>
      </c>
      <c r="B69" s="10">
        <v>3873000</v>
      </c>
      <c r="C69" s="10">
        <v>2474609</v>
      </c>
      <c r="D69" s="10">
        <v>6347609</v>
      </c>
      <c r="E69" s="10">
        <v>0</v>
      </c>
      <c r="F69" s="10">
        <v>1773290</v>
      </c>
      <c r="G69" s="10">
        <v>1773290</v>
      </c>
      <c r="H69" s="10">
        <v>400000</v>
      </c>
      <c r="I69" s="10">
        <v>1868255</v>
      </c>
      <c r="J69" s="10">
        <v>2268255</v>
      </c>
      <c r="K69" s="10">
        <v>4380000</v>
      </c>
      <c r="L69" s="10">
        <v>1210484</v>
      </c>
      <c r="M69" s="10">
        <v>5590484</v>
      </c>
      <c r="N69" s="10">
        <v>1589000</v>
      </c>
      <c r="O69" s="10">
        <v>1936352</v>
      </c>
      <c r="P69" s="10">
        <v>3525352</v>
      </c>
      <c r="Q69" s="10">
        <v>0</v>
      </c>
      <c r="R69" s="10">
        <v>1686209</v>
      </c>
      <c r="S69" s="10">
        <v>1686209</v>
      </c>
    </row>
    <row r="70" spans="1:19" x14ac:dyDescent="0.2">
      <c r="A70" s="13" t="s">
        <v>29</v>
      </c>
      <c r="B70" s="10">
        <v>7428646</v>
      </c>
      <c r="C70" s="10">
        <v>9002983</v>
      </c>
      <c r="D70" s="10">
        <v>16431629</v>
      </c>
      <c r="E70" s="10">
        <v>3000000</v>
      </c>
      <c r="F70" s="10">
        <v>4693732</v>
      </c>
      <c r="G70" s="10">
        <v>7693732</v>
      </c>
      <c r="H70" s="10">
        <v>2204000</v>
      </c>
      <c r="I70" s="10">
        <v>3039673</v>
      </c>
      <c r="J70" s="10">
        <v>5243673</v>
      </c>
      <c r="K70" s="10">
        <v>37343665</v>
      </c>
      <c r="L70" s="10">
        <v>6083273</v>
      </c>
      <c r="M70" s="10">
        <v>43426938</v>
      </c>
      <c r="N70" s="10">
        <v>36470684</v>
      </c>
      <c r="O70" s="10">
        <v>3125367</v>
      </c>
      <c r="P70" s="10">
        <v>39596051</v>
      </c>
      <c r="Q70" s="10">
        <v>49612215</v>
      </c>
      <c r="R70" s="10">
        <v>6125264</v>
      </c>
      <c r="S70" s="10">
        <v>55737479</v>
      </c>
    </row>
    <row r="71" spans="1:19" x14ac:dyDescent="0.2">
      <c r="A71" s="13" t="s">
        <v>30</v>
      </c>
      <c r="B71" s="10">
        <v>41832812</v>
      </c>
      <c r="C71" s="10">
        <v>54432831</v>
      </c>
      <c r="D71" s="10">
        <v>96265643</v>
      </c>
      <c r="E71" s="10">
        <v>45752641</v>
      </c>
      <c r="F71" s="10">
        <v>52489442</v>
      </c>
      <c r="G71" s="10">
        <v>98242083</v>
      </c>
      <c r="H71" s="10">
        <v>33572667</v>
      </c>
      <c r="I71" s="10">
        <v>41940480</v>
      </c>
      <c r="J71" s="10">
        <v>75513147</v>
      </c>
      <c r="K71" s="10">
        <v>14077228</v>
      </c>
      <c r="L71" s="10">
        <v>42842698</v>
      </c>
      <c r="M71" s="10">
        <v>56919926</v>
      </c>
      <c r="N71" s="10">
        <v>43302597</v>
      </c>
      <c r="O71" s="10">
        <v>39165098</v>
      </c>
      <c r="P71" s="10">
        <v>82467695</v>
      </c>
      <c r="Q71" s="10">
        <v>21070421</v>
      </c>
      <c r="R71" s="10">
        <v>47480455</v>
      </c>
      <c r="S71" s="10">
        <v>68550876</v>
      </c>
    </row>
    <row r="72" spans="1:19" x14ac:dyDescent="0.2">
      <c r="A72" s="17" t="s">
        <v>31</v>
      </c>
      <c r="B72" s="15">
        <v>53134458</v>
      </c>
      <c r="C72" s="15">
        <v>66203623</v>
      </c>
      <c r="D72" s="15">
        <v>119338081</v>
      </c>
      <c r="E72" s="15">
        <v>48752641</v>
      </c>
      <c r="F72" s="15">
        <v>59184290</v>
      </c>
      <c r="G72" s="15">
        <v>107936931</v>
      </c>
      <c r="H72" s="15">
        <v>36176667</v>
      </c>
      <c r="I72" s="15">
        <v>46861234</v>
      </c>
      <c r="J72" s="15">
        <v>83037901</v>
      </c>
      <c r="K72" s="15">
        <v>55800893</v>
      </c>
      <c r="L72" s="15">
        <v>50311420</v>
      </c>
      <c r="M72" s="15">
        <v>106112313</v>
      </c>
      <c r="N72" s="15">
        <v>81362281</v>
      </c>
      <c r="O72" s="15">
        <v>44226817</v>
      </c>
      <c r="P72" s="15">
        <v>125589098</v>
      </c>
      <c r="Q72" s="15">
        <v>70682636</v>
      </c>
      <c r="R72" s="15">
        <v>55436723</v>
      </c>
      <c r="S72" s="15">
        <v>126119359</v>
      </c>
    </row>
    <row r="73" spans="1:19" x14ac:dyDescent="0.2">
      <c r="A73" s="13" t="s">
        <v>32</v>
      </c>
      <c r="B73" s="10">
        <v>9166952</v>
      </c>
      <c r="C73" s="10">
        <v>9595793</v>
      </c>
      <c r="D73" s="10">
        <v>18762745</v>
      </c>
      <c r="E73" s="10">
        <v>10692274</v>
      </c>
      <c r="F73" s="10">
        <v>8509452</v>
      </c>
      <c r="G73" s="10">
        <v>19201726</v>
      </c>
      <c r="H73" s="10">
        <v>3927882</v>
      </c>
      <c r="I73" s="10">
        <v>6452254</v>
      </c>
      <c r="J73" s="10">
        <v>10380136</v>
      </c>
      <c r="K73" s="10">
        <v>6117774</v>
      </c>
      <c r="L73" s="10">
        <v>7547526</v>
      </c>
      <c r="M73" s="10">
        <v>13665300</v>
      </c>
      <c r="N73" s="10">
        <v>6136839</v>
      </c>
      <c r="O73" s="10">
        <v>7015581</v>
      </c>
      <c r="P73" s="10">
        <v>13152420</v>
      </c>
      <c r="Q73" s="10">
        <v>3591070</v>
      </c>
      <c r="R73" s="10">
        <v>6973111</v>
      </c>
      <c r="S73" s="10">
        <v>10564181</v>
      </c>
    </row>
    <row r="74" spans="1:19" x14ac:dyDescent="0.2">
      <c r="A74" s="13" t="s">
        <v>33</v>
      </c>
      <c r="B74" s="10">
        <v>3974000</v>
      </c>
      <c r="C74" s="10">
        <v>8776350</v>
      </c>
      <c r="D74" s="10">
        <v>12750350</v>
      </c>
      <c r="E74" s="10">
        <v>7963237</v>
      </c>
      <c r="F74" s="10">
        <v>6698225</v>
      </c>
      <c r="G74" s="10">
        <v>14661462</v>
      </c>
      <c r="H74" s="10">
        <v>2999206</v>
      </c>
      <c r="I74" s="10">
        <v>6876487</v>
      </c>
      <c r="J74" s="10">
        <v>9875693</v>
      </c>
      <c r="K74" s="10">
        <v>3049800</v>
      </c>
      <c r="L74" s="10">
        <v>5584032</v>
      </c>
      <c r="M74" s="10">
        <v>8633832</v>
      </c>
      <c r="N74" s="10">
        <v>5642152</v>
      </c>
      <c r="O74" s="10">
        <v>5072963</v>
      </c>
      <c r="P74" s="10">
        <v>10715115</v>
      </c>
      <c r="Q74" s="10">
        <v>5572000</v>
      </c>
      <c r="R74" s="10">
        <v>5270601</v>
      </c>
      <c r="S74" s="10">
        <v>10842601</v>
      </c>
    </row>
    <row r="75" spans="1:19" x14ac:dyDescent="0.2">
      <c r="A75" s="13" t="s">
        <v>34</v>
      </c>
      <c r="B75" s="10">
        <v>52500</v>
      </c>
      <c r="C75" s="10">
        <v>1971323</v>
      </c>
      <c r="D75" s="10">
        <v>2023823</v>
      </c>
      <c r="E75" s="10">
        <v>0</v>
      </c>
      <c r="F75" s="10">
        <v>1668546</v>
      </c>
      <c r="G75" s="10">
        <v>1668546</v>
      </c>
      <c r="H75" s="10">
        <v>0</v>
      </c>
      <c r="I75" s="10">
        <v>2233980</v>
      </c>
      <c r="J75" s="10">
        <v>2233980</v>
      </c>
      <c r="K75" s="10">
        <v>0</v>
      </c>
      <c r="L75" s="10">
        <v>1573650</v>
      </c>
      <c r="M75" s="10">
        <v>1573650</v>
      </c>
      <c r="N75" s="10">
        <v>0</v>
      </c>
      <c r="O75" s="10">
        <v>2325749</v>
      </c>
      <c r="P75" s="10">
        <v>2325749</v>
      </c>
      <c r="Q75" s="10">
        <v>0</v>
      </c>
      <c r="R75" s="10">
        <v>2680373</v>
      </c>
      <c r="S75" s="10">
        <v>2680373</v>
      </c>
    </row>
    <row r="76" spans="1:19" x14ac:dyDescent="0.2">
      <c r="A76" s="14" t="s">
        <v>35</v>
      </c>
      <c r="B76" s="15">
        <v>13193452</v>
      </c>
      <c r="C76" s="15">
        <v>20343466</v>
      </c>
      <c r="D76" s="15">
        <v>33536918</v>
      </c>
      <c r="E76" s="15">
        <v>18655511</v>
      </c>
      <c r="F76" s="15">
        <v>16876223</v>
      </c>
      <c r="G76" s="15">
        <v>35531734</v>
      </c>
      <c r="H76" s="15">
        <v>6927088</v>
      </c>
      <c r="I76" s="15">
        <v>15562721</v>
      </c>
      <c r="J76" s="15">
        <v>22489809</v>
      </c>
      <c r="K76" s="15">
        <v>9167574</v>
      </c>
      <c r="L76" s="15">
        <v>14705208</v>
      </c>
      <c r="M76" s="15">
        <v>23872782</v>
      </c>
      <c r="N76" s="15">
        <v>11778991</v>
      </c>
      <c r="O76" s="15">
        <v>14414293</v>
      </c>
      <c r="P76" s="15">
        <v>26193284</v>
      </c>
      <c r="Q76" s="15">
        <v>9163070</v>
      </c>
      <c r="R76" s="15">
        <v>14924085</v>
      </c>
      <c r="S76" s="15">
        <v>24087155</v>
      </c>
    </row>
    <row r="77" spans="1:19" x14ac:dyDescent="0.2">
      <c r="A77" s="13" t="s">
        <v>36</v>
      </c>
      <c r="B77" s="10">
        <v>2020000</v>
      </c>
      <c r="C77" s="10">
        <v>3342187</v>
      </c>
      <c r="D77" s="10">
        <v>5362187</v>
      </c>
      <c r="E77" s="10">
        <v>10500000</v>
      </c>
      <c r="F77" s="10">
        <v>1585428</v>
      </c>
      <c r="G77" s="10">
        <v>12085428</v>
      </c>
      <c r="H77" s="10">
        <v>0</v>
      </c>
      <c r="I77" s="10">
        <v>1211513</v>
      </c>
      <c r="J77" s="10">
        <v>1211513</v>
      </c>
      <c r="K77" s="10">
        <v>0</v>
      </c>
      <c r="L77" s="10">
        <v>1099251</v>
      </c>
      <c r="M77" s="10">
        <v>1099251</v>
      </c>
      <c r="N77" s="10">
        <v>0</v>
      </c>
      <c r="O77" s="10">
        <v>2570139</v>
      </c>
      <c r="P77" s="10">
        <v>2570139</v>
      </c>
      <c r="Q77" s="10">
        <v>0</v>
      </c>
      <c r="R77" s="10">
        <v>2978179</v>
      </c>
      <c r="S77" s="10">
        <v>2978179</v>
      </c>
    </row>
    <row r="78" spans="1:19" x14ac:dyDescent="0.2">
      <c r="A78" s="13" t="s">
        <v>37</v>
      </c>
      <c r="B78" s="10">
        <v>0</v>
      </c>
      <c r="C78" s="10">
        <v>415893</v>
      </c>
      <c r="D78" s="10">
        <v>415893</v>
      </c>
      <c r="E78" s="10">
        <v>0</v>
      </c>
      <c r="F78" s="10">
        <v>431664</v>
      </c>
      <c r="G78" s="10">
        <v>431664</v>
      </c>
      <c r="H78" s="10">
        <v>0</v>
      </c>
      <c r="I78" s="10">
        <v>232863</v>
      </c>
      <c r="J78" s="10">
        <v>232863</v>
      </c>
      <c r="K78" s="10">
        <v>0</v>
      </c>
      <c r="L78" s="10">
        <v>224323</v>
      </c>
      <c r="M78" s="10">
        <v>224323</v>
      </c>
      <c r="N78" s="10">
        <v>0</v>
      </c>
      <c r="O78" s="10">
        <v>199304</v>
      </c>
      <c r="P78" s="10">
        <v>199304</v>
      </c>
      <c r="Q78" s="10">
        <v>35000</v>
      </c>
      <c r="R78" s="10">
        <v>274864</v>
      </c>
      <c r="S78" s="10">
        <v>309864</v>
      </c>
    </row>
    <row r="79" spans="1:19" x14ac:dyDescent="0.2">
      <c r="A79" s="13" t="s">
        <v>38</v>
      </c>
      <c r="B79" s="10">
        <v>0</v>
      </c>
      <c r="C79" s="10">
        <v>398838</v>
      </c>
      <c r="D79" s="10">
        <v>398838</v>
      </c>
      <c r="E79" s="10">
        <v>0</v>
      </c>
      <c r="F79" s="10">
        <v>266565</v>
      </c>
      <c r="G79" s="10">
        <v>266565</v>
      </c>
      <c r="H79" s="10">
        <v>0</v>
      </c>
      <c r="I79" s="10">
        <v>76000</v>
      </c>
      <c r="J79" s="10">
        <v>76000</v>
      </c>
      <c r="K79" s="10">
        <v>37000</v>
      </c>
      <c r="L79" s="10">
        <v>225343</v>
      </c>
      <c r="M79" s="10">
        <v>262343</v>
      </c>
      <c r="N79" s="10">
        <v>0</v>
      </c>
      <c r="O79" s="10">
        <v>109200</v>
      </c>
      <c r="P79" s="10">
        <v>109200</v>
      </c>
      <c r="Q79" s="10">
        <v>0</v>
      </c>
      <c r="R79" s="10">
        <v>23750</v>
      </c>
      <c r="S79" s="10">
        <v>23750</v>
      </c>
    </row>
    <row r="80" spans="1:19" x14ac:dyDescent="0.2">
      <c r="A80" s="13" t="s">
        <v>39</v>
      </c>
      <c r="B80" s="10">
        <v>0</v>
      </c>
      <c r="C80" s="10">
        <v>740370</v>
      </c>
      <c r="D80" s="10">
        <v>740370</v>
      </c>
      <c r="E80" s="10">
        <v>0</v>
      </c>
      <c r="F80" s="10">
        <v>811139</v>
      </c>
      <c r="G80" s="10">
        <v>811139</v>
      </c>
      <c r="H80" s="10">
        <v>0</v>
      </c>
      <c r="I80" s="10">
        <v>278923</v>
      </c>
      <c r="J80" s="10">
        <v>278923</v>
      </c>
      <c r="K80" s="10">
        <v>0</v>
      </c>
      <c r="L80" s="10">
        <v>368053</v>
      </c>
      <c r="M80" s="10">
        <v>368053</v>
      </c>
      <c r="N80" s="10">
        <v>0</v>
      </c>
      <c r="O80" s="10">
        <v>480471</v>
      </c>
      <c r="P80" s="10">
        <v>480471</v>
      </c>
      <c r="Q80" s="10">
        <v>2750000</v>
      </c>
      <c r="R80" s="10">
        <v>360800</v>
      </c>
      <c r="S80" s="10">
        <v>3110800</v>
      </c>
    </row>
    <row r="81" spans="1:19" x14ac:dyDescent="0.2">
      <c r="A81" s="14" t="s">
        <v>40</v>
      </c>
      <c r="B81" s="15">
        <v>2020000</v>
      </c>
      <c r="C81" s="15">
        <v>4897288</v>
      </c>
      <c r="D81" s="15">
        <v>6917288</v>
      </c>
      <c r="E81" s="15">
        <v>10500000</v>
      </c>
      <c r="F81" s="15">
        <v>3094796</v>
      </c>
      <c r="G81" s="15">
        <v>13594796</v>
      </c>
      <c r="H81" s="15">
        <v>0</v>
      </c>
      <c r="I81" s="15">
        <v>1799299</v>
      </c>
      <c r="J81" s="15">
        <v>1799299</v>
      </c>
      <c r="K81" s="15">
        <v>37000</v>
      </c>
      <c r="L81" s="15">
        <v>1916970</v>
      </c>
      <c r="M81" s="15">
        <v>1953970</v>
      </c>
      <c r="N81" s="15">
        <v>0</v>
      </c>
      <c r="O81" s="15">
        <v>3359114</v>
      </c>
      <c r="P81" s="15">
        <v>3359114</v>
      </c>
      <c r="Q81" s="15">
        <v>2785000</v>
      </c>
      <c r="R81" s="15">
        <v>3637593</v>
      </c>
      <c r="S81" s="15">
        <v>6422593</v>
      </c>
    </row>
    <row r="82" spans="1:19" x14ac:dyDescent="0.2">
      <c r="A82" s="19" t="s">
        <v>41</v>
      </c>
      <c r="B82" s="20">
        <v>70017910</v>
      </c>
      <c r="C82" s="20">
        <v>93232888</v>
      </c>
      <c r="D82" s="20">
        <v>163250798</v>
      </c>
      <c r="E82" s="20">
        <v>82608152</v>
      </c>
      <c r="F82" s="20">
        <v>82744472</v>
      </c>
      <c r="G82" s="20">
        <v>165352624</v>
      </c>
      <c r="H82" s="20">
        <v>43103755</v>
      </c>
      <c r="I82" s="20">
        <v>66661234</v>
      </c>
      <c r="J82" s="20">
        <v>109764989</v>
      </c>
      <c r="K82" s="20">
        <v>69076748</v>
      </c>
      <c r="L82" s="20">
        <v>69798760</v>
      </c>
      <c r="M82" s="20">
        <v>138875508</v>
      </c>
      <c r="N82" s="20">
        <v>102021272</v>
      </c>
      <c r="O82" s="20">
        <v>63669569</v>
      </c>
      <c r="P82" s="20">
        <v>165690841</v>
      </c>
      <c r="Q82" s="20">
        <v>90259764</v>
      </c>
      <c r="R82" s="20">
        <v>76097431</v>
      </c>
      <c r="S82" s="20">
        <v>166357195</v>
      </c>
    </row>
    <row r="83" spans="1:19" x14ac:dyDescent="0.2">
      <c r="A83" s="3" t="s">
        <v>42</v>
      </c>
      <c r="B83" s="2"/>
      <c r="C83" s="2"/>
      <c r="D83" s="2"/>
      <c r="E83" s="2"/>
      <c r="F83" s="2"/>
      <c r="G83" s="2"/>
      <c r="H83" s="2"/>
      <c r="I83" s="2"/>
      <c r="J83" s="2"/>
      <c r="K83" s="1"/>
      <c r="L83" s="1"/>
      <c r="M83" s="1"/>
      <c r="N83" s="1"/>
      <c r="O83" s="1"/>
      <c r="P83" s="1"/>
      <c r="Q83" s="1"/>
      <c r="R83" s="1"/>
      <c r="S83" s="1"/>
    </row>
    <row r="84" spans="1:19" x14ac:dyDescent="0.2">
      <c r="A84" s="3" t="s">
        <v>43</v>
      </c>
      <c r="K84" s="1"/>
      <c r="L84" s="1"/>
      <c r="M84" s="1"/>
      <c r="N84" s="1"/>
      <c r="O84" s="1"/>
      <c r="P84" s="1"/>
      <c r="Q84" s="1"/>
      <c r="R84" s="1"/>
      <c r="S84" s="1"/>
    </row>
    <row r="85" spans="1:19" x14ac:dyDescent="0.2">
      <c r="A85" s="3" t="s">
        <v>44</v>
      </c>
      <c r="E85" s="3" t="s">
        <v>45</v>
      </c>
    </row>
  </sheetData>
  <phoneticPr fontId="5" type="noConversion"/>
  <printOptions horizontalCentered="1" verticalCentered="1"/>
  <pageMargins left="0" right="0" top="0" bottom="0" header="0.51181102362204722" footer="0.51181102362204722"/>
  <pageSetup paperSize="9" scale="78" orientation="landscape" horizontalDpi="300" verticalDpi="3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3"/>
  </sheetPr>
  <dimension ref="A1:IU89"/>
  <sheetViews>
    <sheetView showGridLines="0" topLeftCell="D1" workbookViewId="0">
      <selection activeCell="R87" sqref="R87"/>
    </sheetView>
  </sheetViews>
  <sheetFormatPr defaultColWidth="11.42578125" defaultRowHeight="12.75" x14ac:dyDescent="0.2"/>
  <cols>
    <col min="1" max="1" width="16.85546875" customWidth="1"/>
    <col min="2" max="2" width="11.5703125" bestFit="1" customWidth="1"/>
    <col min="3" max="3" width="10.85546875" bestFit="1" customWidth="1"/>
    <col min="4" max="4" width="12.42578125" bestFit="1" customWidth="1"/>
    <col min="5" max="5" width="11.140625" bestFit="1" customWidth="1"/>
    <col min="6" max="6" width="10.5703125" customWidth="1"/>
    <col min="7" max="7" width="11.140625" bestFit="1" customWidth="1"/>
    <col min="8" max="9" width="11" bestFit="1" customWidth="1"/>
    <col min="10" max="10" width="11.140625" bestFit="1" customWidth="1"/>
    <col min="11" max="13" width="10.85546875" bestFit="1" customWidth="1"/>
    <col min="14" max="14" width="10.85546875" customWidth="1"/>
    <col min="15" max="15" width="10.85546875" bestFit="1" customWidth="1"/>
    <col min="16" max="16" width="10.7109375" bestFit="1" customWidth="1"/>
    <col min="17" max="17" width="11.28515625" customWidth="1"/>
    <col min="18" max="18" width="11.42578125" customWidth="1"/>
    <col min="19" max="19" width="11" bestFit="1" customWidth="1"/>
    <col min="20" max="20" width="11.42578125" customWidth="1"/>
    <col min="21" max="21" width="20.7109375" customWidth="1"/>
  </cols>
  <sheetData>
    <row r="1" spans="1:24" ht="15" x14ac:dyDescent="0.25">
      <c r="A1" s="194" t="s">
        <v>77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</row>
    <row r="2" spans="1:24" x14ac:dyDescent="0.2">
      <c r="A2" s="191" t="s">
        <v>1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</row>
    <row r="3" spans="1:24" x14ac:dyDescent="0.2">
      <c r="A3" s="191" t="s">
        <v>79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</row>
    <row r="4" spans="1:24" x14ac:dyDescent="0.2">
      <c r="S4" s="133" t="s">
        <v>78</v>
      </c>
      <c r="X4" s="133" t="s">
        <v>78</v>
      </c>
    </row>
    <row r="5" spans="1:24" x14ac:dyDescent="0.2">
      <c r="A5" s="141" t="s">
        <v>4</v>
      </c>
      <c r="B5" s="186">
        <v>40179</v>
      </c>
      <c r="C5" s="187"/>
      <c r="D5" s="188"/>
      <c r="E5" s="186">
        <v>40210</v>
      </c>
      <c r="F5" s="187"/>
      <c r="G5" s="188"/>
      <c r="H5" s="186">
        <v>40238</v>
      </c>
      <c r="I5" s="187"/>
      <c r="J5" s="188"/>
      <c r="K5" s="186">
        <v>40269</v>
      </c>
      <c r="L5" s="187"/>
      <c r="M5" s="188"/>
      <c r="N5" s="186">
        <v>40299</v>
      </c>
      <c r="O5" s="187"/>
      <c r="P5" s="188"/>
      <c r="Q5" s="186">
        <v>40330</v>
      </c>
      <c r="R5" s="187"/>
      <c r="S5" s="187"/>
      <c r="U5" s="141" t="s">
        <v>4</v>
      </c>
      <c r="V5" s="186" t="s">
        <v>88</v>
      </c>
      <c r="W5" s="187"/>
      <c r="X5" s="187"/>
    </row>
    <row r="6" spans="1:24" x14ac:dyDescent="0.2">
      <c r="A6" s="142" t="s">
        <v>5</v>
      </c>
      <c r="B6" s="116" t="s">
        <v>73</v>
      </c>
      <c r="C6" s="116" t="s">
        <v>52</v>
      </c>
      <c r="D6" s="116" t="s">
        <v>8</v>
      </c>
      <c r="E6" s="116" t="s">
        <v>73</v>
      </c>
      <c r="F6" s="116" t="s">
        <v>52</v>
      </c>
      <c r="G6" s="116" t="s">
        <v>8</v>
      </c>
      <c r="H6" s="116" t="s">
        <v>73</v>
      </c>
      <c r="I6" s="116" t="s">
        <v>52</v>
      </c>
      <c r="J6" s="116" t="s">
        <v>8</v>
      </c>
      <c r="K6" s="116" t="s">
        <v>73</v>
      </c>
      <c r="L6" s="116" t="s">
        <v>52</v>
      </c>
      <c r="M6" s="116" t="s">
        <v>8</v>
      </c>
      <c r="N6" s="116" t="s">
        <v>73</v>
      </c>
      <c r="O6" s="116" t="s">
        <v>52</v>
      </c>
      <c r="P6" s="116" t="s">
        <v>8</v>
      </c>
      <c r="Q6" s="116" t="s">
        <v>73</v>
      </c>
      <c r="R6" s="116" t="s">
        <v>52</v>
      </c>
      <c r="S6" s="136" t="s">
        <v>8</v>
      </c>
      <c r="U6" s="142" t="s">
        <v>5</v>
      </c>
      <c r="V6" s="117" t="s">
        <v>73</v>
      </c>
      <c r="W6" s="117" t="s">
        <v>52</v>
      </c>
      <c r="X6" s="151" t="s">
        <v>8</v>
      </c>
    </row>
    <row r="7" spans="1:24" x14ac:dyDescent="0.2">
      <c r="A7" s="143" t="s">
        <v>9</v>
      </c>
      <c r="B7" s="10">
        <v>281915</v>
      </c>
      <c r="C7" s="10">
        <v>2281116</v>
      </c>
      <c r="D7" s="10">
        <f>B7+C7</f>
        <v>2563031</v>
      </c>
      <c r="E7" s="10">
        <v>12628</v>
      </c>
      <c r="F7" s="10">
        <v>2131500</v>
      </c>
      <c r="G7" s="10">
        <f>E7+F7</f>
        <v>2144128</v>
      </c>
      <c r="H7" s="10">
        <v>149957</v>
      </c>
      <c r="I7" s="10">
        <v>1902767</v>
      </c>
      <c r="J7" s="10">
        <f>H7+I7</f>
        <v>2052724</v>
      </c>
      <c r="K7" s="10">
        <v>297354</v>
      </c>
      <c r="L7" s="10">
        <v>4006174</v>
      </c>
      <c r="M7" s="10">
        <f>K7+L7</f>
        <v>4303528</v>
      </c>
      <c r="N7" s="10">
        <v>487946</v>
      </c>
      <c r="O7" s="10">
        <v>3083345</v>
      </c>
      <c r="P7" s="10">
        <f>N7+O7</f>
        <v>3571291</v>
      </c>
      <c r="Q7" s="10">
        <v>616488</v>
      </c>
      <c r="R7" s="10">
        <v>2147155</v>
      </c>
      <c r="S7" s="33">
        <f>Q7+R7</f>
        <v>2763643</v>
      </c>
      <c r="T7" s="1"/>
      <c r="U7" s="152" t="s">
        <v>9</v>
      </c>
      <c r="V7" s="37">
        <f>B7+E7+H7+K7+N7+Q7</f>
        <v>1846288</v>
      </c>
      <c r="W7" s="37">
        <f>C7+F7+I7+L7+O7+R7</f>
        <v>15552057</v>
      </c>
      <c r="X7" s="37">
        <f>D7+G7+J7+M7+P7+S7</f>
        <v>17398345</v>
      </c>
    </row>
    <row r="8" spans="1:24" x14ac:dyDescent="0.2">
      <c r="A8" s="143" t="s">
        <v>10</v>
      </c>
      <c r="B8" s="10">
        <v>244317</v>
      </c>
      <c r="C8" s="10">
        <v>201834</v>
      </c>
      <c r="D8" s="10">
        <f t="shared" ref="D8:D13" si="0">B8+C8</f>
        <v>446151</v>
      </c>
      <c r="E8" s="10">
        <v>0</v>
      </c>
      <c r="F8" s="10">
        <v>90804</v>
      </c>
      <c r="G8" s="10">
        <f t="shared" ref="G8:G13" si="1">E8+F8</f>
        <v>90804</v>
      </c>
      <c r="H8" s="10">
        <v>447056</v>
      </c>
      <c r="I8" s="10">
        <v>130490</v>
      </c>
      <c r="J8" s="10">
        <f t="shared" ref="J8:J13" si="2">H8+I8</f>
        <v>577546</v>
      </c>
      <c r="K8" s="10">
        <v>0</v>
      </c>
      <c r="L8" s="10">
        <v>346000</v>
      </c>
      <c r="M8" s="10">
        <f t="shared" ref="M8:M13" si="3">K8+L8</f>
        <v>346000</v>
      </c>
      <c r="N8" s="10">
        <v>244552</v>
      </c>
      <c r="O8" s="10">
        <v>396000</v>
      </c>
      <c r="P8" s="10">
        <f t="shared" ref="P8:P13" si="4">N8+O8</f>
        <v>640552</v>
      </c>
      <c r="Q8" s="10">
        <v>237728</v>
      </c>
      <c r="R8" s="10">
        <v>662186</v>
      </c>
      <c r="S8" s="33">
        <f t="shared" ref="S8:S13" si="5">Q8+R8</f>
        <v>899914</v>
      </c>
      <c r="T8" s="1"/>
      <c r="U8" s="152" t="s">
        <v>10</v>
      </c>
      <c r="V8" s="33">
        <f t="shared" ref="V8:V39" si="6">B8+E8+H8+K8+N8+Q8</f>
        <v>1173653</v>
      </c>
      <c r="W8" s="33">
        <f t="shared" ref="W8:W39" si="7">C8+F8+I8+L8+O8+R8</f>
        <v>1827314</v>
      </c>
      <c r="X8" s="33">
        <f t="shared" ref="X8:X39" si="8">D8+G8+J8+M8+P8+S8</f>
        <v>3000967</v>
      </c>
    </row>
    <row r="9" spans="1:24" x14ac:dyDescent="0.2">
      <c r="A9" s="143" t="s">
        <v>11</v>
      </c>
      <c r="B9" s="10">
        <v>3162000</v>
      </c>
      <c r="C9" s="10">
        <v>13339025</v>
      </c>
      <c r="D9" s="10">
        <f t="shared" si="0"/>
        <v>16501025</v>
      </c>
      <c r="E9" s="10">
        <v>29276493</v>
      </c>
      <c r="F9" s="10">
        <v>11076820</v>
      </c>
      <c r="G9" s="10">
        <f t="shared" si="1"/>
        <v>40353313</v>
      </c>
      <c r="H9" s="10">
        <v>4563538</v>
      </c>
      <c r="I9" s="10">
        <v>17615760</v>
      </c>
      <c r="J9" s="10">
        <f t="shared" si="2"/>
        <v>22179298</v>
      </c>
      <c r="K9" s="10">
        <v>32678705</v>
      </c>
      <c r="L9" s="10">
        <v>18484034</v>
      </c>
      <c r="M9" s="10">
        <f t="shared" si="3"/>
        <v>51162739</v>
      </c>
      <c r="N9" s="10">
        <v>13318903</v>
      </c>
      <c r="O9" s="10">
        <v>21120416</v>
      </c>
      <c r="P9" s="10">
        <f t="shared" si="4"/>
        <v>34439319</v>
      </c>
      <c r="Q9" s="10">
        <v>13443637</v>
      </c>
      <c r="R9" s="10">
        <v>21196727</v>
      </c>
      <c r="S9" s="33">
        <f t="shared" si="5"/>
        <v>34640364</v>
      </c>
      <c r="T9" s="1"/>
      <c r="U9" s="152" t="s">
        <v>11</v>
      </c>
      <c r="V9" s="33">
        <f t="shared" si="6"/>
        <v>96443276</v>
      </c>
      <c r="W9" s="33">
        <f t="shared" si="7"/>
        <v>102832782</v>
      </c>
      <c r="X9" s="33">
        <f t="shared" si="8"/>
        <v>199276058</v>
      </c>
    </row>
    <row r="10" spans="1:24" x14ac:dyDescent="0.2">
      <c r="A10" s="143" t="s">
        <v>12</v>
      </c>
      <c r="B10" s="10">
        <v>13917361</v>
      </c>
      <c r="C10" s="10">
        <v>13304430</v>
      </c>
      <c r="D10" s="10">
        <f t="shared" si="0"/>
        <v>27221791</v>
      </c>
      <c r="E10" s="10">
        <v>44974574</v>
      </c>
      <c r="F10" s="10">
        <v>12178353</v>
      </c>
      <c r="G10" s="10">
        <f t="shared" si="1"/>
        <v>57152927</v>
      </c>
      <c r="H10" s="10">
        <v>1266666</v>
      </c>
      <c r="I10" s="10">
        <v>17234416</v>
      </c>
      <c r="J10" s="10">
        <f t="shared" si="2"/>
        <v>18501082</v>
      </c>
      <c r="K10" s="10">
        <v>45177300</v>
      </c>
      <c r="L10" s="10">
        <v>20240650</v>
      </c>
      <c r="M10" s="10">
        <f t="shared" si="3"/>
        <v>65417950</v>
      </c>
      <c r="N10" s="10">
        <v>5718307</v>
      </c>
      <c r="O10" s="10">
        <v>21898655</v>
      </c>
      <c r="P10" s="10">
        <f t="shared" si="4"/>
        <v>27616962</v>
      </c>
      <c r="Q10" s="10">
        <v>27959872</v>
      </c>
      <c r="R10" s="10">
        <v>23827628</v>
      </c>
      <c r="S10" s="33">
        <f t="shared" si="5"/>
        <v>51787500</v>
      </c>
      <c r="T10" s="1"/>
      <c r="U10" s="152" t="s">
        <v>12</v>
      </c>
      <c r="V10" s="33">
        <f t="shared" si="6"/>
        <v>139014080</v>
      </c>
      <c r="W10" s="33">
        <f t="shared" si="7"/>
        <v>108684132</v>
      </c>
      <c r="X10" s="33">
        <f t="shared" si="8"/>
        <v>247698212</v>
      </c>
    </row>
    <row r="11" spans="1:24" x14ac:dyDescent="0.2">
      <c r="A11" s="143" t="s">
        <v>13</v>
      </c>
      <c r="B11" s="10">
        <v>680431</v>
      </c>
      <c r="C11" s="10">
        <v>4132145</v>
      </c>
      <c r="D11" s="10">
        <f t="shared" si="0"/>
        <v>4812576</v>
      </c>
      <c r="E11" s="10">
        <v>1082157</v>
      </c>
      <c r="F11" s="10">
        <v>7121802</v>
      </c>
      <c r="G11" s="10">
        <f t="shared" si="1"/>
        <v>8203959</v>
      </c>
      <c r="H11" s="10">
        <v>250523</v>
      </c>
      <c r="I11" s="10">
        <v>8117100</v>
      </c>
      <c r="J11" s="10">
        <f t="shared" si="2"/>
        <v>8367623</v>
      </c>
      <c r="K11" s="10">
        <v>13592416</v>
      </c>
      <c r="L11" s="10">
        <v>8752639</v>
      </c>
      <c r="M11" s="10">
        <f t="shared" si="3"/>
        <v>22345055</v>
      </c>
      <c r="N11" s="10">
        <v>3034235</v>
      </c>
      <c r="O11" s="10">
        <v>8189812</v>
      </c>
      <c r="P11" s="10">
        <f t="shared" si="4"/>
        <v>11224047</v>
      </c>
      <c r="Q11" s="10">
        <v>1354600</v>
      </c>
      <c r="R11" s="10">
        <v>9493443</v>
      </c>
      <c r="S11" s="33">
        <f t="shared" si="5"/>
        <v>10848043</v>
      </c>
      <c r="T11" s="1"/>
      <c r="U11" s="152" t="s">
        <v>13</v>
      </c>
      <c r="V11" s="33">
        <f t="shared" si="6"/>
        <v>19994362</v>
      </c>
      <c r="W11" s="33">
        <f t="shared" si="7"/>
        <v>45806941</v>
      </c>
      <c r="X11" s="33">
        <f t="shared" si="8"/>
        <v>65801303</v>
      </c>
    </row>
    <row r="12" spans="1:24" x14ac:dyDescent="0.2">
      <c r="A12" s="143" t="s">
        <v>14</v>
      </c>
      <c r="B12" s="10">
        <v>238343</v>
      </c>
      <c r="C12" s="10">
        <v>159300</v>
      </c>
      <c r="D12" s="10">
        <f t="shared" si="0"/>
        <v>397643</v>
      </c>
      <c r="E12" s="10">
        <v>434939</v>
      </c>
      <c r="F12" s="10">
        <v>1091294</v>
      </c>
      <c r="G12" s="10">
        <f t="shared" si="1"/>
        <v>1526233</v>
      </c>
      <c r="H12" s="10">
        <v>909963</v>
      </c>
      <c r="I12" s="10">
        <v>685114</v>
      </c>
      <c r="J12" s="10">
        <f t="shared" si="2"/>
        <v>1595077</v>
      </c>
      <c r="K12" s="10">
        <v>1189169</v>
      </c>
      <c r="L12" s="10">
        <v>1873230</v>
      </c>
      <c r="M12" s="10">
        <f t="shared" si="3"/>
        <v>3062399</v>
      </c>
      <c r="N12" s="10">
        <v>487677</v>
      </c>
      <c r="O12" s="10">
        <v>955238</v>
      </c>
      <c r="P12" s="10">
        <f t="shared" si="4"/>
        <v>1442915</v>
      </c>
      <c r="Q12" s="10">
        <v>100000</v>
      </c>
      <c r="R12" s="10">
        <v>1753900</v>
      </c>
      <c r="S12" s="33">
        <f t="shared" si="5"/>
        <v>1853900</v>
      </c>
      <c r="T12" s="1"/>
      <c r="U12" s="152" t="s">
        <v>14</v>
      </c>
      <c r="V12" s="33">
        <f t="shared" si="6"/>
        <v>3360091</v>
      </c>
      <c r="W12" s="33">
        <f t="shared" si="7"/>
        <v>6518076</v>
      </c>
      <c r="X12" s="33">
        <f t="shared" si="8"/>
        <v>9878167</v>
      </c>
    </row>
    <row r="13" spans="1:24" x14ac:dyDescent="0.2">
      <c r="A13" s="143" t="s">
        <v>15</v>
      </c>
      <c r="B13" s="10">
        <v>1638405</v>
      </c>
      <c r="C13" s="10">
        <v>6798698</v>
      </c>
      <c r="D13" s="10">
        <f t="shared" si="0"/>
        <v>8437103</v>
      </c>
      <c r="E13" s="10">
        <v>1347958</v>
      </c>
      <c r="F13" s="10">
        <v>4753124</v>
      </c>
      <c r="G13" s="10">
        <f t="shared" si="1"/>
        <v>6101082</v>
      </c>
      <c r="H13" s="10">
        <v>1977373</v>
      </c>
      <c r="I13" s="10">
        <v>6628690</v>
      </c>
      <c r="J13" s="10">
        <f t="shared" si="2"/>
        <v>8606063</v>
      </c>
      <c r="K13" s="10">
        <v>3026880</v>
      </c>
      <c r="L13" s="10">
        <v>8928011</v>
      </c>
      <c r="M13" s="10">
        <f t="shared" si="3"/>
        <v>11954891</v>
      </c>
      <c r="N13" s="10">
        <v>2064359</v>
      </c>
      <c r="O13" s="10">
        <v>7584600</v>
      </c>
      <c r="P13" s="10">
        <f t="shared" si="4"/>
        <v>9648959</v>
      </c>
      <c r="Q13" s="10">
        <v>1385498</v>
      </c>
      <c r="R13" s="10">
        <v>7535758</v>
      </c>
      <c r="S13" s="33">
        <f t="shared" si="5"/>
        <v>8921256</v>
      </c>
      <c r="T13" s="1"/>
      <c r="U13" s="152" t="s">
        <v>15</v>
      </c>
      <c r="V13" s="71">
        <f t="shared" si="6"/>
        <v>11440473</v>
      </c>
      <c r="W13" s="71">
        <f t="shared" si="7"/>
        <v>42228881</v>
      </c>
      <c r="X13" s="71">
        <f t="shared" si="8"/>
        <v>53669354</v>
      </c>
    </row>
    <row r="14" spans="1:24" s="163" customFormat="1" ht="12" customHeight="1" x14ac:dyDescent="0.2">
      <c r="A14" s="160" t="s">
        <v>16</v>
      </c>
      <c r="B14" s="140">
        <f t="shared" ref="B14:G14" si="9">SUM(B7:B13)</f>
        <v>20162772</v>
      </c>
      <c r="C14" s="140">
        <f t="shared" si="9"/>
        <v>40216548</v>
      </c>
      <c r="D14" s="140">
        <f t="shared" si="9"/>
        <v>60379320</v>
      </c>
      <c r="E14" s="140">
        <f t="shared" si="9"/>
        <v>77128749</v>
      </c>
      <c r="F14" s="140">
        <f t="shared" si="9"/>
        <v>38443697</v>
      </c>
      <c r="G14" s="140">
        <f t="shared" si="9"/>
        <v>115572446</v>
      </c>
      <c r="H14" s="140">
        <f t="shared" ref="H14:M14" si="10">SUM(H7:H13)</f>
        <v>9565076</v>
      </c>
      <c r="I14" s="140">
        <f t="shared" si="10"/>
        <v>52314337</v>
      </c>
      <c r="J14" s="140">
        <f t="shared" si="10"/>
        <v>61879413</v>
      </c>
      <c r="K14" s="140">
        <f t="shared" si="10"/>
        <v>95961824</v>
      </c>
      <c r="L14" s="140">
        <f t="shared" si="10"/>
        <v>62630738</v>
      </c>
      <c r="M14" s="140">
        <f t="shared" si="10"/>
        <v>158592562</v>
      </c>
      <c r="N14" s="140">
        <f t="shared" ref="N14:S14" si="11">SUM(N7:N13)</f>
        <v>25355979</v>
      </c>
      <c r="O14" s="140">
        <f t="shared" si="11"/>
        <v>63228066</v>
      </c>
      <c r="P14" s="140">
        <f t="shared" si="11"/>
        <v>88584045</v>
      </c>
      <c r="Q14" s="140">
        <f t="shared" si="11"/>
        <v>45097823</v>
      </c>
      <c r="R14" s="140">
        <f t="shared" si="11"/>
        <v>66616797</v>
      </c>
      <c r="S14" s="144">
        <f t="shared" si="11"/>
        <v>111714620</v>
      </c>
      <c r="T14" s="161"/>
      <c r="U14" s="162" t="s">
        <v>16</v>
      </c>
      <c r="V14" s="154">
        <f t="shared" si="6"/>
        <v>273272223</v>
      </c>
      <c r="W14" s="155">
        <f t="shared" si="7"/>
        <v>323450183</v>
      </c>
      <c r="X14" s="156">
        <f t="shared" si="8"/>
        <v>596722406</v>
      </c>
    </row>
    <row r="15" spans="1:24" x14ac:dyDescent="0.2">
      <c r="A15" s="143" t="s">
        <v>17</v>
      </c>
      <c r="B15" s="10">
        <v>1293532</v>
      </c>
      <c r="C15" s="10">
        <v>16747711</v>
      </c>
      <c r="D15" s="10">
        <f>B15+C15</f>
        <v>18041243</v>
      </c>
      <c r="E15" s="10">
        <v>559887</v>
      </c>
      <c r="F15" s="10">
        <v>9216007</v>
      </c>
      <c r="G15" s="10">
        <f>E15+F15</f>
        <v>9775894</v>
      </c>
      <c r="H15" s="10">
        <v>2256165</v>
      </c>
      <c r="I15" s="10">
        <v>16415849</v>
      </c>
      <c r="J15" s="10">
        <f>H15+I15</f>
        <v>18672014</v>
      </c>
      <c r="K15" s="10">
        <v>1680482</v>
      </c>
      <c r="L15" s="10">
        <v>17146487</v>
      </c>
      <c r="M15" s="10">
        <f>K15+L15</f>
        <v>18826969</v>
      </c>
      <c r="N15" s="10">
        <v>2236533</v>
      </c>
      <c r="O15" s="10">
        <v>17180934</v>
      </c>
      <c r="P15" s="10">
        <f>N15+O15</f>
        <v>19417467</v>
      </c>
      <c r="Q15" s="10">
        <v>1773933</v>
      </c>
      <c r="R15" s="10">
        <v>15307805</v>
      </c>
      <c r="S15" s="33">
        <f>Q15+R15</f>
        <v>17081738</v>
      </c>
      <c r="T15" s="1"/>
      <c r="U15" s="152" t="s">
        <v>17</v>
      </c>
      <c r="V15" s="37">
        <f t="shared" si="6"/>
        <v>9800532</v>
      </c>
      <c r="W15" s="22">
        <f t="shared" si="7"/>
        <v>92014793</v>
      </c>
      <c r="X15" s="65">
        <f t="shared" si="8"/>
        <v>101815325</v>
      </c>
    </row>
    <row r="16" spans="1:24" x14ac:dyDescent="0.2">
      <c r="A16" s="143" t="s">
        <v>18</v>
      </c>
      <c r="B16" s="10">
        <v>65649430</v>
      </c>
      <c r="C16" s="10">
        <v>67104835</v>
      </c>
      <c r="D16" s="10">
        <f t="shared" ref="D16:D23" si="12">B16+C16</f>
        <v>132754265</v>
      </c>
      <c r="E16" s="10">
        <v>25375221</v>
      </c>
      <c r="F16" s="10">
        <v>70371218</v>
      </c>
      <c r="G16" s="10">
        <f t="shared" ref="G16:G23" si="13">E16+F16</f>
        <v>95746439</v>
      </c>
      <c r="H16" s="10">
        <v>196520366</v>
      </c>
      <c r="I16" s="10">
        <v>91413797</v>
      </c>
      <c r="J16" s="10">
        <f t="shared" ref="J16:J23" si="14">H16+I16</f>
        <v>287934163</v>
      </c>
      <c r="K16" s="10">
        <v>67233976</v>
      </c>
      <c r="L16" s="10">
        <v>83330761</v>
      </c>
      <c r="M16" s="10">
        <f t="shared" ref="M16:M23" si="15">K16+L16</f>
        <v>150564737</v>
      </c>
      <c r="N16" s="10">
        <v>74564216</v>
      </c>
      <c r="O16" s="10">
        <v>83122303</v>
      </c>
      <c r="P16" s="10">
        <f t="shared" ref="P16:P23" si="16">N16+O16</f>
        <v>157686519</v>
      </c>
      <c r="Q16" s="10">
        <v>173933910</v>
      </c>
      <c r="R16" s="10">
        <v>68727862</v>
      </c>
      <c r="S16" s="33">
        <f t="shared" ref="S16:S23" si="17">Q16+R16</f>
        <v>242661772</v>
      </c>
      <c r="T16" s="1"/>
      <c r="U16" s="152" t="s">
        <v>18</v>
      </c>
      <c r="V16" s="33">
        <f t="shared" si="6"/>
        <v>603277119</v>
      </c>
      <c r="W16" s="10">
        <f t="shared" si="7"/>
        <v>464070776</v>
      </c>
      <c r="X16" s="31">
        <f t="shared" si="8"/>
        <v>1067347895</v>
      </c>
    </row>
    <row r="17" spans="1:24" x14ac:dyDescent="0.2">
      <c r="A17" s="143" t="s">
        <v>19</v>
      </c>
      <c r="B17" s="10">
        <v>17686414</v>
      </c>
      <c r="C17" s="10">
        <v>25638854</v>
      </c>
      <c r="D17" s="10">
        <f t="shared" si="12"/>
        <v>43325268</v>
      </c>
      <c r="E17" s="10">
        <v>29866825</v>
      </c>
      <c r="F17" s="10">
        <v>31815886</v>
      </c>
      <c r="G17" s="10">
        <f t="shared" si="13"/>
        <v>61682711</v>
      </c>
      <c r="H17" s="10">
        <v>20252519</v>
      </c>
      <c r="I17" s="10">
        <v>38765654</v>
      </c>
      <c r="J17" s="10">
        <f t="shared" si="14"/>
        <v>59018173</v>
      </c>
      <c r="K17" s="10">
        <v>2821238</v>
      </c>
      <c r="L17" s="10">
        <v>30618792</v>
      </c>
      <c r="M17" s="10">
        <f t="shared" si="15"/>
        <v>33440030</v>
      </c>
      <c r="N17" s="10">
        <v>10303000</v>
      </c>
      <c r="O17" s="10">
        <v>43324144</v>
      </c>
      <c r="P17" s="10">
        <f t="shared" si="16"/>
        <v>53627144</v>
      </c>
      <c r="Q17" s="10">
        <v>108297002</v>
      </c>
      <c r="R17" s="10">
        <v>35224537</v>
      </c>
      <c r="S17" s="33">
        <f t="shared" si="17"/>
        <v>143521539</v>
      </c>
      <c r="T17" s="1"/>
      <c r="U17" s="152" t="s">
        <v>19</v>
      </c>
      <c r="V17" s="33">
        <f t="shared" si="6"/>
        <v>189226998</v>
      </c>
      <c r="W17" s="10">
        <f t="shared" si="7"/>
        <v>205387867</v>
      </c>
      <c r="X17" s="31">
        <f t="shared" si="8"/>
        <v>394614865</v>
      </c>
    </row>
    <row r="18" spans="1:24" x14ac:dyDescent="0.2">
      <c r="A18" s="143" t="s">
        <v>20</v>
      </c>
      <c r="B18" s="10">
        <v>201315</v>
      </c>
      <c r="C18" s="10">
        <v>15125680</v>
      </c>
      <c r="D18" s="10">
        <f t="shared" si="12"/>
        <v>15326995</v>
      </c>
      <c r="E18" s="10">
        <v>9175000</v>
      </c>
      <c r="F18" s="10">
        <v>16027819</v>
      </c>
      <c r="G18" s="10">
        <f t="shared" si="13"/>
        <v>25202819</v>
      </c>
      <c r="H18" s="10">
        <v>1354566</v>
      </c>
      <c r="I18" s="10">
        <v>19127498</v>
      </c>
      <c r="J18" s="10">
        <f t="shared" si="14"/>
        <v>20482064</v>
      </c>
      <c r="K18" s="10">
        <v>34023261</v>
      </c>
      <c r="L18" s="10">
        <v>17742854</v>
      </c>
      <c r="M18" s="10">
        <f t="shared" si="15"/>
        <v>51766115</v>
      </c>
      <c r="N18" s="10">
        <v>14611547</v>
      </c>
      <c r="O18" s="10">
        <v>24736616</v>
      </c>
      <c r="P18" s="10">
        <f t="shared" si="16"/>
        <v>39348163</v>
      </c>
      <c r="Q18" s="10">
        <v>76480436</v>
      </c>
      <c r="R18" s="10">
        <v>21223807</v>
      </c>
      <c r="S18" s="33">
        <f t="shared" si="17"/>
        <v>97704243</v>
      </c>
      <c r="T18" s="1"/>
      <c r="U18" s="152" t="s">
        <v>20</v>
      </c>
      <c r="V18" s="33">
        <f t="shared" si="6"/>
        <v>135846125</v>
      </c>
      <c r="W18" s="10">
        <f t="shared" si="7"/>
        <v>113984274</v>
      </c>
      <c r="X18" s="31">
        <f t="shared" si="8"/>
        <v>249830399</v>
      </c>
    </row>
    <row r="19" spans="1:24" x14ac:dyDescent="0.2">
      <c r="A19" s="143" t="s">
        <v>21</v>
      </c>
      <c r="B19" s="10">
        <v>793450</v>
      </c>
      <c r="C19" s="10">
        <v>10797057</v>
      </c>
      <c r="D19" s="10">
        <f t="shared" si="12"/>
        <v>11590507</v>
      </c>
      <c r="E19" s="10">
        <v>13859459</v>
      </c>
      <c r="F19" s="10">
        <v>13694250</v>
      </c>
      <c r="G19" s="10">
        <f t="shared" si="13"/>
        <v>27553709</v>
      </c>
      <c r="H19" s="10">
        <v>927198</v>
      </c>
      <c r="I19" s="10">
        <v>20058834</v>
      </c>
      <c r="J19" s="10">
        <f t="shared" si="14"/>
        <v>20986032</v>
      </c>
      <c r="K19" s="10">
        <v>1587437</v>
      </c>
      <c r="L19" s="10">
        <v>14614174</v>
      </c>
      <c r="M19" s="10">
        <f t="shared" si="15"/>
        <v>16201611</v>
      </c>
      <c r="N19" s="10">
        <v>1280777</v>
      </c>
      <c r="O19" s="10">
        <v>16708648</v>
      </c>
      <c r="P19" s="10">
        <f t="shared" si="16"/>
        <v>17989425</v>
      </c>
      <c r="Q19" s="10">
        <v>57130</v>
      </c>
      <c r="R19" s="10">
        <v>16891655</v>
      </c>
      <c r="S19" s="33">
        <f t="shared" si="17"/>
        <v>16948785</v>
      </c>
      <c r="T19" s="1"/>
      <c r="U19" s="152" t="s">
        <v>21</v>
      </c>
      <c r="V19" s="33">
        <f t="shared" si="6"/>
        <v>18505451</v>
      </c>
      <c r="W19" s="10">
        <f t="shared" si="7"/>
        <v>92764618</v>
      </c>
      <c r="X19" s="31">
        <f t="shared" si="8"/>
        <v>111270069</v>
      </c>
    </row>
    <row r="20" spans="1:24" x14ac:dyDescent="0.2">
      <c r="A20" s="143" t="s">
        <v>22</v>
      </c>
      <c r="B20" s="10">
        <v>12833510</v>
      </c>
      <c r="C20" s="10">
        <v>28955060</v>
      </c>
      <c r="D20" s="10">
        <f t="shared" si="12"/>
        <v>41788570</v>
      </c>
      <c r="E20" s="10">
        <v>9286378</v>
      </c>
      <c r="F20" s="10">
        <v>25189774</v>
      </c>
      <c r="G20" s="10">
        <f t="shared" si="13"/>
        <v>34476152</v>
      </c>
      <c r="H20" s="10">
        <v>2343871</v>
      </c>
      <c r="I20" s="10">
        <v>34101860</v>
      </c>
      <c r="J20" s="10">
        <f t="shared" si="14"/>
        <v>36445731</v>
      </c>
      <c r="K20" s="10">
        <v>316437071</v>
      </c>
      <c r="L20" s="10">
        <v>32753825</v>
      </c>
      <c r="M20" s="10">
        <f t="shared" si="15"/>
        <v>349190896</v>
      </c>
      <c r="N20" s="10">
        <v>39812849</v>
      </c>
      <c r="O20" s="10">
        <v>34751625</v>
      </c>
      <c r="P20" s="10">
        <f t="shared" si="16"/>
        <v>74564474</v>
      </c>
      <c r="Q20" s="10">
        <v>49068031</v>
      </c>
      <c r="R20" s="10">
        <v>33126623</v>
      </c>
      <c r="S20" s="33">
        <f t="shared" si="17"/>
        <v>82194654</v>
      </c>
      <c r="T20" s="1"/>
      <c r="U20" s="152" t="s">
        <v>22</v>
      </c>
      <c r="V20" s="33">
        <f t="shared" si="6"/>
        <v>429781710</v>
      </c>
      <c r="W20" s="10">
        <f t="shared" si="7"/>
        <v>188878767</v>
      </c>
      <c r="X20" s="31">
        <f t="shared" si="8"/>
        <v>618660477</v>
      </c>
    </row>
    <row r="21" spans="1:24" x14ac:dyDescent="0.2">
      <c r="A21" s="143" t="s">
        <v>23</v>
      </c>
      <c r="B21" s="10">
        <v>538448</v>
      </c>
      <c r="C21" s="10">
        <v>5561237</v>
      </c>
      <c r="D21" s="10">
        <f t="shared" si="12"/>
        <v>6099685</v>
      </c>
      <c r="E21" s="10">
        <v>534849</v>
      </c>
      <c r="F21" s="10">
        <v>5420194</v>
      </c>
      <c r="G21" s="10">
        <f t="shared" si="13"/>
        <v>5955043</v>
      </c>
      <c r="H21" s="10">
        <v>283365</v>
      </c>
      <c r="I21" s="10">
        <v>5896553</v>
      </c>
      <c r="J21" s="10">
        <f t="shared" si="14"/>
        <v>6179918</v>
      </c>
      <c r="K21" s="10">
        <v>1105669</v>
      </c>
      <c r="L21" s="10">
        <v>5886138</v>
      </c>
      <c r="M21" s="10">
        <f t="shared" si="15"/>
        <v>6991807</v>
      </c>
      <c r="N21" s="10">
        <v>1059144</v>
      </c>
      <c r="O21" s="10">
        <v>5490411</v>
      </c>
      <c r="P21" s="10">
        <f t="shared" si="16"/>
        <v>6549555</v>
      </c>
      <c r="Q21" s="10">
        <v>1614709</v>
      </c>
      <c r="R21" s="10">
        <v>6947364</v>
      </c>
      <c r="S21" s="33">
        <f t="shared" si="17"/>
        <v>8562073</v>
      </c>
      <c r="T21" s="1"/>
      <c r="U21" s="152" t="s">
        <v>23</v>
      </c>
      <c r="V21" s="33">
        <f t="shared" si="6"/>
        <v>5136184</v>
      </c>
      <c r="W21" s="10">
        <f t="shared" si="7"/>
        <v>35201897</v>
      </c>
      <c r="X21" s="31">
        <f t="shared" si="8"/>
        <v>40338081</v>
      </c>
    </row>
    <row r="22" spans="1:24" x14ac:dyDescent="0.2">
      <c r="A22" s="143" t="s">
        <v>24</v>
      </c>
      <c r="B22" s="10">
        <v>8873524</v>
      </c>
      <c r="C22" s="10">
        <v>13976830</v>
      </c>
      <c r="D22" s="10">
        <f t="shared" si="12"/>
        <v>22850354</v>
      </c>
      <c r="E22" s="10">
        <v>73077083</v>
      </c>
      <c r="F22" s="10">
        <v>8930148</v>
      </c>
      <c r="G22" s="10">
        <f t="shared" si="13"/>
        <v>82007231</v>
      </c>
      <c r="H22" s="10">
        <v>11406005</v>
      </c>
      <c r="I22" s="10">
        <v>14477250</v>
      </c>
      <c r="J22" s="10">
        <f t="shared" si="14"/>
        <v>25883255</v>
      </c>
      <c r="K22" s="10">
        <v>58955236</v>
      </c>
      <c r="L22" s="10">
        <v>14241284</v>
      </c>
      <c r="M22" s="10">
        <f t="shared" si="15"/>
        <v>73196520</v>
      </c>
      <c r="N22" s="10">
        <v>7356388</v>
      </c>
      <c r="O22" s="10">
        <v>15068101</v>
      </c>
      <c r="P22" s="10">
        <f t="shared" si="16"/>
        <v>22424489</v>
      </c>
      <c r="Q22" s="10">
        <v>30366420</v>
      </c>
      <c r="R22" s="10">
        <v>16662206</v>
      </c>
      <c r="S22" s="33">
        <f t="shared" si="17"/>
        <v>47028626</v>
      </c>
      <c r="T22" s="1"/>
      <c r="U22" s="152" t="s">
        <v>24</v>
      </c>
      <c r="V22" s="33">
        <f t="shared" si="6"/>
        <v>190034656</v>
      </c>
      <c r="W22" s="10">
        <f t="shared" si="7"/>
        <v>83355819</v>
      </c>
      <c r="X22" s="31">
        <f t="shared" si="8"/>
        <v>273390475</v>
      </c>
    </row>
    <row r="23" spans="1:24" x14ac:dyDescent="0.2">
      <c r="A23" s="143" t="s">
        <v>25</v>
      </c>
      <c r="B23" s="10">
        <v>13753</v>
      </c>
      <c r="C23" s="10">
        <v>14655205</v>
      </c>
      <c r="D23" s="10">
        <f t="shared" si="12"/>
        <v>14668958</v>
      </c>
      <c r="E23" s="10">
        <v>429081</v>
      </c>
      <c r="F23" s="10">
        <v>15773485</v>
      </c>
      <c r="G23" s="10">
        <f t="shared" si="13"/>
        <v>16202566</v>
      </c>
      <c r="H23" s="10">
        <v>55703907</v>
      </c>
      <c r="I23" s="10">
        <v>21555924</v>
      </c>
      <c r="J23" s="10">
        <f t="shared" si="14"/>
        <v>77259831</v>
      </c>
      <c r="K23" s="10">
        <v>12757500</v>
      </c>
      <c r="L23" s="10">
        <v>22134967</v>
      </c>
      <c r="M23" s="10">
        <f t="shared" si="15"/>
        <v>34892467</v>
      </c>
      <c r="N23" s="10">
        <v>29556896</v>
      </c>
      <c r="O23" s="10">
        <v>25349073</v>
      </c>
      <c r="P23" s="10">
        <f t="shared" si="16"/>
        <v>54905969</v>
      </c>
      <c r="Q23" s="10">
        <v>35701298</v>
      </c>
      <c r="R23" s="10">
        <v>24949930</v>
      </c>
      <c r="S23" s="33">
        <f t="shared" si="17"/>
        <v>60651228</v>
      </c>
      <c r="T23" s="1"/>
      <c r="U23" s="152" t="s">
        <v>25</v>
      </c>
      <c r="V23" s="71">
        <f t="shared" si="6"/>
        <v>134162435</v>
      </c>
      <c r="W23" s="23">
        <f t="shared" si="7"/>
        <v>124418584</v>
      </c>
      <c r="X23" s="72">
        <f t="shared" si="8"/>
        <v>258581019</v>
      </c>
    </row>
    <row r="24" spans="1:24" s="163" customFormat="1" ht="11.25" x14ac:dyDescent="0.2">
      <c r="A24" s="164" t="s">
        <v>26</v>
      </c>
      <c r="B24" s="140">
        <f t="shared" ref="B24:G24" si="18">SUM(B15:B23)</f>
        <v>107883376</v>
      </c>
      <c r="C24" s="140">
        <f t="shared" si="18"/>
        <v>198562469</v>
      </c>
      <c r="D24" s="140">
        <f t="shared" si="18"/>
        <v>306445845</v>
      </c>
      <c r="E24" s="140">
        <f t="shared" si="18"/>
        <v>162163783</v>
      </c>
      <c r="F24" s="140">
        <f t="shared" si="18"/>
        <v>196438781</v>
      </c>
      <c r="G24" s="140">
        <f t="shared" si="18"/>
        <v>358602564</v>
      </c>
      <c r="H24" s="140">
        <f t="shared" ref="H24:M24" si="19">SUM(H15:H23)</f>
        <v>291047962</v>
      </c>
      <c r="I24" s="140">
        <f t="shared" si="19"/>
        <v>261813219</v>
      </c>
      <c r="J24" s="140">
        <f t="shared" si="19"/>
        <v>552861181</v>
      </c>
      <c r="K24" s="140">
        <f t="shared" si="19"/>
        <v>496601870</v>
      </c>
      <c r="L24" s="140">
        <f t="shared" si="19"/>
        <v>238469282</v>
      </c>
      <c r="M24" s="140">
        <f t="shared" si="19"/>
        <v>735071152</v>
      </c>
      <c r="N24" s="140">
        <f t="shared" ref="N24:S24" si="20">SUM(N15:N23)</f>
        <v>180781350</v>
      </c>
      <c r="O24" s="140">
        <f t="shared" si="20"/>
        <v>265731855</v>
      </c>
      <c r="P24" s="140">
        <f t="shared" si="20"/>
        <v>446513205</v>
      </c>
      <c r="Q24" s="140">
        <f t="shared" si="20"/>
        <v>477292869</v>
      </c>
      <c r="R24" s="140">
        <f t="shared" si="20"/>
        <v>239061789</v>
      </c>
      <c r="S24" s="144">
        <f t="shared" si="20"/>
        <v>716354658</v>
      </c>
      <c r="T24" s="161"/>
      <c r="U24" s="165" t="s">
        <v>26</v>
      </c>
      <c r="V24" s="154">
        <f t="shared" si="6"/>
        <v>1715771210</v>
      </c>
      <c r="W24" s="155">
        <f t="shared" si="7"/>
        <v>1400077395</v>
      </c>
      <c r="X24" s="156">
        <f t="shared" si="8"/>
        <v>3115848605</v>
      </c>
    </row>
    <row r="25" spans="1:24" x14ac:dyDescent="0.2">
      <c r="A25" s="143" t="s">
        <v>27</v>
      </c>
      <c r="B25" s="10">
        <v>6546437</v>
      </c>
      <c r="C25" s="10">
        <v>42687420</v>
      </c>
      <c r="D25" s="10">
        <f>B25+C25</f>
        <v>49233857</v>
      </c>
      <c r="E25" s="10">
        <v>1204483</v>
      </c>
      <c r="F25" s="10">
        <v>38891473</v>
      </c>
      <c r="G25" s="10">
        <f>E25+F25</f>
        <v>40095956</v>
      </c>
      <c r="H25" s="10">
        <v>118377909</v>
      </c>
      <c r="I25" s="10">
        <v>52068665</v>
      </c>
      <c r="J25" s="10">
        <f>H25+I25</f>
        <v>170446574</v>
      </c>
      <c r="K25" s="10">
        <v>8339546</v>
      </c>
      <c r="L25" s="10">
        <v>51536487</v>
      </c>
      <c r="M25" s="10">
        <f>K25+L25</f>
        <v>59876033</v>
      </c>
      <c r="N25" s="10">
        <v>98668246</v>
      </c>
      <c r="O25" s="10">
        <v>60147864</v>
      </c>
      <c r="P25" s="10">
        <f>N25+O25</f>
        <v>158816110</v>
      </c>
      <c r="Q25" s="10">
        <v>1958804</v>
      </c>
      <c r="R25" s="10">
        <v>57764698</v>
      </c>
      <c r="S25" s="33">
        <f>Q25+R25</f>
        <v>59723502</v>
      </c>
      <c r="T25" s="1"/>
      <c r="U25" s="152" t="s">
        <v>27</v>
      </c>
      <c r="V25" s="37">
        <f t="shared" si="6"/>
        <v>235095425</v>
      </c>
      <c r="W25" s="22">
        <f t="shared" si="7"/>
        <v>303096607</v>
      </c>
      <c r="X25" s="65">
        <f t="shared" si="8"/>
        <v>538192032</v>
      </c>
    </row>
    <row r="26" spans="1:24" x14ac:dyDescent="0.2">
      <c r="A26" s="143" t="s">
        <v>28</v>
      </c>
      <c r="B26" s="10">
        <v>39941344</v>
      </c>
      <c r="C26" s="10">
        <v>164630280</v>
      </c>
      <c r="D26" s="10">
        <f>B26+C26</f>
        <v>204571624</v>
      </c>
      <c r="E26" s="10">
        <v>91795668</v>
      </c>
      <c r="F26" s="10">
        <v>147346617</v>
      </c>
      <c r="G26" s="10">
        <f>E26+F26</f>
        <v>239142285</v>
      </c>
      <c r="H26" s="10">
        <v>78296662</v>
      </c>
      <c r="I26" s="10">
        <v>191267429</v>
      </c>
      <c r="J26" s="10">
        <f>H26+I26</f>
        <v>269564091</v>
      </c>
      <c r="K26" s="10">
        <v>120594122</v>
      </c>
      <c r="L26" s="10">
        <v>184852782</v>
      </c>
      <c r="M26" s="10">
        <f>K26+L26</f>
        <v>305446904</v>
      </c>
      <c r="N26" s="10">
        <v>100483675</v>
      </c>
      <c r="O26" s="10">
        <v>206415534</v>
      </c>
      <c r="P26" s="10">
        <f>N26+O26</f>
        <v>306899209</v>
      </c>
      <c r="Q26" s="10">
        <v>283727723</v>
      </c>
      <c r="R26" s="10">
        <v>221860555</v>
      </c>
      <c r="S26" s="33">
        <f>Q26+R26</f>
        <v>505588278</v>
      </c>
      <c r="T26" s="1"/>
      <c r="U26" s="152" t="s">
        <v>28</v>
      </c>
      <c r="V26" s="33">
        <f t="shared" si="6"/>
        <v>714839194</v>
      </c>
      <c r="W26" s="10">
        <f t="shared" si="7"/>
        <v>1116373197</v>
      </c>
      <c r="X26" s="31">
        <f t="shared" si="8"/>
        <v>1831212391</v>
      </c>
    </row>
    <row r="27" spans="1:24" x14ac:dyDescent="0.2">
      <c r="A27" s="143" t="s">
        <v>29</v>
      </c>
      <c r="B27" s="10">
        <v>8653028</v>
      </c>
      <c r="C27" s="10">
        <v>221344094</v>
      </c>
      <c r="D27" s="10">
        <f>B27+C27</f>
        <v>229997122</v>
      </c>
      <c r="E27" s="10">
        <v>132410124</v>
      </c>
      <c r="F27" s="10">
        <v>233465228</v>
      </c>
      <c r="G27" s="10">
        <f>E27+F27</f>
        <v>365875352</v>
      </c>
      <c r="H27" s="10">
        <v>114823061</v>
      </c>
      <c r="I27" s="10">
        <v>284431154</v>
      </c>
      <c r="J27" s="10">
        <f>H27+I27</f>
        <v>399254215</v>
      </c>
      <c r="K27" s="10">
        <v>102228409</v>
      </c>
      <c r="L27" s="10">
        <v>252328782</v>
      </c>
      <c r="M27" s="10">
        <f>K27+L27</f>
        <v>354557191</v>
      </c>
      <c r="N27" s="10">
        <v>104034299</v>
      </c>
      <c r="O27" s="10">
        <v>264945324</v>
      </c>
      <c r="P27" s="10">
        <f>N27+O27</f>
        <v>368979623</v>
      </c>
      <c r="Q27" s="10">
        <v>102315154</v>
      </c>
      <c r="R27" s="10">
        <v>276587056</v>
      </c>
      <c r="S27" s="33">
        <f>Q27+R27</f>
        <v>378902210</v>
      </c>
      <c r="T27" s="1"/>
      <c r="U27" s="152" t="s">
        <v>29</v>
      </c>
      <c r="V27" s="33">
        <f t="shared" si="6"/>
        <v>564464075</v>
      </c>
      <c r="W27" s="10">
        <f t="shared" si="7"/>
        <v>1533101638</v>
      </c>
      <c r="X27" s="31">
        <f t="shared" si="8"/>
        <v>2097565713</v>
      </c>
    </row>
    <row r="28" spans="1:24" x14ac:dyDescent="0.2">
      <c r="A28" s="143" t="s">
        <v>30</v>
      </c>
      <c r="B28" s="10">
        <v>550650897</v>
      </c>
      <c r="C28" s="10">
        <v>731300081</v>
      </c>
      <c r="D28" s="10">
        <f>B28+C28</f>
        <v>1281950978</v>
      </c>
      <c r="E28" s="10">
        <v>306617638</v>
      </c>
      <c r="F28" s="10">
        <v>755600919</v>
      </c>
      <c r="G28" s="10">
        <f>E28+F28</f>
        <v>1062218557</v>
      </c>
      <c r="H28" s="10">
        <v>675190547</v>
      </c>
      <c r="I28" s="10">
        <v>1119614038</v>
      </c>
      <c r="J28" s="10">
        <f>H28+I28</f>
        <v>1794804585</v>
      </c>
      <c r="K28" s="10">
        <v>687022486</v>
      </c>
      <c r="L28" s="10">
        <v>1056079682</v>
      </c>
      <c r="M28" s="10">
        <f>K28+L28</f>
        <v>1743102168</v>
      </c>
      <c r="N28" s="10">
        <v>727734407</v>
      </c>
      <c r="O28" s="10">
        <v>1048823851</v>
      </c>
      <c r="P28" s="10">
        <f>N28+O28</f>
        <v>1776558258</v>
      </c>
      <c r="Q28" s="10">
        <v>921523714</v>
      </c>
      <c r="R28" s="10">
        <v>1243432460</v>
      </c>
      <c r="S28" s="33">
        <f>Q28+R28</f>
        <v>2164956174</v>
      </c>
      <c r="T28" s="1"/>
      <c r="U28" s="152" t="s">
        <v>30</v>
      </c>
      <c r="V28" s="71">
        <f t="shared" si="6"/>
        <v>3868739689</v>
      </c>
      <c r="W28" s="23">
        <f t="shared" si="7"/>
        <v>5954851031</v>
      </c>
      <c r="X28" s="72">
        <f t="shared" si="8"/>
        <v>9823590720</v>
      </c>
    </row>
    <row r="29" spans="1:24" s="163" customFormat="1" ht="12" customHeight="1" x14ac:dyDescent="0.2">
      <c r="A29" s="164" t="s">
        <v>31</v>
      </c>
      <c r="B29" s="140">
        <f t="shared" ref="B29:G29" si="21">SUM(B25:B28)</f>
        <v>605791706</v>
      </c>
      <c r="C29" s="140">
        <f t="shared" si="21"/>
        <v>1159961875</v>
      </c>
      <c r="D29" s="140">
        <f t="shared" si="21"/>
        <v>1765753581</v>
      </c>
      <c r="E29" s="140">
        <f t="shared" si="21"/>
        <v>532027913</v>
      </c>
      <c r="F29" s="140">
        <f t="shared" si="21"/>
        <v>1175304237</v>
      </c>
      <c r="G29" s="140">
        <f t="shared" si="21"/>
        <v>1707332150</v>
      </c>
      <c r="H29" s="140">
        <f t="shared" ref="H29:M29" si="22">SUM(H25:H28)</f>
        <v>986688179</v>
      </c>
      <c r="I29" s="140">
        <f t="shared" si="22"/>
        <v>1647381286</v>
      </c>
      <c r="J29" s="140">
        <f t="shared" si="22"/>
        <v>2634069465</v>
      </c>
      <c r="K29" s="140">
        <f t="shared" si="22"/>
        <v>918184563</v>
      </c>
      <c r="L29" s="140">
        <f t="shared" si="22"/>
        <v>1544797733</v>
      </c>
      <c r="M29" s="140">
        <f t="shared" si="22"/>
        <v>2462982296</v>
      </c>
      <c r="N29" s="140">
        <f t="shared" ref="N29:S29" si="23">SUM(N25:N28)</f>
        <v>1030920627</v>
      </c>
      <c r="O29" s="140">
        <f t="shared" si="23"/>
        <v>1580332573</v>
      </c>
      <c r="P29" s="140">
        <f t="shared" si="23"/>
        <v>2611253200</v>
      </c>
      <c r="Q29" s="140">
        <f t="shared" si="23"/>
        <v>1309525395</v>
      </c>
      <c r="R29" s="140">
        <f t="shared" si="23"/>
        <v>1799644769</v>
      </c>
      <c r="S29" s="144">
        <f t="shared" si="23"/>
        <v>3109170164</v>
      </c>
      <c r="T29" s="161"/>
      <c r="U29" s="165" t="s">
        <v>31</v>
      </c>
      <c r="V29" s="154">
        <f t="shared" si="6"/>
        <v>5383138383</v>
      </c>
      <c r="W29" s="155">
        <f t="shared" si="7"/>
        <v>8907422473</v>
      </c>
      <c r="X29" s="156">
        <f t="shared" si="8"/>
        <v>14290560856</v>
      </c>
    </row>
    <row r="30" spans="1:24" x14ac:dyDescent="0.2">
      <c r="A30" s="143" t="s">
        <v>32</v>
      </c>
      <c r="B30" s="10">
        <v>53421781</v>
      </c>
      <c r="C30" s="10">
        <v>107530692</v>
      </c>
      <c r="D30" s="10">
        <f>B30+C30</f>
        <v>160952473</v>
      </c>
      <c r="E30" s="10">
        <v>102451899</v>
      </c>
      <c r="F30" s="10">
        <v>101691503</v>
      </c>
      <c r="G30" s="10">
        <f>E30+F30</f>
        <v>204143402</v>
      </c>
      <c r="H30" s="10">
        <v>36314339</v>
      </c>
      <c r="I30" s="10">
        <v>134648586</v>
      </c>
      <c r="J30" s="10">
        <f>H30+I30</f>
        <v>170962925</v>
      </c>
      <c r="K30" s="10">
        <v>197662893</v>
      </c>
      <c r="L30" s="10">
        <v>126422911</v>
      </c>
      <c r="M30" s="10">
        <f>K30+L30</f>
        <v>324085804</v>
      </c>
      <c r="N30" s="10">
        <v>87375754</v>
      </c>
      <c r="O30" s="10">
        <v>132259222</v>
      </c>
      <c r="P30" s="10">
        <f>N30+O30</f>
        <v>219634976</v>
      </c>
      <c r="Q30" s="10">
        <v>101597516</v>
      </c>
      <c r="R30" s="10">
        <v>139007613</v>
      </c>
      <c r="S30" s="33">
        <f>Q30+R30</f>
        <v>240605129</v>
      </c>
      <c r="T30" s="1"/>
      <c r="U30" s="152" t="s">
        <v>32</v>
      </c>
      <c r="V30" s="37">
        <f t="shared" si="6"/>
        <v>578824182</v>
      </c>
      <c r="W30" s="22">
        <f t="shared" si="7"/>
        <v>741560527</v>
      </c>
      <c r="X30" s="65">
        <f t="shared" si="8"/>
        <v>1320384709</v>
      </c>
    </row>
    <row r="31" spans="1:24" x14ac:dyDescent="0.2">
      <c r="A31" s="143" t="s">
        <v>33</v>
      </c>
      <c r="B31" s="10">
        <v>86951389</v>
      </c>
      <c r="C31" s="10">
        <v>121389971</v>
      </c>
      <c r="D31" s="10">
        <f>B31+C31</f>
        <v>208341360</v>
      </c>
      <c r="E31" s="10">
        <v>22662304</v>
      </c>
      <c r="F31" s="10">
        <v>99560944</v>
      </c>
      <c r="G31" s="10">
        <f>E31+F31</f>
        <v>122223248</v>
      </c>
      <c r="H31" s="10">
        <v>103580456</v>
      </c>
      <c r="I31" s="10">
        <v>138230425</v>
      </c>
      <c r="J31" s="10">
        <f>H31+I31</f>
        <v>241810881</v>
      </c>
      <c r="K31" s="10">
        <v>57714014</v>
      </c>
      <c r="L31" s="10">
        <v>137949599</v>
      </c>
      <c r="M31" s="10">
        <f>K31+L31</f>
        <v>195663613</v>
      </c>
      <c r="N31" s="10">
        <v>40070866</v>
      </c>
      <c r="O31" s="10">
        <v>155073890</v>
      </c>
      <c r="P31" s="10">
        <f>N31+O31</f>
        <v>195144756</v>
      </c>
      <c r="Q31" s="10">
        <v>97943266</v>
      </c>
      <c r="R31" s="10">
        <v>179214867</v>
      </c>
      <c r="S31" s="33">
        <f>Q31+R31</f>
        <v>277158133</v>
      </c>
      <c r="T31" s="1"/>
      <c r="U31" s="152" t="s">
        <v>33</v>
      </c>
      <c r="V31" s="33">
        <f t="shared" si="6"/>
        <v>408922295</v>
      </c>
      <c r="W31" s="10">
        <f t="shared" si="7"/>
        <v>831419696</v>
      </c>
      <c r="X31" s="31">
        <f t="shared" si="8"/>
        <v>1240341991</v>
      </c>
    </row>
    <row r="32" spans="1:24" x14ac:dyDescent="0.2">
      <c r="A32" s="143" t="s">
        <v>34</v>
      </c>
      <c r="B32" s="10">
        <v>11741457</v>
      </c>
      <c r="C32" s="10">
        <v>67817301</v>
      </c>
      <c r="D32" s="10">
        <f>B32+C32</f>
        <v>79558758</v>
      </c>
      <c r="E32" s="10">
        <v>12963607</v>
      </c>
      <c r="F32" s="10">
        <v>60174211</v>
      </c>
      <c r="G32" s="10">
        <f>E32+F32</f>
        <v>73137818</v>
      </c>
      <c r="H32" s="10">
        <v>13650900</v>
      </c>
      <c r="I32" s="10">
        <v>78259029</v>
      </c>
      <c r="J32" s="10">
        <f>H32+I32</f>
        <v>91909929</v>
      </c>
      <c r="K32" s="10">
        <v>12920771</v>
      </c>
      <c r="L32" s="10">
        <v>76078678</v>
      </c>
      <c r="M32" s="10">
        <f>K32+L32</f>
        <v>88999449</v>
      </c>
      <c r="N32" s="10">
        <v>23261510</v>
      </c>
      <c r="O32" s="10">
        <v>88927286</v>
      </c>
      <c r="P32" s="10">
        <f>N32+O32</f>
        <v>112188796</v>
      </c>
      <c r="Q32" s="10">
        <v>92622633</v>
      </c>
      <c r="R32" s="10">
        <v>87225330</v>
      </c>
      <c r="S32" s="33">
        <f>Q32+R32</f>
        <v>179847963</v>
      </c>
      <c r="T32" s="1"/>
      <c r="U32" s="152" t="s">
        <v>34</v>
      </c>
      <c r="V32" s="71">
        <f t="shared" si="6"/>
        <v>167160878</v>
      </c>
      <c r="W32" s="23">
        <f t="shared" si="7"/>
        <v>458481835</v>
      </c>
      <c r="X32" s="72">
        <f t="shared" si="8"/>
        <v>625642713</v>
      </c>
    </row>
    <row r="33" spans="1:255" s="163" customFormat="1" ht="12" customHeight="1" x14ac:dyDescent="0.2">
      <c r="A33" s="160" t="s">
        <v>35</v>
      </c>
      <c r="B33" s="140">
        <f t="shared" ref="B33:G33" si="24">SUM(B30:B32)</f>
        <v>152114627</v>
      </c>
      <c r="C33" s="140">
        <f t="shared" si="24"/>
        <v>296737964</v>
      </c>
      <c r="D33" s="140">
        <f t="shared" si="24"/>
        <v>448852591</v>
      </c>
      <c r="E33" s="140">
        <f t="shared" si="24"/>
        <v>138077810</v>
      </c>
      <c r="F33" s="140">
        <f t="shared" si="24"/>
        <v>261426658</v>
      </c>
      <c r="G33" s="140">
        <f t="shared" si="24"/>
        <v>399504468</v>
      </c>
      <c r="H33" s="140">
        <f t="shared" ref="H33:M33" si="25">SUM(H30:H32)</f>
        <v>153545695</v>
      </c>
      <c r="I33" s="140">
        <f t="shared" si="25"/>
        <v>351138040</v>
      </c>
      <c r="J33" s="140">
        <f t="shared" si="25"/>
        <v>504683735</v>
      </c>
      <c r="K33" s="140">
        <f t="shared" si="25"/>
        <v>268297678</v>
      </c>
      <c r="L33" s="140">
        <f t="shared" si="25"/>
        <v>340451188</v>
      </c>
      <c r="M33" s="140">
        <f t="shared" si="25"/>
        <v>608748866</v>
      </c>
      <c r="N33" s="140">
        <f t="shared" ref="N33:S33" si="26">SUM(N30:N32)</f>
        <v>150708130</v>
      </c>
      <c r="O33" s="140">
        <f t="shared" si="26"/>
        <v>376260398</v>
      </c>
      <c r="P33" s="140">
        <f t="shared" si="26"/>
        <v>526968528</v>
      </c>
      <c r="Q33" s="140">
        <f t="shared" si="26"/>
        <v>292163415</v>
      </c>
      <c r="R33" s="140">
        <f t="shared" si="26"/>
        <v>405447810</v>
      </c>
      <c r="S33" s="144">
        <f t="shared" si="26"/>
        <v>697611225</v>
      </c>
      <c r="T33" s="161"/>
      <c r="U33" s="162" t="s">
        <v>35</v>
      </c>
      <c r="V33" s="154">
        <f t="shared" si="6"/>
        <v>1154907355</v>
      </c>
      <c r="W33" s="155">
        <f t="shared" si="7"/>
        <v>2031462058</v>
      </c>
      <c r="X33" s="156">
        <f t="shared" si="8"/>
        <v>3186369413</v>
      </c>
      <c r="IU33" s="166">
        <v>26108</v>
      </c>
    </row>
    <row r="34" spans="1:255" x14ac:dyDescent="0.2">
      <c r="A34" s="143" t="s">
        <v>36</v>
      </c>
      <c r="B34" s="10">
        <v>53375991</v>
      </c>
      <c r="C34" s="10">
        <v>81174652</v>
      </c>
      <c r="D34" s="10">
        <f>B34+C34</f>
        <v>134550643</v>
      </c>
      <c r="E34" s="10">
        <v>132164273</v>
      </c>
      <c r="F34" s="10">
        <v>84966877</v>
      </c>
      <c r="G34" s="10">
        <f>E34+F34</f>
        <v>217131150</v>
      </c>
      <c r="H34" s="10">
        <v>99364317</v>
      </c>
      <c r="I34" s="10">
        <v>118718067</v>
      </c>
      <c r="J34" s="10">
        <f>H34+I34</f>
        <v>218082384</v>
      </c>
      <c r="K34" s="10">
        <v>9482959</v>
      </c>
      <c r="L34" s="10">
        <v>127956603</v>
      </c>
      <c r="M34" s="10">
        <f>K34+L34</f>
        <v>137439562</v>
      </c>
      <c r="N34" s="10">
        <v>243161481</v>
      </c>
      <c r="O34" s="10">
        <v>119278450</v>
      </c>
      <c r="P34" s="10">
        <f>N34+O34</f>
        <v>362439931</v>
      </c>
      <c r="Q34" s="10">
        <v>267897680</v>
      </c>
      <c r="R34" s="10">
        <v>118492049</v>
      </c>
      <c r="S34" s="33">
        <f>Q34+R34</f>
        <v>386389729</v>
      </c>
      <c r="T34" s="1"/>
      <c r="U34" s="152" t="s">
        <v>36</v>
      </c>
      <c r="V34" s="37">
        <f t="shared" si="6"/>
        <v>805446701</v>
      </c>
      <c r="W34" s="22">
        <f t="shared" si="7"/>
        <v>650586698</v>
      </c>
      <c r="X34" s="65">
        <f t="shared" si="8"/>
        <v>1456033399</v>
      </c>
      <c r="Z34" s="28"/>
    </row>
    <row r="35" spans="1:255" x14ac:dyDescent="0.2">
      <c r="A35" s="143" t="s">
        <v>37</v>
      </c>
      <c r="B35" s="10">
        <v>53570589</v>
      </c>
      <c r="C35" s="10">
        <v>50175192</v>
      </c>
      <c r="D35" s="10">
        <f>B35+C35</f>
        <v>103745781</v>
      </c>
      <c r="E35" s="10">
        <v>27438044</v>
      </c>
      <c r="F35" s="10">
        <v>45487919</v>
      </c>
      <c r="G35" s="10">
        <f>E35+F35</f>
        <v>72925963</v>
      </c>
      <c r="H35" s="10">
        <v>9141368</v>
      </c>
      <c r="I35" s="10">
        <v>57454512</v>
      </c>
      <c r="J35" s="10">
        <f>H35+I35</f>
        <v>66595880</v>
      </c>
      <c r="K35" s="10">
        <v>77954622</v>
      </c>
      <c r="L35" s="10">
        <v>63998652</v>
      </c>
      <c r="M35" s="10">
        <f>K35+L35</f>
        <v>141953274</v>
      </c>
      <c r="N35" s="10">
        <v>28454539</v>
      </c>
      <c r="O35" s="10">
        <v>67409235</v>
      </c>
      <c r="P35" s="10">
        <f>N35+O35</f>
        <v>95863774</v>
      </c>
      <c r="Q35" s="10">
        <v>121785720</v>
      </c>
      <c r="R35" s="10">
        <v>63119073</v>
      </c>
      <c r="S35" s="33">
        <f>Q35+R35</f>
        <v>184904793</v>
      </c>
      <c r="T35" s="1"/>
      <c r="U35" s="152" t="s">
        <v>37</v>
      </c>
      <c r="V35" s="33">
        <f t="shared" si="6"/>
        <v>318344882</v>
      </c>
      <c r="W35" s="10">
        <f t="shared" si="7"/>
        <v>347644583</v>
      </c>
      <c r="X35" s="31">
        <f t="shared" si="8"/>
        <v>665989465</v>
      </c>
    </row>
    <row r="36" spans="1:255" x14ac:dyDescent="0.2">
      <c r="A36" s="143" t="s">
        <v>38</v>
      </c>
      <c r="B36" s="10">
        <v>20778119</v>
      </c>
      <c r="C36" s="10">
        <v>14509061</v>
      </c>
      <c r="D36" s="10">
        <f>B36+C36</f>
        <v>35287180</v>
      </c>
      <c r="E36" s="10">
        <v>79116344</v>
      </c>
      <c r="F36" s="10">
        <v>17698190</v>
      </c>
      <c r="G36" s="10">
        <f>E36+F36</f>
        <v>96814534</v>
      </c>
      <c r="H36" s="10">
        <v>4161612</v>
      </c>
      <c r="I36" s="10">
        <v>20151720</v>
      </c>
      <c r="J36" s="10">
        <f>H36+I36</f>
        <v>24313332</v>
      </c>
      <c r="K36" s="10">
        <v>32737759</v>
      </c>
      <c r="L36" s="10">
        <v>19080319</v>
      </c>
      <c r="M36" s="10">
        <f>K36+L36</f>
        <v>51818078</v>
      </c>
      <c r="N36" s="10">
        <v>26006625</v>
      </c>
      <c r="O36" s="10">
        <v>28326122</v>
      </c>
      <c r="P36" s="10">
        <f>N36+O36</f>
        <v>54332747</v>
      </c>
      <c r="Q36" s="10">
        <v>5139769</v>
      </c>
      <c r="R36" s="10">
        <v>23453781</v>
      </c>
      <c r="S36" s="33">
        <f>Q36+R36</f>
        <v>28593550</v>
      </c>
      <c r="T36" s="1"/>
      <c r="U36" s="152" t="s">
        <v>38</v>
      </c>
      <c r="V36" s="33">
        <f t="shared" si="6"/>
        <v>167940228</v>
      </c>
      <c r="W36" s="10">
        <f t="shared" si="7"/>
        <v>123219193</v>
      </c>
      <c r="X36" s="31">
        <f t="shared" si="8"/>
        <v>291159421</v>
      </c>
    </row>
    <row r="37" spans="1:255" x14ac:dyDescent="0.2">
      <c r="A37" s="143" t="s">
        <v>39</v>
      </c>
      <c r="B37" s="10">
        <v>2359495</v>
      </c>
      <c r="C37" s="10">
        <v>18189729</v>
      </c>
      <c r="D37" s="10">
        <f>B37+C37</f>
        <v>20549224</v>
      </c>
      <c r="E37" s="10">
        <v>4640835</v>
      </c>
      <c r="F37" s="10">
        <v>16050838</v>
      </c>
      <c r="G37" s="10">
        <f>E37+F37</f>
        <v>20691673</v>
      </c>
      <c r="H37" s="10">
        <v>32835158</v>
      </c>
      <c r="I37" s="10">
        <v>18736604</v>
      </c>
      <c r="J37" s="10">
        <f>H37+I37</f>
        <v>51571762</v>
      </c>
      <c r="K37" s="10">
        <v>27553580</v>
      </c>
      <c r="L37" s="10">
        <v>22912071</v>
      </c>
      <c r="M37" s="10">
        <f>K37+L37</f>
        <v>50465651</v>
      </c>
      <c r="N37" s="10">
        <v>37370740</v>
      </c>
      <c r="O37" s="10">
        <v>26524961</v>
      </c>
      <c r="P37" s="10">
        <f>N37+O37</f>
        <v>63895701</v>
      </c>
      <c r="Q37" s="10">
        <v>5018744</v>
      </c>
      <c r="R37" s="10">
        <v>25931504</v>
      </c>
      <c r="S37" s="33">
        <f>Q37+R37</f>
        <v>30950248</v>
      </c>
      <c r="T37" s="1"/>
      <c r="U37" s="152" t="s">
        <v>39</v>
      </c>
      <c r="V37" s="71">
        <f t="shared" si="6"/>
        <v>109778552</v>
      </c>
      <c r="W37" s="23">
        <f t="shared" si="7"/>
        <v>128345707</v>
      </c>
      <c r="X37" s="72">
        <f t="shared" si="8"/>
        <v>238124259</v>
      </c>
    </row>
    <row r="38" spans="1:255" s="163" customFormat="1" ht="12" customHeight="1" x14ac:dyDescent="0.2">
      <c r="A38" s="160" t="s">
        <v>40</v>
      </c>
      <c r="B38" s="140">
        <f t="shared" ref="B38:G38" si="27">SUM(B34:B37)</f>
        <v>130084194</v>
      </c>
      <c r="C38" s="140">
        <f t="shared" si="27"/>
        <v>164048634</v>
      </c>
      <c r="D38" s="140">
        <f t="shared" si="27"/>
        <v>294132828</v>
      </c>
      <c r="E38" s="140">
        <f t="shared" si="27"/>
        <v>243359496</v>
      </c>
      <c r="F38" s="140">
        <f t="shared" si="27"/>
        <v>164203824</v>
      </c>
      <c r="G38" s="140">
        <f t="shared" si="27"/>
        <v>407563320</v>
      </c>
      <c r="H38" s="140">
        <f t="shared" ref="H38:M38" si="28">SUM(H34:H37)</f>
        <v>145502455</v>
      </c>
      <c r="I38" s="140">
        <f t="shared" si="28"/>
        <v>215060903</v>
      </c>
      <c r="J38" s="140">
        <f t="shared" si="28"/>
        <v>360563358</v>
      </c>
      <c r="K38" s="140">
        <f t="shared" si="28"/>
        <v>147728920</v>
      </c>
      <c r="L38" s="140">
        <f t="shared" si="28"/>
        <v>233947645</v>
      </c>
      <c r="M38" s="140">
        <f t="shared" si="28"/>
        <v>381676565</v>
      </c>
      <c r="N38" s="140">
        <f t="shared" ref="N38:S38" si="29">SUM(N34:N37)</f>
        <v>334993385</v>
      </c>
      <c r="O38" s="140">
        <f t="shared" si="29"/>
        <v>241538768</v>
      </c>
      <c r="P38" s="140">
        <f t="shared" si="29"/>
        <v>576532153</v>
      </c>
      <c r="Q38" s="140">
        <f t="shared" si="29"/>
        <v>399841913</v>
      </c>
      <c r="R38" s="140">
        <f t="shared" si="29"/>
        <v>230996407</v>
      </c>
      <c r="S38" s="144">
        <f t="shared" si="29"/>
        <v>630838320</v>
      </c>
      <c r="T38" s="161"/>
      <c r="U38" s="162" t="s">
        <v>40</v>
      </c>
      <c r="V38" s="154">
        <f t="shared" si="6"/>
        <v>1401510363</v>
      </c>
      <c r="W38" s="155">
        <f t="shared" si="7"/>
        <v>1249796181</v>
      </c>
      <c r="X38" s="156">
        <f t="shared" si="8"/>
        <v>2651306544</v>
      </c>
    </row>
    <row r="39" spans="1:255" s="163" customFormat="1" ht="12" customHeight="1" x14ac:dyDescent="0.2">
      <c r="A39" s="167" t="s">
        <v>41</v>
      </c>
      <c r="B39" s="140">
        <f t="shared" ref="B39:G39" si="30">B14+B24+B29+B33+B38</f>
        <v>1016036675</v>
      </c>
      <c r="C39" s="140">
        <f t="shared" si="30"/>
        <v>1859527490</v>
      </c>
      <c r="D39" s="140">
        <f>D14+D24+D29+D33+D38</f>
        <v>2875564165</v>
      </c>
      <c r="E39" s="140">
        <f t="shared" si="30"/>
        <v>1152757751</v>
      </c>
      <c r="F39" s="140">
        <f t="shared" si="30"/>
        <v>1835817197</v>
      </c>
      <c r="G39" s="140">
        <f t="shared" si="30"/>
        <v>2988574948</v>
      </c>
      <c r="H39" s="140">
        <f t="shared" ref="H39:M39" si="31">H14+H24+H29+H33+H38</f>
        <v>1586349367</v>
      </c>
      <c r="I39" s="140">
        <f t="shared" si="31"/>
        <v>2527707785</v>
      </c>
      <c r="J39" s="140">
        <f t="shared" si="31"/>
        <v>4114057152</v>
      </c>
      <c r="K39" s="140">
        <f t="shared" si="31"/>
        <v>1926774855</v>
      </c>
      <c r="L39" s="140">
        <f t="shared" si="31"/>
        <v>2420296586</v>
      </c>
      <c r="M39" s="140">
        <f t="shared" si="31"/>
        <v>4347071441</v>
      </c>
      <c r="N39" s="140">
        <f t="shared" ref="N39:S39" si="32">N14+N24+N29+N33+N38</f>
        <v>1722759471</v>
      </c>
      <c r="O39" s="140">
        <f t="shared" si="32"/>
        <v>2527091660</v>
      </c>
      <c r="P39" s="140">
        <f t="shared" si="32"/>
        <v>4249851131</v>
      </c>
      <c r="Q39" s="140">
        <f t="shared" si="32"/>
        <v>2523921415</v>
      </c>
      <c r="R39" s="140">
        <f t="shared" si="32"/>
        <v>2741767572</v>
      </c>
      <c r="S39" s="144">
        <f t="shared" si="32"/>
        <v>5265688987</v>
      </c>
      <c r="T39" s="161"/>
      <c r="U39" s="168" t="s">
        <v>41</v>
      </c>
      <c r="V39" s="157">
        <f t="shared" si="6"/>
        <v>9928599534</v>
      </c>
      <c r="W39" s="158">
        <f t="shared" si="7"/>
        <v>13912208290</v>
      </c>
      <c r="X39" s="159">
        <f t="shared" si="8"/>
        <v>23840807824</v>
      </c>
    </row>
    <row r="40" spans="1:255" x14ac:dyDescent="0.2">
      <c r="A40" s="145" t="s">
        <v>75</v>
      </c>
      <c r="B40" s="146"/>
      <c r="C40" s="146"/>
      <c r="D40" s="146"/>
      <c r="E40" s="146"/>
      <c r="F40" s="146"/>
      <c r="G40" s="146"/>
      <c r="H40" s="146"/>
      <c r="I40" s="146"/>
      <c r="J40" s="146"/>
      <c r="K40" s="34"/>
      <c r="L40" s="34"/>
      <c r="M40" s="34"/>
      <c r="N40" s="34"/>
      <c r="O40" s="34"/>
      <c r="P40" s="34"/>
      <c r="Q40" s="34"/>
      <c r="R40" s="34"/>
      <c r="S40" s="34"/>
      <c r="T40" s="1"/>
      <c r="U40" s="34"/>
      <c r="V40" s="147"/>
      <c r="W40" s="147"/>
      <c r="X40" s="147"/>
    </row>
    <row r="41" spans="1:255" x14ac:dyDescent="0.2">
      <c r="A41" s="145" t="s">
        <v>76</v>
      </c>
      <c r="B41" s="147"/>
      <c r="C41" s="147"/>
      <c r="D41" s="147"/>
      <c r="E41" s="147"/>
      <c r="F41" s="147"/>
      <c r="G41" s="147"/>
      <c r="H41" s="147"/>
      <c r="I41" s="147"/>
      <c r="J41" s="147"/>
      <c r="K41" s="34"/>
      <c r="L41" s="34"/>
      <c r="M41" s="34"/>
      <c r="N41" s="34"/>
      <c r="O41" s="34"/>
      <c r="P41" s="34"/>
      <c r="Q41" s="34"/>
      <c r="R41" s="34"/>
      <c r="S41" s="34"/>
      <c r="T41" s="1"/>
      <c r="U41" s="34"/>
      <c r="V41" s="147"/>
      <c r="W41" s="147"/>
      <c r="X41" s="147"/>
    </row>
    <row r="42" spans="1:255" x14ac:dyDescent="0.2">
      <c r="A42" s="148" t="s">
        <v>44</v>
      </c>
      <c r="B42" s="147"/>
      <c r="C42" s="147"/>
      <c r="D42" s="147"/>
      <c r="E42" s="149"/>
      <c r="F42" s="147"/>
      <c r="G42" s="147"/>
      <c r="H42" s="147"/>
      <c r="I42" s="147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1"/>
      <c r="U42" s="34"/>
      <c r="V42" s="147"/>
      <c r="W42" s="147"/>
      <c r="X42" s="147"/>
    </row>
    <row r="43" spans="1:255" x14ac:dyDescent="0.2">
      <c r="A43" s="148" t="s">
        <v>74</v>
      </c>
      <c r="B43" s="147"/>
      <c r="C43" s="147"/>
      <c r="D43" s="147"/>
      <c r="E43" s="147"/>
      <c r="F43" s="147"/>
      <c r="G43" s="147"/>
      <c r="H43" s="147"/>
      <c r="I43" s="147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1"/>
      <c r="U43" s="34"/>
      <c r="V43" s="147"/>
      <c r="W43" s="147"/>
      <c r="X43" s="147"/>
    </row>
    <row r="44" spans="1:255" x14ac:dyDescent="0.2">
      <c r="A44" s="148" t="s">
        <v>71</v>
      </c>
      <c r="B44" s="147"/>
      <c r="C44" s="147"/>
      <c r="D44" s="147"/>
      <c r="E44" s="147"/>
      <c r="F44" s="147"/>
      <c r="G44" s="147"/>
      <c r="H44" s="147"/>
      <c r="I44" s="147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1"/>
      <c r="U44" s="34"/>
      <c r="V44" s="147"/>
      <c r="W44" s="147"/>
      <c r="X44" s="147"/>
    </row>
    <row r="45" spans="1:255" x14ac:dyDescent="0.2">
      <c r="A45" s="147"/>
      <c r="B45" s="147"/>
      <c r="C45" s="147"/>
      <c r="D45" s="147"/>
      <c r="E45" s="147"/>
      <c r="F45" s="147"/>
      <c r="G45" s="147"/>
      <c r="H45" s="147"/>
      <c r="I45" s="147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1"/>
      <c r="U45" s="34"/>
      <c r="V45" s="147"/>
      <c r="W45" s="147"/>
      <c r="X45" s="147"/>
    </row>
    <row r="46" spans="1:255" ht="15" x14ac:dyDescent="0.25">
      <c r="A46" s="192" t="s">
        <v>77</v>
      </c>
      <c r="B46" s="192"/>
      <c r="C46" s="192"/>
      <c r="D46" s="192"/>
      <c r="E46" s="192"/>
      <c r="F46" s="192"/>
      <c r="G46" s="192"/>
      <c r="H46" s="192"/>
      <c r="I46" s="192"/>
      <c r="J46" s="192"/>
      <c r="K46" s="192"/>
      <c r="L46" s="192"/>
      <c r="M46" s="192"/>
      <c r="N46" s="192"/>
      <c r="O46" s="192"/>
      <c r="P46" s="192"/>
      <c r="Q46" s="192"/>
      <c r="R46" s="192"/>
      <c r="S46" s="192"/>
      <c r="U46" s="147"/>
      <c r="V46" s="147"/>
      <c r="W46" s="147"/>
      <c r="X46" s="147"/>
    </row>
    <row r="47" spans="1:255" x14ac:dyDescent="0.2">
      <c r="A47" s="193" t="s">
        <v>1</v>
      </c>
      <c r="B47" s="193"/>
      <c r="C47" s="193"/>
      <c r="D47" s="193"/>
      <c r="E47" s="193"/>
      <c r="F47" s="193"/>
      <c r="G47" s="193"/>
      <c r="H47" s="193"/>
      <c r="I47" s="193"/>
      <c r="J47" s="193"/>
      <c r="K47" s="193"/>
      <c r="L47" s="193"/>
      <c r="M47" s="193"/>
      <c r="N47" s="193"/>
      <c r="O47" s="193"/>
      <c r="P47" s="193"/>
      <c r="Q47" s="193"/>
      <c r="R47" s="193"/>
      <c r="S47" s="193"/>
      <c r="U47" s="147"/>
      <c r="V47" s="147"/>
      <c r="W47" s="147"/>
      <c r="X47" s="147"/>
    </row>
    <row r="48" spans="1:255" x14ac:dyDescent="0.2">
      <c r="A48" s="193" t="s">
        <v>2</v>
      </c>
      <c r="B48" s="193"/>
      <c r="C48" s="193"/>
      <c r="D48" s="193"/>
      <c r="E48" s="193"/>
      <c r="F48" s="193"/>
      <c r="G48" s="193"/>
      <c r="H48" s="193"/>
      <c r="I48" s="193"/>
      <c r="J48" s="193"/>
      <c r="K48" s="193"/>
      <c r="L48" s="193"/>
      <c r="M48" s="193"/>
      <c r="N48" s="193"/>
      <c r="O48" s="193"/>
      <c r="P48" s="193"/>
      <c r="Q48" s="193"/>
      <c r="R48" s="193"/>
      <c r="S48" s="193"/>
      <c r="U48" s="147"/>
      <c r="V48" s="147"/>
      <c r="W48" s="147"/>
      <c r="X48" s="147"/>
    </row>
    <row r="49" spans="1:24" x14ac:dyDescent="0.2">
      <c r="A49" s="147"/>
      <c r="B49" s="147"/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50" t="s">
        <v>78</v>
      </c>
      <c r="U49" s="147"/>
      <c r="V49" s="147"/>
      <c r="W49" s="147"/>
      <c r="X49" s="150" t="s">
        <v>78</v>
      </c>
    </row>
    <row r="50" spans="1:24" x14ac:dyDescent="0.2">
      <c r="A50" s="141" t="s">
        <v>4</v>
      </c>
      <c r="B50" s="186">
        <v>40360</v>
      </c>
      <c r="C50" s="187"/>
      <c r="D50" s="188"/>
      <c r="E50" s="186">
        <v>40391</v>
      </c>
      <c r="F50" s="187"/>
      <c r="G50" s="188"/>
      <c r="H50" s="186">
        <v>40422</v>
      </c>
      <c r="I50" s="187"/>
      <c r="J50" s="188"/>
      <c r="K50" s="186">
        <v>40452</v>
      </c>
      <c r="L50" s="187"/>
      <c r="M50" s="188"/>
      <c r="N50" s="186">
        <v>40483</v>
      </c>
      <c r="O50" s="187"/>
      <c r="P50" s="188"/>
      <c r="Q50" s="186">
        <v>40513</v>
      </c>
      <c r="R50" s="187"/>
      <c r="S50" s="187"/>
      <c r="U50" s="141" t="s">
        <v>4</v>
      </c>
      <c r="V50" s="186" t="s">
        <v>87</v>
      </c>
      <c r="W50" s="187"/>
      <c r="X50" s="187"/>
    </row>
    <row r="51" spans="1:24" x14ac:dyDescent="0.2">
      <c r="A51" s="142" t="s">
        <v>5</v>
      </c>
      <c r="B51" s="116" t="s">
        <v>73</v>
      </c>
      <c r="C51" s="116" t="s">
        <v>52</v>
      </c>
      <c r="D51" s="116" t="s">
        <v>8</v>
      </c>
      <c r="E51" s="116" t="s">
        <v>73</v>
      </c>
      <c r="F51" s="116" t="s">
        <v>52</v>
      </c>
      <c r="G51" s="116" t="s">
        <v>8</v>
      </c>
      <c r="H51" s="116" t="s">
        <v>73</v>
      </c>
      <c r="I51" s="116" t="s">
        <v>52</v>
      </c>
      <c r="J51" s="116" t="s">
        <v>8</v>
      </c>
      <c r="K51" s="116" t="s">
        <v>73</v>
      </c>
      <c r="L51" s="116" t="s">
        <v>52</v>
      </c>
      <c r="M51" s="116" t="s">
        <v>8</v>
      </c>
      <c r="N51" s="116" t="s">
        <v>73</v>
      </c>
      <c r="O51" s="116" t="s">
        <v>52</v>
      </c>
      <c r="P51" s="116" t="s">
        <v>8</v>
      </c>
      <c r="Q51" s="116" t="s">
        <v>73</v>
      </c>
      <c r="R51" s="116" t="s">
        <v>52</v>
      </c>
      <c r="S51" s="136" t="s">
        <v>8</v>
      </c>
      <c r="U51" s="142" t="s">
        <v>5</v>
      </c>
      <c r="V51" s="117" t="s">
        <v>73</v>
      </c>
      <c r="W51" s="117" t="s">
        <v>52</v>
      </c>
      <c r="X51" s="151" t="s">
        <v>8</v>
      </c>
    </row>
    <row r="52" spans="1:24" x14ac:dyDescent="0.2">
      <c r="A52" s="143" t="s">
        <v>9</v>
      </c>
      <c r="B52" s="10">
        <v>530377</v>
      </c>
      <c r="C52" s="10">
        <v>5098473</v>
      </c>
      <c r="D52" s="10">
        <f>B52+C52</f>
        <v>5628850</v>
      </c>
      <c r="E52" s="10">
        <v>831887</v>
      </c>
      <c r="F52" s="10">
        <v>2961003</v>
      </c>
      <c r="G52" s="10">
        <f>E52+F52</f>
        <v>3792890</v>
      </c>
      <c r="H52" s="10">
        <v>346039</v>
      </c>
      <c r="I52" s="10">
        <v>4025111</v>
      </c>
      <c r="J52" s="10">
        <f>H52+I52</f>
        <v>4371150</v>
      </c>
      <c r="K52" s="10">
        <v>20771</v>
      </c>
      <c r="L52" s="10">
        <v>2359780</v>
      </c>
      <c r="M52" s="10">
        <f>K52+L52</f>
        <v>2380551</v>
      </c>
      <c r="N52" s="10">
        <v>934825</v>
      </c>
      <c r="O52" s="10">
        <v>2562379</v>
      </c>
      <c r="P52" s="10">
        <f>N52+O52</f>
        <v>3497204</v>
      </c>
      <c r="Q52" s="10">
        <v>520817</v>
      </c>
      <c r="R52" s="10">
        <v>5702948</v>
      </c>
      <c r="S52" s="37">
        <f>Q52+R52</f>
        <v>6223765</v>
      </c>
      <c r="T52" s="1"/>
      <c r="U52" s="152" t="s">
        <v>9</v>
      </c>
      <c r="V52" s="37">
        <f>B52+E52+H52+K52+N52+Q52</f>
        <v>3184716</v>
      </c>
      <c r="W52" s="37">
        <f>C52+F52+I52+L52+O52+R52</f>
        <v>22709694</v>
      </c>
      <c r="X52" s="37">
        <f>D52+G52+J52+M52+P52+S52</f>
        <v>25894410</v>
      </c>
    </row>
    <row r="53" spans="1:24" x14ac:dyDescent="0.2">
      <c r="A53" s="143" t="s">
        <v>10</v>
      </c>
      <c r="B53" s="10">
        <v>205916</v>
      </c>
      <c r="C53" s="10">
        <v>992591</v>
      </c>
      <c r="D53" s="10">
        <f t="shared" ref="D53:D58" si="33">B53+C53</f>
        <v>1198507</v>
      </c>
      <c r="E53" s="10">
        <v>832277</v>
      </c>
      <c r="F53" s="10">
        <v>350000</v>
      </c>
      <c r="G53" s="10">
        <f t="shared" ref="G53:G58" si="34">E53+F53</f>
        <v>1182277</v>
      </c>
      <c r="H53" s="10">
        <v>0</v>
      </c>
      <c r="I53" s="10">
        <v>116400</v>
      </c>
      <c r="J53" s="10">
        <f t="shared" ref="J53:J58" si="35">H53+I53</f>
        <v>116400</v>
      </c>
      <c r="K53" s="10">
        <v>145000</v>
      </c>
      <c r="L53" s="10">
        <v>691218</v>
      </c>
      <c r="M53" s="10">
        <f t="shared" ref="M53:M58" si="36">K53+L53</f>
        <v>836218</v>
      </c>
      <c r="N53" s="10">
        <v>130000</v>
      </c>
      <c r="O53" s="10">
        <v>838394</v>
      </c>
      <c r="P53" s="10">
        <f t="shared" ref="P53:P58" si="37">N53+O53</f>
        <v>968394</v>
      </c>
      <c r="Q53" s="10">
        <v>423100</v>
      </c>
      <c r="R53" s="10">
        <v>561990</v>
      </c>
      <c r="S53" s="33">
        <f t="shared" ref="S53:S58" si="38">Q53+R53</f>
        <v>985090</v>
      </c>
      <c r="T53" s="1"/>
      <c r="U53" s="152" t="s">
        <v>10</v>
      </c>
      <c r="V53" s="33">
        <f t="shared" ref="V53:V84" si="39">B53+E53+H53+K53+N53+Q53</f>
        <v>1736293</v>
      </c>
      <c r="W53" s="33">
        <f t="shared" ref="W53:W84" si="40">C53+F53+I53+L53+O53+R53</f>
        <v>3550593</v>
      </c>
      <c r="X53" s="33">
        <f t="shared" ref="X53:X84" si="41">D53+G53+J53+M53+P53+S53</f>
        <v>5286886</v>
      </c>
    </row>
    <row r="54" spans="1:24" x14ac:dyDescent="0.2">
      <c r="A54" s="143" t="s">
        <v>11</v>
      </c>
      <c r="B54" s="10">
        <v>1189682</v>
      </c>
      <c r="C54" s="10">
        <v>26793595</v>
      </c>
      <c r="D54" s="10">
        <f t="shared" si="33"/>
        <v>27983277</v>
      </c>
      <c r="E54" s="10">
        <v>21958800</v>
      </c>
      <c r="F54" s="10">
        <v>23825077</v>
      </c>
      <c r="G54" s="10">
        <f t="shared" si="34"/>
        <v>45783877</v>
      </c>
      <c r="H54" s="10">
        <v>159489102</v>
      </c>
      <c r="I54" s="10">
        <v>19851129</v>
      </c>
      <c r="J54" s="10">
        <f t="shared" si="35"/>
        <v>179340231</v>
      </c>
      <c r="K54" s="10">
        <v>31647145</v>
      </c>
      <c r="L54" s="10">
        <v>19279733</v>
      </c>
      <c r="M54" s="10">
        <f t="shared" si="36"/>
        <v>50926878</v>
      </c>
      <c r="N54" s="10">
        <v>38867813</v>
      </c>
      <c r="O54" s="10">
        <v>29552990</v>
      </c>
      <c r="P54" s="10">
        <f t="shared" si="37"/>
        <v>68420803</v>
      </c>
      <c r="Q54" s="10">
        <v>12494551</v>
      </c>
      <c r="R54" s="10">
        <v>26790848</v>
      </c>
      <c r="S54" s="33">
        <f t="shared" si="38"/>
        <v>39285399</v>
      </c>
      <c r="T54" s="1"/>
      <c r="U54" s="152" t="s">
        <v>11</v>
      </c>
      <c r="V54" s="33">
        <f t="shared" si="39"/>
        <v>265647093</v>
      </c>
      <c r="W54" s="33">
        <f t="shared" si="40"/>
        <v>146093372</v>
      </c>
      <c r="X54" s="33">
        <f t="shared" si="41"/>
        <v>411740465</v>
      </c>
    </row>
    <row r="55" spans="1:24" x14ac:dyDescent="0.2">
      <c r="A55" s="143" t="s">
        <v>12</v>
      </c>
      <c r="B55" s="10">
        <v>33313700</v>
      </c>
      <c r="C55" s="10">
        <v>21530696</v>
      </c>
      <c r="D55" s="10">
        <f t="shared" si="33"/>
        <v>54844396</v>
      </c>
      <c r="E55" s="10">
        <v>43630856</v>
      </c>
      <c r="F55" s="10">
        <v>25098554</v>
      </c>
      <c r="G55" s="10">
        <f t="shared" si="34"/>
        <v>68729410</v>
      </c>
      <c r="H55" s="10">
        <v>42840231</v>
      </c>
      <c r="I55" s="10">
        <v>19665645</v>
      </c>
      <c r="J55" s="10">
        <f t="shared" si="35"/>
        <v>62505876</v>
      </c>
      <c r="K55" s="10">
        <v>29545586</v>
      </c>
      <c r="L55" s="10">
        <v>18324994</v>
      </c>
      <c r="M55" s="10">
        <f t="shared" si="36"/>
        <v>47870580</v>
      </c>
      <c r="N55" s="10">
        <v>8916454</v>
      </c>
      <c r="O55" s="10">
        <v>24401027</v>
      </c>
      <c r="P55" s="10">
        <f t="shared" si="37"/>
        <v>33317481</v>
      </c>
      <c r="Q55" s="10">
        <v>49996563</v>
      </c>
      <c r="R55" s="10">
        <v>30716368</v>
      </c>
      <c r="S55" s="33">
        <f t="shared" si="38"/>
        <v>80712931</v>
      </c>
      <c r="T55" s="1"/>
      <c r="U55" s="152" t="s">
        <v>12</v>
      </c>
      <c r="V55" s="33">
        <f t="shared" si="39"/>
        <v>208243390</v>
      </c>
      <c r="W55" s="33">
        <f t="shared" si="40"/>
        <v>139737284</v>
      </c>
      <c r="X55" s="33">
        <f t="shared" si="41"/>
        <v>347980674</v>
      </c>
    </row>
    <row r="56" spans="1:24" x14ac:dyDescent="0.2">
      <c r="A56" s="143" t="s">
        <v>13</v>
      </c>
      <c r="B56" s="10">
        <v>1844347</v>
      </c>
      <c r="C56" s="10">
        <v>5653601</v>
      </c>
      <c r="D56" s="10">
        <f t="shared" si="33"/>
        <v>7497948</v>
      </c>
      <c r="E56" s="10">
        <v>18790878</v>
      </c>
      <c r="F56" s="10">
        <v>10070072</v>
      </c>
      <c r="G56" s="10">
        <f t="shared" si="34"/>
        <v>28860950</v>
      </c>
      <c r="H56" s="10">
        <v>2585980</v>
      </c>
      <c r="I56" s="10">
        <v>8041172</v>
      </c>
      <c r="J56" s="10">
        <f t="shared" si="35"/>
        <v>10627152</v>
      </c>
      <c r="K56" s="10">
        <v>2145386</v>
      </c>
      <c r="L56" s="10">
        <v>6504850</v>
      </c>
      <c r="M56" s="10">
        <f t="shared" si="36"/>
        <v>8650236</v>
      </c>
      <c r="N56" s="10">
        <v>1500334</v>
      </c>
      <c r="O56" s="10">
        <v>11196890</v>
      </c>
      <c r="P56" s="10">
        <f t="shared" si="37"/>
        <v>12697224</v>
      </c>
      <c r="Q56" s="10">
        <v>1114121</v>
      </c>
      <c r="R56" s="10">
        <v>9510244</v>
      </c>
      <c r="S56" s="33">
        <f t="shared" si="38"/>
        <v>10624365</v>
      </c>
      <c r="T56" s="1"/>
      <c r="U56" s="152" t="s">
        <v>13</v>
      </c>
      <c r="V56" s="33">
        <f t="shared" si="39"/>
        <v>27981046</v>
      </c>
      <c r="W56" s="33">
        <f t="shared" si="40"/>
        <v>50976829</v>
      </c>
      <c r="X56" s="33">
        <f t="shared" si="41"/>
        <v>78957875</v>
      </c>
    </row>
    <row r="57" spans="1:24" x14ac:dyDescent="0.2">
      <c r="A57" s="143" t="s">
        <v>14</v>
      </c>
      <c r="B57" s="10">
        <v>148938</v>
      </c>
      <c r="C57" s="10">
        <v>758177</v>
      </c>
      <c r="D57" s="10">
        <f t="shared" si="33"/>
        <v>907115</v>
      </c>
      <c r="E57" s="10">
        <v>848421</v>
      </c>
      <c r="F57" s="10">
        <v>1224013</v>
      </c>
      <c r="G57" s="10">
        <f t="shared" si="34"/>
        <v>2072434</v>
      </c>
      <c r="H57" s="10">
        <v>307328</v>
      </c>
      <c r="I57" s="10">
        <v>2193900</v>
      </c>
      <c r="J57" s="10">
        <f t="shared" si="35"/>
        <v>2501228</v>
      </c>
      <c r="K57" s="10">
        <v>156000</v>
      </c>
      <c r="L57" s="10">
        <v>1075000</v>
      </c>
      <c r="M57" s="10">
        <f t="shared" si="36"/>
        <v>1231000</v>
      </c>
      <c r="N57" s="10">
        <v>707994</v>
      </c>
      <c r="O57" s="10">
        <v>561000</v>
      </c>
      <c r="P57" s="10">
        <f t="shared" si="37"/>
        <v>1268994</v>
      </c>
      <c r="Q57" s="10">
        <v>210295</v>
      </c>
      <c r="R57" s="10">
        <v>2062212</v>
      </c>
      <c r="S57" s="33">
        <f t="shared" si="38"/>
        <v>2272507</v>
      </c>
      <c r="T57" s="1"/>
      <c r="U57" s="152" t="s">
        <v>14</v>
      </c>
      <c r="V57" s="33">
        <f t="shared" si="39"/>
        <v>2378976</v>
      </c>
      <c r="W57" s="33">
        <f t="shared" si="40"/>
        <v>7874302</v>
      </c>
      <c r="X57" s="33">
        <f t="shared" si="41"/>
        <v>10253278</v>
      </c>
    </row>
    <row r="58" spans="1:24" x14ac:dyDescent="0.2">
      <c r="A58" s="143" t="s">
        <v>15</v>
      </c>
      <c r="B58" s="10">
        <v>1935959</v>
      </c>
      <c r="C58" s="10">
        <v>8482474</v>
      </c>
      <c r="D58" s="10">
        <f t="shared" si="33"/>
        <v>10418433</v>
      </c>
      <c r="E58" s="10">
        <v>2016168</v>
      </c>
      <c r="F58" s="10">
        <v>10156536</v>
      </c>
      <c r="G58" s="10">
        <f t="shared" si="34"/>
        <v>12172704</v>
      </c>
      <c r="H58" s="10">
        <v>2496847</v>
      </c>
      <c r="I58" s="10">
        <v>10905579</v>
      </c>
      <c r="J58" s="10">
        <f t="shared" si="35"/>
        <v>13402426</v>
      </c>
      <c r="K58" s="10">
        <v>8322505</v>
      </c>
      <c r="L58" s="10">
        <v>8099780</v>
      </c>
      <c r="M58" s="10">
        <f t="shared" si="36"/>
        <v>16422285</v>
      </c>
      <c r="N58" s="10">
        <v>2039172</v>
      </c>
      <c r="O58" s="10">
        <v>9062988</v>
      </c>
      <c r="P58" s="10">
        <f t="shared" si="37"/>
        <v>11102160</v>
      </c>
      <c r="Q58" s="10">
        <v>1611276</v>
      </c>
      <c r="R58" s="10">
        <v>12379894</v>
      </c>
      <c r="S58" s="33">
        <f t="shared" si="38"/>
        <v>13991170</v>
      </c>
      <c r="T58" s="1"/>
      <c r="U58" s="152" t="s">
        <v>15</v>
      </c>
      <c r="V58" s="71">
        <f t="shared" si="39"/>
        <v>18421927</v>
      </c>
      <c r="W58" s="71">
        <f t="shared" si="40"/>
        <v>59087251</v>
      </c>
      <c r="X58" s="71">
        <f t="shared" si="41"/>
        <v>77509178</v>
      </c>
    </row>
    <row r="59" spans="1:24" s="3" customFormat="1" ht="11.25" x14ac:dyDescent="0.2">
      <c r="A59" s="160" t="s">
        <v>16</v>
      </c>
      <c r="B59" s="140">
        <f t="shared" ref="B59:J59" si="42">SUM(B52:B58)</f>
        <v>39168919</v>
      </c>
      <c r="C59" s="140">
        <f t="shared" si="42"/>
        <v>69309607</v>
      </c>
      <c r="D59" s="140">
        <f t="shared" si="42"/>
        <v>108478526</v>
      </c>
      <c r="E59" s="140">
        <f t="shared" si="42"/>
        <v>88909287</v>
      </c>
      <c r="F59" s="140">
        <f t="shared" si="42"/>
        <v>73685255</v>
      </c>
      <c r="G59" s="140">
        <f t="shared" si="42"/>
        <v>162594542</v>
      </c>
      <c r="H59" s="140">
        <f t="shared" si="42"/>
        <v>208065527</v>
      </c>
      <c r="I59" s="140">
        <f>SUM(I52:I58)</f>
        <v>64798936</v>
      </c>
      <c r="J59" s="140">
        <f t="shared" si="42"/>
        <v>272864463</v>
      </c>
      <c r="K59" s="140">
        <f t="shared" ref="K59:P59" si="43">SUM(K52:K58)</f>
        <v>71982393</v>
      </c>
      <c r="L59" s="140">
        <f t="shared" si="43"/>
        <v>56335355</v>
      </c>
      <c r="M59" s="140">
        <f t="shared" si="43"/>
        <v>128317748</v>
      </c>
      <c r="N59" s="140">
        <f t="shared" si="43"/>
        <v>53096592</v>
      </c>
      <c r="O59" s="140">
        <f t="shared" si="43"/>
        <v>78175668</v>
      </c>
      <c r="P59" s="140">
        <f t="shared" si="43"/>
        <v>131272260</v>
      </c>
      <c r="Q59" s="140">
        <f>SUM(Q52:Q58)</f>
        <v>66370723</v>
      </c>
      <c r="R59" s="140">
        <f>SUM(R52:R58)</f>
        <v>87724504</v>
      </c>
      <c r="S59" s="144">
        <f>SUM(S52:S58)</f>
        <v>154095227</v>
      </c>
      <c r="T59" s="161"/>
      <c r="U59" s="162" t="s">
        <v>16</v>
      </c>
      <c r="V59" s="154">
        <f t="shared" si="39"/>
        <v>527593441</v>
      </c>
      <c r="W59" s="155">
        <f t="shared" si="40"/>
        <v>430029325</v>
      </c>
      <c r="X59" s="156">
        <f t="shared" si="41"/>
        <v>957622766</v>
      </c>
    </row>
    <row r="60" spans="1:24" x14ac:dyDescent="0.2">
      <c r="A60" s="143" t="s">
        <v>17</v>
      </c>
      <c r="B60" s="10">
        <v>33145072</v>
      </c>
      <c r="C60" s="10">
        <v>16934287</v>
      </c>
      <c r="D60" s="10">
        <f>B60+C60</f>
        <v>50079359</v>
      </c>
      <c r="E60" s="10">
        <v>44347452</v>
      </c>
      <c r="F60" s="10">
        <v>16359880</v>
      </c>
      <c r="G60" s="10">
        <f>E60+F60</f>
        <v>60707332</v>
      </c>
      <c r="H60" s="10">
        <v>345812</v>
      </c>
      <c r="I60" s="10">
        <v>21454906</v>
      </c>
      <c r="J60" s="10">
        <f>H60+I60</f>
        <v>21800718</v>
      </c>
      <c r="K60" s="10">
        <v>719660</v>
      </c>
      <c r="L60" s="10">
        <v>11194493</v>
      </c>
      <c r="M60" s="10">
        <f>K60+L60</f>
        <v>11914153</v>
      </c>
      <c r="N60" s="10">
        <v>691313</v>
      </c>
      <c r="O60" s="10">
        <v>16683379</v>
      </c>
      <c r="P60" s="10">
        <f>N60+O60</f>
        <v>17374692</v>
      </c>
      <c r="Q60" s="10">
        <v>2691878</v>
      </c>
      <c r="R60" s="10">
        <v>18411388</v>
      </c>
      <c r="S60" s="33">
        <f>Q60+R60</f>
        <v>21103266</v>
      </c>
      <c r="T60" s="1"/>
      <c r="U60" s="152" t="s">
        <v>17</v>
      </c>
      <c r="V60" s="37">
        <f t="shared" si="39"/>
        <v>81941187</v>
      </c>
      <c r="W60" s="22">
        <f t="shared" si="40"/>
        <v>101038333</v>
      </c>
      <c r="X60" s="65">
        <f t="shared" si="41"/>
        <v>182979520</v>
      </c>
    </row>
    <row r="61" spans="1:24" x14ac:dyDescent="0.2">
      <c r="A61" s="143" t="s">
        <v>18</v>
      </c>
      <c r="B61" s="10">
        <v>134820714</v>
      </c>
      <c r="C61" s="10">
        <v>101467654</v>
      </c>
      <c r="D61" s="10">
        <f t="shared" ref="D61:D68" si="44">B61+C61</f>
        <v>236288368</v>
      </c>
      <c r="E61" s="10">
        <v>89468409</v>
      </c>
      <c r="F61" s="10">
        <v>121526765</v>
      </c>
      <c r="G61" s="10">
        <f t="shared" ref="G61:G68" si="45">E61+F61</f>
        <v>210995174</v>
      </c>
      <c r="H61" s="10">
        <v>71126032</v>
      </c>
      <c r="I61" s="10">
        <v>103774373</v>
      </c>
      <c r="J61" s="10">
        <f t="shared" ref="J61:J68" si="46">H61+I61</f>
        <v>174900405</v>
      </c>
      <c r="K61" s="10">
        <v>140423790</v>
      </c>
      <c r="L61" s="10">
        <v>69269015</v>
      </c>
      <c r="M61" s="10">
        <f t="shared" ref="M61:M68" si="47">K61+L61</f>
        <v>209692805</v>
      </c>
      <c r="N61" s="10">
        <v>29143457</v>
      </c>
      <c r="O61" s="10">
        <v>109412612</v>
      </c>
      <c r="P61" s="10">
        <f t="shared" ref="P61:P68" si="48">N61+O61</f>
        <v>138556069</v>
      </c>
      <c r="Q61" s="10">
        <v>129860566</v>
      </c>
      <c r="R61" s="10">
        <v>113636105</v>
      </c>
      <c r="S61" s="33">
        <f t="shared" ref="S61:S68" si="49">Q61+R61</f>
        <v>243496671</v>
      </c>
      <c r="T61" s="1"/>
      <c r="U61" s="152" t="s">
        <v>18</v>
      </c>
      <c r="V61" s="33">
        <f t="shared" si="39"/>
        <v>594842968</v>
      </c>
      <c r="W61" s="10">
        <f t="shared" si="40"/>
        <v>619086524</v>
      </c>
      <c r="X61" s="31">
        <f t="shared" si="41"/>
        <v>1213929492</v>
      </c>
    </row>
    <row r="62" spans="1:24" x14ac:dyDescent="0.2">
      <c r="A62" s="143" t="s">
        <v>19</v>
      </c>
      <c r="B62" s="10">
        <v>85331147</v>
      </c>
      <c r="C62" s="10">
        <v>41219403</v>
      </c>
      <c r="D62" s="10">
        <f t="shared" si="44"/>
        <v>126550550</v>
      </c>
      <c r="E62" s="10">
        <v>35081991</v>
      </c>
      <c r="F62" s="10">
        <v>37969432</v>
      </c>
      <c r="G62" s="10">
        <f t="shared" si="45"/>
        <v>73051423</v>
      </c>
      <c r="H62" s="10">
        <v>4444119</v>
      </c>
      <c r="I62" s="10">
        <v>40192127</v>
      </c>
      <c r="J62" s="10">
        <f t="shared" si="46"/>
        <v>44636246</v>
      </c>
      <c r="K62" s="10">
        <v>10719000</v>
      </c>
      <c r="L62" s="10">
        <v>26229945</v>
      </c>
      <c r="M62" s="10">
        <f t="shared" si="47"/>
        <v>36948945</v>
      </c>
      <c r="N62" s="10">
        <v>69209632</v>
      </c>
      <c r="O62" s="10">
        <v>38371169</v>
      </c>
      <c r="P62" s="10">
        <f t="shared" si="48"/>
        <v>107580801</v>
      </c>
      <c r="Q62" s="10">
        <v>31153880</v>
      </c>
      <c r="R62" s="10">
        <v>52092816</v>
      </c>
      <c r="S62" s="33">
        <f t="shared" si="49"/>
        <v>83246696</v>
      </c>
      <c r="T62" s="1"/>
      <c r="U62" s="152" t="s">
        <v>19</v>
      </c>
      <c r="V62" s="33">
        <f t="shared" si="39"/>
        <v>235939769</v>
      </c>
      <c r="W62" s="10">
        <f t="shared" si="40"/>
        <v>236074892</v>
      </c>
      <c r="X62" s="31">
        <f t="shared" si="41"/>
        <v>472014661</v>
      </c>
    </row>
    <row r="63" spans="1:24" x14ac:dyDescent="0.2">
      <c r="A63" s="143" t="s">
        <v>20</v>
      </c>
      <c r="B63" s="10">
        <v>40526353</v>
      </c>
      <c r="C63" s="10">
        <v>21902341</v>
      </c>
      <c r="D63" s="10">
        <f t="shared" si="44"/>
        <v>62428694</v>
      </c>
      <c r="E63" s="10">
        <v>39534977</v>
      </c>
      <c r="F63" s="10">
        <v>28656123</v>
      </c>
      <c r="G63" s="10">
        <f t="shared" si="45"/>
        <v>68191100</v>
      </c>
      <c r="H63" s="10">
        <v>1362023</v>
      </c>
      <c r="I63" s="10">
        <v>24347717</v>
      </c>
      <c r="J63" s="10">
        <f t="shared" si="46"/>
        <v>25709740</v>
      </c>
      <c r="K63" s="10">
        <v>42049510</v>
      </c>
      <c r="L63" s="10">
        <v>18117200</v>
      </c>
      <c r="M63" s="10">
        <f t="shared" si="47"/>
        <v>60166710</v>
      </c>
      <c r="N63" s="10">
        <v>1764883</v>
      </c>
      <c r="O63" s="10">
        <v>21613283</v>
      </c>
      <c r="P63" s="10">
        <f t="shared" si="48"/>
        <v>23378166</v>
      </c>
      <c r="Q63" s="10">
        <v>38336409</v>
      </c>
      <c r="R63" s="10">
        <v>32923037</v>
      </c>
      <c r="S63" s="33">
        <f t="shared" si="49"/>
        <v>71259446</v>
      </c>
      <c r="T63" s="1"/>
      <c r="U63" s="152" t="s">
        <v>20</v>
      </c>
      <c r="V63" s="33">
        <f t="shared" si="39"/>
        <v>163574155</v>
      </c>
      <c r="W63" s="10">
        <f t="shared" si="40"/>
        <v>147559701</v>
      </c>
      <c r="X63" s="31">
        <f t="shared" si="41"/>
        <v>311133856</v>
      </c>
    </row>
    <row r="64" spans="1:24" x14ac:dyDescent="0.2">
      <c r="A64" s="143" t="s">
        <v>21</v>
      </c>
      <c r="B64" s="10">
        <v>8713433</v>
      </c>
      <c r="C64" s="10">
        <v>18600078</v>
      </c>
      <c r="D64" s="10">
        <f t="shared" si="44"/>
        <v>27313511</v>
      </c>
      <c r="E64" s="10">
        <v>755949</v>
      </c>
      <c r="F64" s="10">
        <v>17145676</v>
      </c>
      <c r="G64" s="10">
        <f t="shared" si="45"/>
        <v>17901625</v>
      </c>
      <c r="H64" s="10">
        <v>850147</v>
      </c>
      <c r="I64" s="10">
        <v>20400736</v>
      </c>
      <c r="J64" s="10">
        <f t="shared" si="46"/>
        <v>21250883</v>
      </c>
      <c r="K64" s="10">
        <v>26173678</v>
      </c>
      <c r="L64" s="10">
        <v>10357965</v>
      </c>
      <c r="M64" s="10">
        <f t="shared" si="47"/>
        <v>36531643</v>
      </c>
      <c r="N64" s="10">
        <v>4952435</v>
      </c>
      <c r="O64" s="10">
        <v>21450926</v>
      </c>
      <c r="P64" s="10">
        <f t="shared" si="48"/>
        <v>26403361</v>
      </c>
      <c r="Q64" s="10">
        <v>1856604</v>
      </c>
      <c r="R64" s="10">
        <v>20948412</v>
      </c>
      <c r="S64" s="33">
        <f t="shared" si="49"/>
        <v>22805016</v>
      </c>
      <c r="T64" s="1"/>
      <c r="U64" s="152" t="s">
        <v>21</v>
      </c>
      <c r="V64" s="33">
        <f t="shared" si="39"/>
        <v>43302246</v>
      </c>
      <c r="W64" s="10">
        <f t="shared" si="40"/>
        <v>108903793</v>
      </c>
      <c r="X64" s="31">
        <f t="shared" si="41"/>
        <v>152206039</v>
      </c>
    </row>
    <row r="65" spans="1:26" x14ac:dyDescent="0.2">
      <c r="A65" s="143" t="s">
        <v>22</v>
      </c>
      <c r="B65" s="10">
        <v>12863948</v>
      </c>
      <c r="C65" s="10">
        <v>37737118</v>
      </c>
      <c r="D65" s="10">
        <f t="shared" si="44"/>
        <v>50601066</v>
      </c>
      <c r="E65" s="10">
        <v>21720746</v>
      </c>
      <c r="F65" s="10">
        <v>42599423</v>
      </c>
      <c r="G65" s="10">
        <f t="shared" si="45"/>
        <v>64320169</v>
      </c>
      <c r="H65" s="10">
        <v>14345048</v>
      </c>
      <c r="I65" s="10">
        <v>49472994</v>
      </c>
      <c r="J65" s="10">
        <f t="shared" si="46"/>
        <v>63818042</v>
      </c>
      <c r="K65" s="10">
        <v>124864803</v>
      </c>
      <c r="L65" s="10">
        <v>28610208</v>
      </c>
      <c r="M65" s="10">
        <f t="shared" si="47"/>
        <v>153475011</v>
      </c>
      <c r="N65" s="10">
        <v>30000961</v>
      </c>
      <c r="O65" s="10">
        <v>42081977</v>
      </c>
      <c r="P65" s="10">
        <f t="shared" si="48"/>
        <v>72082938</v>
      </c>
      <c r="Q65" s="10">
        <v>13446482</v>
      </c>
      <c r="R65" s="10">
        <v>51847226</v>
      </c>
      <c r="S65" s="33">
        <f t="shared" si="49"/>
        <v>65293708</v>
      </c>
      <c r="T65" s="1"/>
      <c r="U65" s="152" t="s">
        <v>22</v>
      </c>
      <c r="V65" s="33">
        <f t="shared" si="39"/>
        <v>217241988</v>
      </c>
      <c r="W65" s="10">
        <f t="shared" si="40"/>
        <v>252348946</v>
      </c>
      <c r="X65" s="31">
        <f t="shared" si="41"/>
        <v>469590934</v>
      </c>
    </row>
    <row r="66" spans="1:26" x14ac:dyDescent="0.2">
      <c r="A66" s="143" t="s">
        <v>23</v>
      </c>
      <c r="B66" s="10">
        <v>1544481</v>
      </c>
      <c r="C66" s="10">
        <v>8930764</v>
      </c>
      <c r="D66" s="10">
        <f t="shared" si="44"/>
        <v>10475245</v>
      </c>
      <c r="E66" s="10">
        <v>1685124</v>
      </c>
      <c r="F66" s="10">
        <v>8460902</v>
      </c>
      <c r="G66" s="10">
        <f t="shared" si="45"/>
        <v>10146026</v>
      </c>
      <c r="H66" s="10">
        <v>1068550</v>
      </c>
      <c r="I66" s="10">
        <v>7850525</v>
      </c>
      <c r="J66" s="10">
        <f t="shared" si="46"/>
        <v>8919075</v>
      </c>
      <c r="K66" s="10">
        <v>1643748</v>
      </c>
      <c r="L66" s="10">
        <v>5326234</v>
      </c>
      <c r="M66" s="10">
        <f t="shared" si="47"/>
        <v>6969982</v>
      </c>
      <c r="N66" s="10">
        <v>1112082</v>
      </c>
      <c r="O66" s="10">
        <v>7480709</v>
      </c>
      <c r="P66" s="10">
        <f t="shared" si="48"/>
        <v>8592791</v>
      </c>
      <c r="Q66" s="10">
        <v>3072349</v>
      </c>
      <c r="R66" s="10">
        <v>8105649</v>
      </c>
      <c r="S66" s="33">
        <f t="shared" si="49"/>
        <v>11177998</v>
      </c>
      <c r="T66" s="1"/>
      <c r="U66" s="152" t="s">
        <v>23</v>
      </c>
      <c r="V66" s="33">
        <f t="shared" si="39"/>
        <v>10126334</v>
      </c>
      <c r="W66" s="10">
        <f t="shared" si="40"/>
        <v>46154783</v>
      </c>
      <c r="X66" s="31">
        <f t="shared" si="41"/>
        <v>56281117</v>
      </c>
    </row>
    <row r="67" spans="1:26" x14ac:dyDescent="0.2">
      <c r="A67" s="143" t="s">
        <v>24</v>
      </c>
      <c r="B67" s="10">
        <v>16355999</v>
      </c>
      <c r="C67" s="10">
        <v>20465657</v>
      </c>
      <c r="D67" s="10">
        <f t="shared" si="44"/>
        <v>36821656</v>
      </c>
      <c r="E67" s="10">
        <v>4717045</v>
      </c>
      <c r="F67" s="10">
        <v>19318415</v>
      </c>
      <c r="G67" s="10">
        <f t="shared" si="45"/>
        <v>24035460</v>
      </c>
      <c r="H67" s="10">
        <v>19928008</v>
      </c>
      <c r="I67" s="10">
        <v>23083435</v>
      </c>
      <c r="J67" s="10">
        <f t="shared" si="46"/>
        <v>43011443</v>
      </c>
      <c r="K67" s="10">
        <v>10906106</v>
      </c>
      <c r="L67" s="10">
        <v>13276003</v>
      </c>
      <c r="M67" s="10">
        <f t="shared" si="47"/>
        <v>24182109</v>
      </c>
      <c r="N67" s="10">
        <v>114419060</v>
      </c>
      <c r="O67" s="10">
        <v>16563394</v>
      </c>
      <c r="P67" s="10">
        <f t="shared" si="48"/>
        <v>130982454</v>
      </c>
      <c r="Q67" s="10">
        <v>24570844</v>
      </c>
      <c r="R67" s="10">
        <v>21186782</v>
      </c>
      <c r="S67" s="33">
        <f t="shared" si="49"/>
        <v>45757626</v>
      </c>
      <c r="T67" s="1"/>
      <c r="U67" s="152" t="s">
        <v>24</v>
      </c>
      <c r="V67" s="33">
        <f t="shared" si="39"/>
        <v>190897062</v>
      </c>
      <c r="W67" s="10">
        <f t="shared" si="40"/>
        <v>113893686</v>
      </c>
      <c r="X67" s="31">
        <f t="shared" si="41"/>
        <v>304790748</v>
      </c>
    </row>
    <row r="68" spans="1:26" x14ac:dyDescent="0.2">
      <c r="A68" s="143" t="s">
        <v>25</v>
      </c>
      <c r="B68" s="10">
        <v>708700</v>
      </c>
      <c r="C68" s="10">
        <v>25697238</v>
      </c>
      <c r="D68" s="10">
        <f t="shared" si="44"/>
        <v>26405938</v>
      </c>
      <c r="E68" s="10">
        <v>15834296</v>
      </c>
      <c r="F68" s="10">
        <v>23603580</v>
      </c>
      <c r="G68" s="10">
        <f t="shared" si="45"/>
        <v>39437876</v>
      </c>
      <c r="H68" s="10">
        <v>653641</v>
      </c>
      <c r="I68" s="10">
        <v>28168562</v>
      </c>
      <c r="J68" s="10">
        <f t="shared" si="46"/>
        <v>28822203</v>
      </c>
      <c r="K68" s="10">
        <v>21092538</v>
      </c>
      <c r="L68" s="10">
        <v>20603364</v>
      </c>
      <c r="M68" s="10">
        <f t="shared" si="47"/>
        <v>41695902</v>
      </c>
      <c r="N68" s="10">
        <v>21545074</v>
      </c>
      <c r="O68" s="10">
        <v>23571040</v>
      </c>
      <c r="P68" s="10">
        <f t="shared" si="48"/>
        <v>45116114</v>
      </c>
      <c r="Q68" s="10">
        <v>8791461</v>
      </c>
      <c r="R68" s="10">
        <v>32586586</v>
      </c>
      <c r="S68" s="33">
        <f t="shared" si="49"/>
        <v>41378047</v>
      </c>
      <c r="T68" s="1"/>
      <c r="U68" s="152" t="s">
        <v>25</v>
      </c>
      <c r="V68" s="71">
        <f t="shared" si="39"/>
        <v>68625710</v>
      </c>
      <c r="W68" s="23">
        <f t="shared" si="40"/>
        <v>154230370</v>
      </c>
      <c r="X68" s="72">
        <f t="shared" si="41"/>
        <v>222856080</v>
      </c>
    </row>
    <row r="69" spans="1:26" s="3" customFormat="1" ht="11.25" x14ac:dyDescent="0.2">
      <c r="A69" s="164" t="s">
        <v>26</v>
      </c>
      <c r="B69" s="140">
        <f t="shared" ref="B69:G69" si="50">SUM(B60:B68)</f>
        <v>334009847</v>
      </c>
      <c r="C69" s="140">
        <f t="shared" si="50"/>
        <v>292954540</v>
      </c>
      <c r="D69" s="140">
        <f t="shared" si="50"/>
        <v>626964387</v>
      </c>
      <c r="E69" s="140">
        <f t="shared" si="50"/>
        <v>253145989</v>
      </c>
      <c r="F69" s="140">
        <f t="shared" si="50"/>
        <v>315640196</v>
      </c>
      <c r="G69" s="140">
        <f t="shared" si="50"/>
        <v>568786185</v>
      </c>
      <c r="H69" s="140">
        <f t="shared" ref="H69:P69" si="51">SUM(H60:H68)</f>
        <v>114123380</v>
      </c>
      <c r="I69" s="140">
        <f t="shared" si="51"/>
        <v>318745375</v>
      </c>
      <c r="J69" s="140">
        <f t="shared" si="51"/>
        <v>432868755</v>
      </c>
      <c r="K69" s="140">
        <f t="shared" si="51"/>
        <v>378592833</v>
      </c>
      <c r="L69" s="140">
        <f t="shared" si="51"/>
        <v>202984427</v>
      </c>
      <c r="M69" s="140">
        <f t="shared" si="51"/>
        <v>581577260</v>
      </c>
      <c r="N69" s="140">
        <f t="shared" si="51"/>
        <v>272838897</v>
      </c>
      <c r="O69" s="140">
        <f t="shared" si="51"/>
        <v>297228489</v>
      </c>
      <c r="P69" s="140">
        <f t="shared" si="51"/>
        <v>570067386</v>
      </c>
      <c r="Q69" s="140">
        <f>SUM(Q60:Q68)</f>
        <v>253780473</v>
      </c>
      <c r="R69" s="140">
        <f>SUM(R60:R68)</f>
        <v>351738001</v>
      </c>
      <c r="S69" s="144">
        <f>SUM(S60:S68)</f>
        <v>605518474</v>
      </c>
      <c r="T69" s="161"/>
      <c r="U69" s="165" t="s">
        <v>26</v>
      </c>
      <c r="V69" s="154">
        <f t="shared" si="39"/>
        <v>1606491419</v>
      </c>
      <c r="W69" s="155">
        <f t="shared" si="40"/>
        <v>1779291028</v>
      </c>
      <c r="X69" s="156">
        <f t="shared" si="41"/>
        <v>3385782447</v>
      </c>
    </row>
    <row r="70" spans="1:26" x14ac:dyDescent="0.2">
      <c r="A70" s="143" t="s">
        <v>27</v>
      </c>
      <c r="B70" s="10">
        <v>15333057</v>
      </c>
      <c r="C70" s="10">
        <v>67363506</v>
      </c>
      <c r="D70" s="10">
        <f>B70+C70</f>
        <v>82696563</v>
      </c>
      <c r="E70" s="10">
        <v>66459090</v>
      </c>
      <c r="F70" s="10">
        <v>74596934</v>
      </c>
      <c r="G70" s="10">
        <f>E70+F70</f>
        <v>141056024</v>
      </c>
      <c r="H70" s="10">
        <v>83858805</v>
      </c>
      <c r="I70" s="10">
        <v>63005475</v>
      </c>
      <c r="J70" s="10">
        <f>H70+I70</f>
        <v>146864280</v>
      </c>
      <c r="K70" s="10">
        <v>4186368</v>
      </c>
      <c r="L70" s="10">
        <v>42368993</v>
      </c>
      <c r="M70" s="10">
        <f>K70+L70</f>
        <v>46555361</v>
      </c>
      <c r="N70" s="10">
        <v>39375081</v>
      </c>
      <c r="O70" s="10">
        <v>74207165</v>
      </c>
      <c r="P70" s="10">
        <f>N70+O70</f>
        <v>113582246</v>
      </c>
      <c r="Q70" s="10">
        <v>18569699</v>
      </c>
      <c r="R70" s="10">
        <v>77472555</v>
      </c>
      <c r="S70" s="33">
        <f>Q70+R70</f>
        <v>96042254</v>
      </c>
      <c r="T70" s="1"/>
      <c r="U70" s="152" t="s">
        <v>27</v>
      </c>
      <c r="V70" s="37">
        <f t="shared" si="39"/>
        <v>227782100</v>
      </c>
      <c r="W70" s="22">
        <f t="shared" si="40"/>
        <v>399014628</v>
      </c>
      <c r="X70" s="65">
        <f t="shared" si="41"/>
        <v>626796728</v>
      </c>
    </row>
    <row r="71" spans="1:26" x14ac:dyDescent="0.2">
      <c r="A71" s="143" t="s">
        <v>28</v>
      </c>
      <c r="B71" s="10">
        <v>66097165</v>
      </c>
      <c r="C71" s="10">
        <v>237614014</v>
      </c>
      <c r="D71" s="10">
        <f>B71+C71</f>
        <v>303711179</v>
      </c>
      <c r="E71" s="10">
        <v>30258483</v>
      </c>
      <c r="F71" s="10">
        <v>240560368</v>
      </c>
      <c r="G71" s="10">
        <f>E71+F71</f>
        <v>270818851</v>
      </c>
      <c r="H71" s="10">
        <v>38809522</v>
      </c>
      <c r="I71" s="10">
        <v>247481697</v>
      </c>
      <c r="J71" s="10">
        <f>H71+I71</f>
        <v>286291219</v>
      </c>
      <c r="K71" s="10">
        <v>27196495</v>
      </c>
      <c r="L71" s="10">
        <v>209739250</v>
      </c>
      <c r="M71" s="10">
        <f>K71+L71</f>
        <v>236935745</v>
      </c>
      <c r="N71" s="10">
        <v>104565455</v>
      </c>
      <c r="O71" s="10">
        <v>253908343</v>
      </c>
      <c r="P71" s="10">
        <f>N71+O71</f>
        <v>358473798</v>
      </c>
      <c r="Q71" s="10">
        <v>59425476</v>
      </c>
      <c r="R71" s="10">
        <v>297041426</v>
      </c>
      <c r="S71" s="33">
        <f>Q71+R71</f>
        <v>356466902</v>
      </c>
      <c r="T71" s="1"/>
      <c r="U71" s="152" t="s">
        <v>28</v>
      </c>
      <c r="V71" s="33">
        <f t="shared" si="39"/>
        <v>326352596</v>
      </c>
      <c r="W71" s="10">
        <f t="shared" si="40"/>
        <v>1486345098</v>
      </c>
      <c r="X71" s="31">
        <f t="shared" si="41"/>
        <v>1812697694</v>
      </c>
    </row>
    <row r="72" spans="1:26" x14ac:dyDescent="0.2">
      <c r="A72" s="143" t="s">
        <v>29</v>
      </c>
      <c r="B72" s="10">
        <v>66689817</v>
      </c>
      <c r="C72" s="10">
        <v>319194299</v>
      </c>
      <c r="D72" s="10">
        <f>B72+C72</f>
        <v>385884116</v>
      </c>
      <c r="E72" s="10">
        <v>385657538</v>
      </c>
      <c r="F72" s="10">
        <v>315198862</v>
      </c>
      <c r="G72" s="10">
        <f>E72+F72</f>
        <v>700856400</v>
      </c>
      <c r="H72" s="10">
        <v>313267665</v>
      </c>
      <c r="I72" s="10">
        <v>367061069</v>
      </c>
      <c r="J72" s="10">
        <f>H72+I72</f>
        <v>680328734</v>
      </c>
      <c r="K72" s="10">
        <v>60089833</v>
      </c>
      <c r="L72" s="10">
        <v>330513150</v>
      </c>
      <c r="M72" s="10">
        <f>K72+L72</f>
        <v>390602983</v>
      </c>
      <c r="N72" s="10">
        <v>405546820</v>
      </c>
      <c r="O72" s="10">
        <v>321155363</v>
      </c>
      <c r="P72" s="10">
        <f>N72+O72</f>
        <v>726702183</v>
      </c>
      <c r="Q72" s="10">
        <v>528761989</v>
      </c>
      <c r="R72" s="10">
        <v>357228483</v>
      </c>
      <c r="S72" s="33">
        <f>Q72+R72</f>
        <v>885990472</v>
      </c>
      <c r="T72" s="1"/>
      <c r="U72" s="152" t="s">
        <v>29</v>
      </c>
      <c r="V72" s="33">
        <f t="shared" si="39"/>
        <v>1760013662</v>
      </c>
      <c r="W72" s="10">
        <f t="shared" si="40"/>
        <v>2010351226</v>
      </c>
      <c r="X72" s="31">
        <f t="shared" si="41"/>
        <v>3770364888</v>
      </c>
    </row>
    <row r="73" spans="1:26" x14ac:dyDescent="0.2">
      <c r="A73" s="143" t="s">
        <v>30</v>
      </c>
      <c r="B73" s="10">
        <v>1005340097</v>
      </c>
      <c r="C73" s="10">
        <v>1173740512</v>
      </c>
      <c r="D73" s="10">
        <f>B73+C73</f>
        <v>2179080609</v>
      </c>
      <c r="E73" s="10">
        <v>987237825</v>
      </c>
      <c r="F73" s="10">
        <v>1239390198</v>
      </c>
      <c r="G73" s="10">
        <f>E73+F73</f>
        <v>2226628023</v>
      </c>
      <c r="H73" s="10">
        <v>863605532</v>
      </c>
      <c r="I73" s="10">
        <v>1294438557</v>
      </c>
      <c r="J73" s="10">
        <f>H73+I73</f>
        <v>2158044089</v>
      </c>
      <c r="K73" s="10">
        <v>1477649398</v>
      </c>
      <c r="L73" s="10">
        <v>1125660748</v>
      </c>
      <c r="M73" s="10">
        <f>K73+L73</f>
        <v>2603310146</v>
      </c>
      <c r="N73" s="10">
        <v>953634895</v>
      </c>
      <c r="O73" s="10">
        <v>1201302740</v>
      </c>
      <c r="P73" s="10">
        <f>N73+O73</f>
        <v>2154937635</v>
      </c>
      <c r="Q73" s="10">
        <v>1106342990</v>
      </c>
      <c r="R73" s="10">
        <v>1496763311</v>
      </c>
      <c r="S73" s="33">
        <f>Q73+R73</f>
        <v>2603106301</v>
      </c>
      <c r="T73" s="1"/>
      <c r="U73" s="152" t="s">
        <v>30</v>
      </c>
      <c r="V73" s="71">
        <f t="shared" si="39"/>
        <v>6393810737</v>
      </c>
      <c r="W73" s="23">
        <f t="shared" si="40"/>
        <v>7531296066</v>
      </c>
      <c r="X73" s="72">
        <f t="shared" si="41"/>
        <v>13925106803</v>
      </c>
    </row>
    <row r="74" spans="1:26" s="3" customFormat="1" ht="11.25" x14ac:dyDescent="0.2">
      <c r="A74" s="164" t="s">
        <v>31</v>
      </c>
      <c r="B74" s="140">
        <f t="shared" ref="B74:G74" si="52">SUM(B70:B73)</f>
        <v>1153460136</v>
      </c>
      <c r="C74" s="140">
        <f t="shared" si="52"/>
        <v>1797912331</v>
      </c>
      <c r="D74" s="140">
        <f t="shared" si="52"/>
        <v>2951372467</v>
      </c>
      <c r="E74" s="140">
        <f t="shared" si="52"/>
        <v>1469612936</v>
      </c>
      <c r="F74" s="140">
        <f t="shared" si="52"/>
        <v>1869746362</v>
      </c>
      <c r="G74" s="140">
        <f t="shared" si="52"/>
        <v>3339359298</v>
      </c>
      <c r="H74" s="140">
        <f t="shared" ref="H74:P74" si="53">SUM(H70:H73)</f>
        <v>1299541524</v>
      </c>
      <c r="I74" s="140">
        <f t="shared" si="53"/>
        <v>1971986798</v>
      </c>
      <c r="J74" s="140">
        <f t="shared" si="53"/>
        <v>3271528322</v>
      </c>
      <c r="K74" s="140">
        <f t="shared" si="53"/>
        <v>1569122094</v>
      </c>
      <c r="L74" s="140">
        <f t="shared" si="53"/>
        <v>1708282141</v>
      </c>
      <c r="M74" s="140">
        <f t="shared" si="53"/>
        <v>3277404235</v>
      </c>
      <c r="N74" s="140">
        <f t="shared" si="53"/>
        <v>1503122251</v>
      </c>
      <c r="O74" s="140">
        <f t="shared" si="53"/>
        <v>1850573611</v>
      </c>
      <c r="P74" s="140">
        <f t="shared" si="53"/>
        <v>3353695862</v>
      </c>
      <c r="Q74" s="140">
        <f>SUM(Q70:Q73)</f>
        <v>1713100154</v>
      </c>
      <c r="R74" s="140">
        <f>SUM(R70:R73)</f>
        <v>2228505775</v>
      </c>
      <c r="S74" s="144">
        <f>SUM(S70:S73)</f>
        <v>3941605929</v>
      </c>
      <c r="T74" s="161"/>
      <c r="U74" s="165" t="s">
        <v>31</v>
      </c>
      <c r="V74" s="154">
        <f t="shared" si="39"/>
        <v>8707959095</v>
      </c>
      <c r="W74" s="155">
        <f t="shared" si="40"/>
        <v>11427007018</v>
      </c>
      <c r="X74" s="156">
        <f t="shared" si="41"/>
        <v>20134966113</v>
      </c>
    </row>
    <row r="75" spans="1:26" x14ac:dyDescent="0.2">
      <c r="A75" s="143" t="s">
        <v>32</v>
      </c>
      <c r="B75" s="10">
        <v>74261738</v>
      </c>
      <c r="C75" s="10">
        <v>157325555</v>
      </c>
      <c r="D75" s="10">
        <f>B75+C75</f>
        <v>231587293</v>
      </c>
      <c r="E75" s="10">
        <v>22531892</v>
      </c>
      <c r="F75" s="10">
        <v>164177029</v>
      </c>
      <c r="G75" s="10">
        <f>E75+F75</f>
        <v>186708921</v>
      </c>
      <c r="H75" s="10">
        <v>245090848</v>
      </c>
      <c r="I75" s="10">
        <v>177269036</v>
      </c>
      <c r="J75" s="10">
        <f>H75+I75</f>
        <v>422359884</v>
      </c>
      <c r="K75" s="10">
        <v>162603262</v>
      </c>
      <c r="L75" s="10">
        <v>123262859</v>
      </c>
      <c r="M75" s="10">
        <f>K75+L75</f>
        <v>285866121</v>
      </c>
      <c r="N75" s="10">
        <v>38943181</v>
      </c>
      <c r="O75" s="10">
        <v>177197811</v>
      </c>
      <c r="P75" s="10">
        <f>N75+O75</f>
        <v>216140992</v>
      </c>
      <c r="Q75" s="10">
        <v>193570198</v>
      </c>
      <c r="R75" s="10">
        <v>203335689</v>
      </c>
      <c r="S75" s="33">
        <f>Q75+R75</f>
        <v>396905887</v>
      </c>
      <c r="T75" s="1"/>
      <c r="U75" s="152" t="s">
        <v>32</v>
      </c>
      <c r="V75" s="37">
        <f t="shared" si="39"/>
        <v>737001119</v>
      </c>
      <c r="W75" s="22">
        <f t="shared" si="40"/>
        <v>1002567979</v>
      </c>
      <c r="X75" s="65">
        <f t="shared" si="41"/>
        <v>1739569098</v>
      </c>
    </row>
    <row r="76" spans="1:26" x14ac:dyDescent="0.2">
      <c r="A76" s="143" t="s">
        <v>33</v>
      </c>
      <c r="B76" s="10">
        <v>219764965</v>
      </c>
      <c r="C76" s="10">
        <v>205300939</v>
      </c>
      <c r="D76" s="10">
        <f>B76+C76</f>
        <v>425065904</v>
      </c>
      <c r="E76" s="10">
        <v>89374568</v>
      </c>
      <c r="F76" s="10">
        <v>190849141</v>
      </c>
      <c r="G76" s="10">
        <f>E76+F76</f>
        <v>280223709</v>
      </c>
      <c r="H76" s="10">
        <v>124101789</v>
      </c>
      <c r="I76" s="10">
        <v>175521950</v>
      </c>
      <c r="J76" s="10">
        <f>H76+I76</f>
        <v>299623739</v>
      </c>
      <c r="K76" s="10">
        <v>193892526</v>
      </c>
      <c r="L76" s="10">
        <v>155857855</v>
      </c>
      <c r="M76" s="10">
        <f>K76+L76</f>
        <v>349750381</v>
      </c>
      <c r="N76" s="10">
        <v>66500527</v>
      </c>
      <c r="O76" s="10">
        <v>201374834</v>
      </c>
      <c r="P76" s="10">
        <f>N76+O76</f>
        <v>267875361</v>
      </c>
      <c r="Q76" s="10">
        <v>43200763</v>
      </c>
      <c r="R76" s="10">
        <v>213766421</v>
      </c>
      <c r="S76" s="33">
        <f>Q76+R76</f>
        <v>256967184</v>
      </c>
      <c r="T76" s="1"/>
      <c r="U76" s="152" t="s">
        <v>33</v>
      </c>
      <c r="V76" s="33">
        <f t="shared" si="39"/>
        <v>736835138</v>
      </c>
      <c r="W76" s="10">
        <f t="shared" si="40"/>
        <v>1142671140</v>
      </c>
      <c r="X76" s="31">
        <f t="shared" si="41"/>
        <v>1879506278</v>
      </c>
      <c r="Z76" s="28"/>
    </row>
    <row r="77" spans="1:26" x14ac:dyDescent="0.2">
      <c r="A77" s="143" t="s">
        <v>34</v>
      </c>
      <c r="B77" s="10">
        <v>100790643</v>
      </c>
      <c r="C77" s="10">
        <v>96050974</v>
      </c>
      <c r="D77" s="10">
        <f>B77+C77</f>
        <v>196841617</v>
      </c>
      <c r="E77" s="10">
        <v>18667835</v>
      </c>
      <c r="F77" s="10">
        <v>90533348</v>
      </c>
      <c r="G77" s="10">
        <f>E77+F77</f>
        <v>109201183</v>
      </c>
      <c r="H77" s="10">
        <v>66698097</v>
      </c>
      <c r="I77" s="10">
        <v>90325391</v>
      </c>
      <c r="J77" s="10">
        <f>H77+I77</f>
        <v>157023488</v>
      </c>
      <c r="K77" s="10">
        <v>154207597</v>
      </c>
      <c r="L77" s="10">
        <v>73766887</v>
      </c>
      <c r="M77" s="10">
        <f>K77+L77</f>
        <v>227974484</v>
      </c>
      <c r="N77" s="10">
        <v>36238565</v>
      </c>
      <c r="O77" s="10">
        <v>107219368</v>
      </c>
      <c r="P77" s="10">
        <f>N77+O77</f>
        <v>143457933</v>
      </c>
      <c r="Q77" s="10">
        <v>51703373</v>
      </c>
      <c r="R77" s="10">
        <v>113247033</v>
      </c>
      <c r="S77" s="33">
        <f>Q77+R77</f>
        <v>164950406</v>
      </c>
      <c r="T77" s="1"/>
      <c r="U77" s="152" t="s">
        <v>34</v>
      </c>
      <c r="V77" s="71">
        <f t="shared" si="39"/>
        <v>428306110</v>
      </c>
      <c r="W77" s="23">
        <f t="shared" si="40"/>
        <v>571143001</v>
      </c>
      <c r="X77" s="72">
        <f t="shared" si="41"/>
        <v>999449111</v>
      </c>
    </row>
    <row r="78" spans="1:26" s="3" customFormat="1" ht="11.25" x14ac:dyDescent="0.2">
      <c r="A78" s="160" t="s">
        <v>35</v>
      </c>
      <c r="B78" s="140">
        <f t="shared" ref="B78:G78" si="54">SUM(B75:B77)</f>
        <v>394817346</v>
      </c>
      <c r="C78" s="140">
        <f t="shared" si="54"/>
        <v>458677468</v>
      </c>
      <c r="D78" s="140">
        <f t="shared" si="54"/>
        <v>853494814</v>
      </c>
      <c r="E78" s="140">
        <f t="shared" si="54"/>
        <v>130574295</v>
      </c>
      <c r="F78" s="140">
        <f t="shared" si="54"/>
        <v>445559518</v>
      </c>
      <c r="G78" s="140">
        <f t="shared" si="54"/>
        <v>576133813</v>
      </c>
      <c r="H78" s="140">
        <f t="shared" ref="H78:P78" si="55">SUM(H75:H77)</f>
        <v>435890734</v>
      </c>
      <c r="I78" s="140">
        <f t="shared" si="55"/>
        <v>443116377</v>
      </c>
      <c r="J78" s="140">
        <f t="shared" si="55"/>
        <v>879007111</v>
      </c>
      <c r="K78" s="140">
        <f t="shared" si="55"/>
        <v>510703385</v>
      </c>
      <c r="L78" s="140">
        <f t="shared" si="55"/>
        <v>352887601</v>
      </c>
      <c r="M78" s="140">
        <f t="shared" si="55"/>
        <v>863590986</v>
      </c>
      <c r="N78" s="140">
        <f t="shared" si="55"/>
        <v>141682273</v>
      </c>
      <c r="O78" s="140">
        <f t="shared" si="55"/>
        <v>485792013</v>
      </c>
      <c r="P78" s="140">
        <f t="shared" si="55"/>
        <v>627474286</v>
      </c>
      <c r="Q78" s="140">
        <f>SUM(Q75:Q77)</f>
        <v>288474334</v>
      </c>
      <c r="R78" s="140">
        <f>SUM(R75:R77)</f>
        <v>530349143</v>
      </c>
      <c r="S78" s="144">
        <f>SUM(S75:S77)</f>
        <v>818823477</v>
      </c>
      <c r="T78" s="161"/>
      <c r="U78" s="162" t="s">
        <v>35</v>
      </c>
      <c r="V78" s="154">
        <f t="shared" si="39"/>
        <v>1902142367</v>
      </c>
      <c r="W78" s="155">
        <f t="shared" si="40"/>
        <v>2716382120</v>
      </c>
      <c r="X78" s="156">
        <f t="shared" si="41"/>
        <v>4618524487</v>
      </c>
    </row>
    <row r="79" spans="1:26" x14ac:dyDescent="0.2">
      <c r="A79" s="143" t="s">
        <v>36</v>
      </c>
      <c r="B79" s="10">
        <v>161066848</v>
      </c>
      <c r="C79" s="10">
        <v>135728189</v>
      </c>
      <c r="D79" s="10">
        <f>B79+C79</f>
        <v>296795037</v>
      </c>
      <c r="E79" s="10">
        <v>62331019</v>
      </c>
      <c r="F79" s="10">
        <v>121736066</v>
      </c>
      <c r="G79" s="10">
        <f>E79+F79</f>
        <v>184067085</v>
      </c>
      <c r="H79" s="10">
        <v>129848551</v>
      </c>
      <c r="I79" s="10">
        <v>132151651</v>
      </c>
      <c r="J79" s="10">
        <f>H79+I79</f>
        <v>262000202</v>
      </c>
      <c r="K79" s="10">
        <v>327248637</v>
      </c>
      <c r="L79" s="10">
        <v>100541522</v>
      </c>
      <c r="M79" s="10">
        <f>K79+L79</f>
        <v>427790159</v>
      </c>
      <c r="N79" s="10">
        <v>41669753</v>
      </c>
      <c r="O79" s="10">
        <v>116774622</v>
      </c>
      <c r="P79" s="10">
        <f>N79+O79</f>
        <v>158444375</v>
      </c>
      <c r="Q79" s="10">
        <v>172319739</v>
      </c>
      <c r="R79" s="10">
        <v>157559481</v>
      </c>
      <c r="S79" s="33">
        <f>Q79+R79</f>
        <v>329879220</v>
      </c>
      <c r="T79" s="1"/>
      <c r="U79" s="152" t="s">
        <v>36</v>
      </c>
      <c r="V79" s="37">
        <f t="shared" si="39"/>
        <v>894484547</v>
      </c>
      <c r="W79" s="22">
        <f t="shared" si="40"/>
        <v>764491531</v>
      </c>
      <c r="X79" s="65">
        <f t="shared" si="41"/>
        <v>1658976078</v>
      </c>
    </row>
    <row r="80" spans="1:26" x14ac:dyDescent="0.2">
      <c r="A80" s="143" t="s">
        <v>37</v>
      </c>
      <c r="B80" s="10">
        <v>64038006</v>
      </c>
      <c r="C80" s="10">
        <v>72533181</v>
      </c>
      <c r="D80" s="10">
        <f>B80+C80</f>
        <v>136571187</v>
      </c>
      <c r="E80" s="10">
        <v>105866421</v>
      </c>
      <c r="F80" s="10">
        <v>82069631</v>
      </c>
      <c r="G80" s="10">
        <f>E80+F80</f>
        <v>187936052</v>
      </c>
      <c r="H80" s="10">
        <v>114355600</v>
      </c>
      <c r="I80" s="10">
        <v>71174884</v>
      </c>
      <c r="J80" s="10">
        <f>H80+I80</f>
        <v>185530484</v>
      </c>
      <c r="K80" s="10">
        <v>49227541</v>
      </c>
      <c r="L80" s="10">
        <v>61026890</v>
      </c>
      <c r="M80" s="10">
        <f>K80+L80</f>
        <v>110254431</v>
      </c>
      <c r="N80" s="10">
        <v>111359818</v>
      </c>
      <c r="O80" s="10">
        <v>67353532</v>
      </c>
      <c r="P80" s="10">
        <f>N80+O80</f>
        <v>178713350</v>
      </c>
      <c r="Q80" s="10">
        <v>95930149</v>
      </c>
      <c r="R80" s="10">
        <v>72941082</v>
      </c>
      <c r="S80" s="33">
        <f>Q80+R80</f>
        <v>168871231</v>
      </c>
      <c r="T80" s="1"/>
      <c r="U80" s="152" t="s">
        <v>37</v>
      </c>
      <c r="V80" s="33">
        <f t="shared" si="39"/>
        <v>540777535</v>
      </c>
      <c r="W80" s="10">
        <f t="shared" si="40"/>
        <v>427099200</v>
      </c>
      <c r="X80" s="31">
        <f t="shared" si="41"/>
        <v>967876735</v>
      </c>
    </row>
    <row r="81" spans="1:27" x14ac:dyDescent="0.2">
      <c r="A81" s="143" t="s">
        <v>38</v>
      </c>
      <c r="B81" s="10">
        <v>9739172</v>
      </c>
      <c r="C81" s="10">
        <v>23836176</v>
      </c>
      <c r="D81" s="10">
        <f>B81+C81</f>
        <v>33575348</v>
      </c>
      <c r="E81" s="10">
        <v>7797846</v>
      </c>
      <c r="F81" s="10">
        <v>22459925</v>
      </c>
      <c r="G81" s="10">
        <f>E81+F81</f>
        <v>30257771</v>
      </c>
      <c r="H81" s="10">
        <v>14665646</v>
      </c>
      <c r="I81" s="10">
        <v>26115487</v>
      </c>
      <c r="J81" s="10">
        <f>H81+I81</f>
        <v>40781133</v>
      </c>
      <c r="K81" s="10">
        <v>26610120</v>
      </c>
      <c r="L81" s="10">
        <v>24107818</v>
      </c>
      <c r="M81" s="10">
        <f>K81+L81</f>
        <v>50717938</v>
      </c>
      <c r="N81" s="10">
        <v>62901885</v>
      </c>
      <c r="O81" s="10">
        <v>29088629</v>
      </c>
      <c r="P81" s="10">
        <f>N81+O81</f>
        <v>91990514</v>
      </c>
      <c r="Q81" s="10">
        <v>36795825</v>
      </c>
      <c r="R81" s="10">
        <v>32054583</v>
      </c>
      <c r="S81" s="33">
        <f>Q81+R81</f>
        <v>68850408</v>
      </c>
      <c r="T81" s="1"/>
      <c r="U81" s="152" t="s">
        <v>38</v>
      </c>
      <c r="V81" s="33">
        <f t="shared" si="39"/>
        <v>158510494</v>
      </c>
      <c r="W81" s="10">
        <f t="shared" si="40"/>
        <v>157662618</v>
      </c>
      <c r="X81" s="31">
        <f t="shared" si="41"/>
        <v>316173112</v>
      </c>
    </row>
    <row r="82" spans="1:27" x14ac:dyDescent="0.2">
      <c r="A82" s="143" t="s">
        <v>39</v>
      </c>
      <c r="B82" s="10">
        <v>50440429</v>
      </c>
      <c r="C82" s="10">
        <v>27452688</v>
      </c>
      <c r="D82" s="10">
        <f>B82+C82</f>
        <v>77893117</v>
      </c>
      <c r="E82" s="10">
        <v>15950327</v>
      </c>
      <c r="F82" s="10">
        <v>28442422</v>
      </c>
      <c r="G82" s="10">
        <f>E82+F82</f>
        <v>44392749</v>
      </c>
      <c r="H82" s="10">
        <v>27230760</v>
      </c>
      <c r="I82" s="10">
        <v>25356972</v>
      </c>
      <c r="J82" s="10">
        <f>H82+I82</f>
        <v>52587732</v>
      </c>
      <c r="K82" s="10">
        <v>5205358</v>
      </c>
      <c r="L82" s="10">
        <v>23923005</v>
      </c>
      <c r="M82" s="10">
        <f>K82+L82</f>
        <v>29128363</v>
      </c>
      <c r="N82" s="10">
        <v>6026678</v>
      </c>
      <c r="O82" s="10">
        <v>35064099</v>
      </c>
      <c r="P82" s="10">
        <f>N82+O82</f>
        <v>41090777</v>
      </c>
      <c r="Q82" s="10">
        <v>40760281</v>
      </c>
      <c r="R82" s="10">
        <v>32784687</v>
      </c>
      <c r="S82" s="33">
        <f>Q82+R82</f>
        <v>73544968</v>
      </c>
      <c r="T82" s="1"/>
      <c r="U82" s="152" t="s">
        <v>39</v>
      </c>
      <c r="V82" s="71">
        <f t="shared" si="39"/>
        <v>145613833</v>
      </c>
      <c r="W82" s="23">
        <f t="shared" si="40"/>
        <v>173023873</v>
      </c>
      <c r="X82" s="72">
        <f t="shared" si="41"/>
        <v>318637706</v>
      </c>
      <c r="AA82" s="28"/>
    </row>
    <row r="83" spans="1:27" s="3" customFormat="1" ht="11.25" x14ac:dyDescent="0.2">
      <c r="A83" s="160" t="s">
        <v>40</v>
      </c>
      <c r="B83" s="140">
        <f t="shared" ref="B83:G83" si="56">SUM(B79:B82)</f>
        <v>285284455</v>
      </c>
      <c r="C83" s="140">
        <f t="shared" si="56"/>
        <v>259550234</v>
      </c>
      <c r="D83" s="140">
        <f t="shared" si="56"/>
        <v>544834689</v>
      </c>
      <c r="E83" s="140">
        <f t="shared" si="56"/>
        <v>191945613</v>
      </c>
      <c r="F83" s="140">
        <f t="shared" si="56"/>
        <v>254708044</v>
      </c>
      <c r="G83" s="140">
        <f t="shared" si="56"/>
        <v>446653657</v>
      </c>
      <c r="H83" s="140">
        <f t="shared" ref="H83:P83" si="57">SUM(H79:H82)</f>
        <v>286100557</v>
      </c>
      <c r="I83" s="140">
        <f t="shared" si="57"/>
        <v>254798994</v>
      </c>
      <c r="J83" s="140">
        <f t="shared" si="57"/>
        <v>540899551</v>
      </c>
      <c r="K83" s="140">
        <f t="shared" si="57"/>
        <v>408291656</v>
      </c>
      <c r="L83" s="140">
        <f t="shared" si="57"/>
        <v>209599235</v>
      </c>
      <c r="M83" s="140">
        <f t="shared" si="57"/>
        <v>617890891</v>
      </c>
      <c r="N83" s="140">
        <f t="shared" si="57"/>
        <v>221958134</v>
      </c>
      <c r="O83" s="140">
        <f t="shared" si="57"/>
        <v>248280882</v>
      </c>
      <c r="P83" s="140">
        <f t="shared" si="57"/>
        <v>470239016</v>
      </c>
      <c r="Q83" s="140">
        <f>SUM(Q79:Q82)</f>
        <v>345805994</v>
      </c>
      <c r="R83" s="140">
        <f>SUM(R79:R82)</f>
        <v>295339833</v>
      </c>
      <c r="S83" s="144">
        <f>SUM(S79:S82)</f>
        <v>641145827</v>
      </c>
      <c r="T83" s="161"/>
      <c r="U83" s="162" t="s">
        <v>40</v>
      </c>
      <c r="V83" s="154">
        <f t="shared" si="39"/>
        <v>1739386409</v>
      </c>
      <c r="W83" s="155">
        <f t="shared" si="40"/>
        <v>1522277222</v>
      </c>
      <c r="X83" s="156">
        <f t="shared" si="41"/>
        <v>3261663631</v>
      </c>
    </row>
    <row r="84" spans="1:27" s="3" customFormat="1" ht="11.25" x14ac:dyDescent="0.2">
      <c r="A84" s="167" t="s">
        <v>41</v>
      </c>
      <c r="B84" s="140">
        <f t="shared" ref="B84:G84" si="58">B59+B69+B74+B78+B83</f>
        <v>2206740703</v>
      </c>
      <c r="C84" s="140">
        <f t="shared" si="58"/>
        <v>2878404180</v>
      </c>
      <c r="D84" s="140">
        <f t="shared" si="58"/>
        <v>5085144883</v>
      </c>
      <c r="E84" s="140">
        <f t="shared" si="58"/>
        <v>2134188120</v>
      </c>
      <c r="F84" s="140">
        <v>2958171125</v>
      </c>
      <c r="G84" s="140">
        <f t="shared" si="58"/>
        <v>5093527495</v>
      </c>
      <c r="H84" s="140">
        <f t="shared" ref="H84:P84" si="59">H59+H69+H74+H78+H83</f>
        <v>2343721722</v>
      </c>
      <c r="I84" s="140">
        <f t="shared" si="59"/>
        <v>3053446480</v>
      </c>
      <c r="J84" s="140">
        <f t="shared" si="59"/>
        <v>5397168202</v>
      </c>
      <c r="K84" s="140">
        <f t="shared" si="59"/>
        <v>2938692361</v>
      </c>
      <c r="L84" s="140">
        <f t="shared" si="59"/>
        <v>2530088759</v>
      </c>
      <c r="M84" s="140">
        <f t="shared" si="59"/>
        <v>5468781120</v>
      </c>
      <c r="N84" s="140">
        <f t="shared" si="59"/>
        <v>2192698147</v>
      </c>
      <c r="O84" s="140">
        <f t="shared" si="59"/>
        <v>2960050663</v>
      </c>
      <c r="P84" s="140">
        <f t="shared" si="59"/>
        <v>5152748810</v>
      </c>
      <c r="Q84" s="140">
        <f>Q59+Q69+Q74+Q78+Q83</f>
        <v>2667531678</v>
      </c>
      <c r="R84" s="140">
        <f>R59+R69+R74+R78+R83</f>
        <v>3493657256</v>
      </c>
      <c r="S84" s="144">
        <f>S59+S69+S74+S78+S83</f>
        <v>6161188934</v>
      </c>
      <c r="T84" s="161"/>
      <c r="U84" s="168" t="s">
        <v>41</v>
      </c>
      <c r="V84" s="157">
        <f t="shared" si="39"/>
        <v>14483572731</v>
      </c>
      <c r="W84" s="158">
        <f t="shared" si="40"/>
        <v>17873818463</v>
      </c>
      <c r="X84" s="159">
        <f t="shared" si="41"/>
        <v>32358559444</v>
      </c>
    </row>
    <row r="85" spans="1:27" x14ac:dyDescent="0.2">
      <c r="A85" s="131" t="s">
        <v>42</v>
      </c>
      <c r="B85" s="2"/>
      <c r="C85" s="2"/>
      <c r="D85" s="2"/>
      <c r="E85" s="2"/>
      <c r="F85" s="2"/>
      <c r="G85" s="2"/>
      <c r="H85" s="2"/>
      <c r="I85" s="2"/>
      <c r="J85" s="2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</row>
    <row r="86" spans="1:27" x14ac:dyDescent="0.2">
      <c r="A86" s="131" t="s">
        <v>43</v>
      </c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</row>
    <row r="87" spans="1:27" x14ac:dyDescent="0.2">
      <c r="A87" s="132" t="s">
        <v>44</v>
      </c>
      <c r="E87" s="3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</row>
    <row r="88" spans="1:27" x14ac:dyDescent="0.2">
      <c r="A88" s="132" t="s">
        <v>74</v>
      </c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</row>
    <row r="89" spans="1:27" x14ac:dyDescent="0.2">
      <c r="A89" s="132" t="s">
        <v>71</v>
      </c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</row>
  </sheetData>
  <mergeCells count="20">
    <mergeCell ref="A1:S1"/>
    <mergeCell ref="A2:S2"/>
    <mergeCell ref="A3:S3"/>
    <mergeCell ref="B5:D5"/>
    <mergeCell ref="E5:G5"/>
    <mergeCell ref="H5:J5"/>
    <mergeCell ref="K5:M5"/>
    <mergeCell ref="N5:P5"/>
    <mergeCell ref="Q5:S5"/>
    <mergeCell ref="V5:X5"/>
    <mergeCell ref="A46:S46"/>
    <mergeCell ref="B50:D50"/>
    <mergeCell ref="E50:G50"/>
    <mergeCell ref="H50:J50"/>
    <mergeCell ref="K50:M50"/>
    <mergeCell ref="N50:P50"/>
    <mergeCell ref="Q50:S50"/>
    <mergeCell ref="V50:X50"/>
    <mergeCell ref="A47:S47"/>
    <mergeCell ref="A48:S48"/>
  </mergeCells>
  <phoneticPr fontId="5" type="noConversion"/>
  <printOptions horizontalCentered="1"/>
  <pageMargins left="0.19685039370078741" right="0.19685039370078741" top="0.39370078740157483" bottom="0.19685039370078741" header="0" footer="0"/>
  <pageSetup paperSize="9" scale="68" fitToWidth="2" fitToHeight="2" orientation="landscape" r:id="rId1"/>
  <headerFooter alignWithMargins="0"/>
  <rowBreaks count="1" manualBreakCount="1">
    <brk id="44" max="23" man="1"/>
  </rowBreaks>
  <colBreaks count="1" manualBreakCount="1">
    <brk id="19" max="88" man="1"/>
  </col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3"/>
    <pageSetUpPr fitToPage="1"/>
  </sheetPr>
  <dimension ref="A1:J45"/>
  <sheetViews>
    <sheetView showGridLines="0" workbookViewId="0">
      <selection sqref="A1:J1"/>
    </sheetView>
  </sheetViews>
  <sheetFormatPr defaultColWidth="11.42578125" defaultRowHeight="12.75" x14ac:dyDescent="0.2"/>
  <cols>
    <col min="1" max="1" width="20.42578125" customWidth="1"/>
    <col min="2" max="9" width="11.42578125" customWidth="1"/>
    <col min="10" max="10" width="11.7109375" bestFit="1" customWidth="1"/>
  </cols>
  <sheetData>
    <row r="1" spans="1:10" ht="12" customHeight="1" x14ac:dyDescent="0.2">
      <c r="A1" s="184" t="s">
        <v>83</v>
      </c>
      <c r="B1" s="184"/>
      <c r="C1" s="184"/>
      <c r="D1" s="184"/>
      <c r="E1" s="184"/>
      <c r="F1" s="184"/>
      <c r="G1" s="184"/>
      <c r="H1" s="184"/>
      <c r="I1" s="184"/>
      <c r="J1" s="184"/>
    </row>
    <row r="2" spans="1:10" ht="12" customHeight="1" x14ac:dyDescent="0.2">
      <c r="A2" s="191" t="s">
        <v>1</v>
      </c>
      <c r="B2" s="191"/>
      <c r="C2" s="191"/>
      <c r="D2" s="191"/>
      <c r="E2" s="191"/>
      <c r="F2" s="191"/>
      <c r="G2" s="191"/>
      <c r="H2" s="191"/>
      <c r="I2" s="191"/>
      <c r="J2" s="191"/>
    </row>
    <row r="3" spans="1:10" ht="12" customHeight="1" x14ac:dyDescent="0.2">
      <c r="A3" s="191" t="s">
        <v>79</v>
      </c>
      <c r="B3" s="191"/>
      <c r="C3" s="191"/>
      <c r="D3" s="191"/>
      <c r="E3" s="191"/>
      <c r="F3" s="191"/>
      <c r="G3" s="191"/>
      <c r="H3" s="191"/>
      <c r="I3" s="191"/>
      <c r="J3" s="191"/>
    </row>
    <row r="4" spans="1:10" ht="12" customHeight="1" x14ac:dyDescent="0.2">
      <c r="A4" s="134"/>
      <c r="B4" s="134"/>
      <c r="C4" s="134"/>
      <c r="D4" s="134"/>
      <c r="E4" s="134"/>
      <c r="F4" s="134"/>
      <c r="G4" s="134"/>
      <c r="H4" s="134"/>
      <c r="I4" s="134"/>
      <c r="J4" s="133" t="s">
        <v>78</v>
      </c>
    </row>
    <row r="5" spans="1:10" x14ac:dyDescent="0.2">
      <c r="A5" s="141" t="s">
        <v>4</v>
      </c>
      <c r="B5" s="186" t="s">
        <v>88</v>
      </c>
      <c r="C5" s="187"/>
      <c r="D5" s="188"/>
      <c r="E5" s="186" t="s">
        <v>87</v>
      </c>
      <c r="F5" s="187"/>
      <c r="G5" s="188"/>
      <c r="H5" s="186" t="s">
        <v>89</v>
      </c>
      <c r="I5" s="187"/>
      <c r="J5" s="187"/>
    </row>
    <row r="6" spans="1:10" x14ac:dyDescent="0.2">
      <c r="A6" s="153" t="s">
        <v>5</v>
      </c>
      <c r="B6" s="116" t="s">
        <v>73</v>
      </c>
      <c r="C6" s="136" t="s">
        <v>57</v>
      </c>
      <c r="D6" s="116" t="s">
        <v>8</v>
      </c>
      <c r="E6" s="116" t="s">
        <v>73</v>
      </c>
      <c r="F6" s="116" t="s">
        <v>57</v>
      </c>
      <c r="G6" s="136" t="s">
        <v>8</v>
      </c>
      <c r="H6" s="116" t="s">
        <v>73</v>
      </c>
      <c r="I6" s="136" t="s">
        <v>57</v>
      </c>
      <c r="J6" s="136" t="s">
        <v>8</v>
      </c>
    </row>
    <row r="7" spans="1:10" ht="12" customHeight="1" x14ac:dyDescent="0.2">
      <c r="A7" s="152" t="s">
        <v>9</v>
      </c>
      <c r="B7" s="10">
        <v>1846288</v>
      </c>
      <c r="C7" s="10">
        <v>15552057</v>
      </c>
      <c r="D7" s="10">
        <v>17398345</v>
      </c>
      <c r="E7" s="10">
        <v>3184716</v>
      </c>
      <c r="F7" s="10">
        <v>22709694</v>
      </c>
      <c r="G7" s="10">
        <v>25894410</v>
      </c>
      <c r="H7" s="10">
        <f>B7+E7</f>
        <v>5031004</v>
      </c>
      <c r="I7" s="10">
        <f>C7+F7</f>
        <v>38261751</v>
      </c>
      <c r="J7" s="37">
        <f>D7+G7</f>
        <v>43292755</v>
      </c>
    </row>
    <row r="8" spans="1:10" ht="12" customHeight="1" x14ac:dyDescent="0.2">
      <c r="A8" s="152" t="s">
        <v>10</v>
      </c>
      <c r="B8" s="10">
        <v>1173653</v>
      </c>
      <c r="C8" s="10">
        <v>1827314</v>
      </c>
      <c r="D8" s="10">
        <v>3000967</v>
      </c>
      <c r="E8" s="10">
        <v>1736293</v>
      </c>
      <c r="F8" s="10">
        <v>3550593</v>
      </c>
      <c r="G8" s="10">
        <v>5286886</v>
      </c>
      <c r="H8" s="10">
        <f t="shared" ref="H8:H39" si="0">B8+E8</f>
        <v>2909946</v>
      </c>
      <c r="I8" s="10">
        <f t="shared" ref="I8:I39" si="1">C8+F8</f>
        <v>5377907</v>
      </c>
      <c r="J8" s="33">
        <f t="shared" ref="J8:J39" si="2">D8+G8</f>
        <v>8287853</v>
      </c>
    </row>
    <row r="9" spans="1:10" ht="12" customHeight="1" x14ac:dyDescent="0.2">
      <c r="A9" s="152" t="s">
        <v>11</v>
      </c>
      <c r="B9" s="10">
        <v>96443276</v>
      </c>
      <c r="C9" s="10">
        <v>102832782</v>
      </c>
      <c r="D9" s="10">
        <v>199276058</v>
      </c>
      <c r="E9" s="10">
        <v>265647093</v>
      </c>
      <c r="F9" s="10">
        <v>146093372</v>
      </c>
      <c r="G9" s="10">
        <v>411740465</v>
      </c>
      <c r="H9" s="10">
        <f t="shared" si="0"/>
        <v>362090369</v>
      </c>
      <c r="I9" s="10">
        <f t="shared" si="1"/>
        <v>248926154</v>
      </c>
      <c r="J9" s="33">
        <f t="shared" si="2"/>
        <v>611016523</v>
      </c>
    </row>
    <row r="10" spans="1:10" ht="12" customHeight="1" x14ac:dyDescent="0.2">
      <c r="A10" s="152" t="s">
        <v>12</v>
      </c>
      <c r="B10" s="10">
        <v>139014080</v>
      </c>
      <c r="C10" s="10">
        <v>108684132</v>
      </c>
      <c r="D10" s="10">
        <v>247698212</v>
      </c>
      <c r="E10" s="10">
        <v>208243390</v>
      </c>
      <c r="F10" s="10">
        <v>139737284</v>
      </c>
      <c r="G10" s="10">
        <v>347980674</v>
      </c>
      <c r="H10" s="10">
        <f t="shared" si="0"/>
        <v>347257470</v>
      </c>
      <c r="I10" s="10">
        <f t="shared" si="1"/>
        <v>248421416</v>
      </c>
      <c r="J10" s="33">
        <f t="shared" si="2"/>
        <v>595678886</v>
      </c>
    </row>
    <row r="11" spans="1:10" ht="12" customHeight="1" x14ac:dyDescent="0.2">
      <c r="A11" s="152" t="s">
        <v>13</v>
      </c>
      <c r="B11" s="10">
        <v>19994362</v>
      </c>
      <c r="C11" s="10">
        <v>45806941</v>
      </c>
      <c r="D11" s="10">
        <v>65801303</v>
      </c>
      <c r="E11" s="10">
        <v>27981046</v>
      </c>
      <c r="F11" s="10">
        <v>50976829</v>
      </c>
      <c r="G11" s="10">
        <v>78957875</v>
      </c>
      <c r="H11" s="10">
        <f t="shared" si="0"/>
        <v>47975408</v>
      </c>
      <c r="I11" s="10">
        <f t="shared" si="1"/>
        <v>96783770</v>
      </c>
      <c r="J11" s="33">
        <f t="shared" si="2"/>
        <v>144759178</v>
      </c>
    </row>
    <row r="12" spans="1:10" ht="12" customHeight="1" x14ac:dyDescent="0.2">
      <c r="A12" s="152" t="s">
        <v>14</v>
      </c>
      <c r="B12" s="10">
        <v>3360091</v>
      </c>
      <c r="C12" s="10">
        <v>6518076</v>
      </c>
      <c r="D12" s="10">
        <v>9878167</v>
      </c>
      <c r="E12" s="10">
        <v>2378976</v>
      </c>
      <c r="F12" s="10">
        <v>7874302</v>
      </c>
      <c r="G12" s="10">
        <v>10253278</v>
      </c>
      <c r="H12" s="10">
        <f t="shared" si="0"/>
        <v>5739067</v>
      </c>
      <c r="I12" s="10">
        <f t="shared" si="1"/>
        <v>14392378</v>
      </c>
      <c r="J12" s="33">
        <f t="shared" si="2"/>
        <v>20131445</v>
      </c>
    </row>
    <row r="13" spans="1:10" ht="12" customHeight="1" x14ac:dyDescent="0.2">
      <c r="A13" s="152" t="s">
        <v>15</v>
      </c>
      <c r="B13" s="10">
        <v>11440473</v>
      </c>
      <c r="C13" s="10">
        <v>42228881</v>
      </c>
      <c r="D13" s="10">
        <v>53669354</v>
      </c>
      <c r="E13" s="10">
        <v>18421927</v>
      </c>
      <c r="F13" s="10">
        <v>59087251</v>
      </c>
      <c r="G13" s="10">
        <v>77509178</v>
      </c>
      <c r="H13" s="10">
        <f t="shared" si="0"/>
        <v>29862400</v>
      </c>
      <c r="I13" s="10">
        <f t="shared" si="1"/>
        <v>101316132</v>
      </c>
      <c r="J13" s="33">
        <f t="shared" si="2"/>
        <v>131178532</v>
      </c>
    </row>
    <row r="14" spans="1:10" s="169" customFormat="1" ht="12" customHeight="1" x14ac:dyDescent="0.2">
      <c r="A14" s="170" t="s">
        <v>16</v>
      </c>
      <c r="B14" s="144">
        <v>273272223</v>
      </c>
      <c r="C14" s="144">
        <v>323450183</v>
      </c>
      <c r="D14" s="144">
        <v>596722406</v>
      </c>
      <c r="E14" s="144">
        <v>527593441</v>
      </c>
      <c r="F14" s="144">
        <v>430029325</v>
      </c>
      <c r="G14" s="144">
        <v>957622766</v>
      </c>
      <c r="H14" s="144">
        <f t="shared" si="0"/>
        <v>800865664</v>
      </c>
      <c r="I14" s="144">
        <f t="shared" si="1"/>
        <v>753479508</v>
      </c>
      <c r="J14" s="144">
        <f t="shared" si="2"/>
        <v>1554345172</v>
      </c>
    </row>
    <row r="15" spans="1:10" ht="12" customHeight="1" x14ac:dyDescent="0.2">
      <c r="A15" s="152" t="s">
        <v>17</v>
      </c>
      <c r="B15" s="10">
        <v>9800532</v>
      </c>
      <c r="C15" s="10">
        <v>92014793</v>
      </c>
      <c r="D15" s="10">
        <v>101815325</v>
      </c>
      <c r="E15" s="10">
        <v>81941187</v>
      </c>
      <c r="F15" s="10">
        <v>101038333</v>
      </c>
      <c r="G15" s="10">
        <v>182979520</v>
      </c>
      <c r="H15" s="10">
        <f t="shared" si="0"/>
        <v>91741719</v>
      </c>
      <c r="I15" s="10">
        <f t="shared" si="1"/>
        <v>193053126</v>
      </c>
      <c r="J15" s="33">
        <f t="shared" si="2"/>
        <v>284794845</v>
      </c>
    </row>
    <row r="16" spans="1:10" ht="12" customHeight="1" x14ac:dyDescent="0.2">
      <c r="A16" s="152" t="s">
        <v>18</v>
      </c>
      <c r="B16" s="10">
        <v>603277119</v>
      </c>
      <c r="C16" s="10">
        <v>464070776</v>
      </c>
      <c r="D16" s="10">
        <v>1067347895</v>
      </c>
      <c r="E16" s="10">
        <v>594842968</v>
      </c>
      <c r="F16" s="10">
        <v>619086524</v>
      </c>
      <c r="G16" s="10">
        <v>1213929492</v>
      </c>
      <c r="H16" s="10">
        <f t="shared" si="0"/>
        <v>1198120087</v>
      </c>
      <c r="I16" s="10">
        <f t="shared" si="1"/>
        <v>1083157300</v>
      </c>
      <c r="J16" s="33">
        <f t="shared" si="2"/>
        <v>2281277387</v>
      </c>
    </row>
    <row r="17" spans="1:10" ht="12" customHeight="1" x14ac:dyDescent="0.2">
      <c r="A17" s="152" t="s">
        <v>19</v>
      </c>
      <c r="B17" s="10">
        <v>189226998</v>
      </c>
      <c r="C17" s="10">
        <v>205387867</v>
      </c>
      <c r="D17" s="10">
        <v>394614865</v>
      </c>
      <c r="E17" s="10">
        <v>235939769</v>
      </c>
      <c r="F17" s="10">
        <v>236074892</v>
      </c>
      <c r="G17" s="10">
        <v>472014661</v>
      </c>
      <c r="H17" s="10">
        <f t="shared" si="0"/>
        <v>425166767</v>
      </c>
      <c r="I17" s="10">
        <f t="shared" si="1"/>
        <v>441462759</v>
      </c>
      <c r="J17" s="33">
        <f t="shared" si="2"/>
        <v>866629526</v>
      </c>
    </row>
    <row r="18" spans="1:10" ht="12" customHeight="1" x14ac:dyDescent="0.2">
      <c r="A18" s="152" t="s">
        <v>20</v>
      </c>
      <c r="B18" s="10">
        <v>135846125</v>
      </c>
      <c r="C18" s="10">
        <v>113984274</v>
      </c>
      <c r="D18" s="10">
        <v>249830399</v>
      </c>
      <c r="E18" s="10">
        <v>163574155</v>
      </c>
      <c r="F18" s="10">
        <v>147559701</v>
      </c>
      <c r="G18" s="10">
        <v>311133856</v>
      </c>
      <c r="H18" s="10">
        <f t="shared" si="0"/>
        <v>299420280</v>
      </c>
      <c r="I18" s="10">
        <f t="shared" si="1"/>
        <v>261543975</v>
      </c>
      <c r="J18" s="33">
        <f t="shared" si="2"/>
        <v>560964255</v>
      </c>
    </row>
    <row r="19" spans="1:10" ht="12" customHeight="1" x14ac:dyDescent="0.2">
      <c r="A19" s="152" t="s">
        <v>21</v>
      </c>
      <c r="B19" s="10">
        <v>18505451</v>
      </c>
      <c r="C19" s="10">
        <v>92764618</v>
      </c>
      <c r="D19" s="10">
        <v>111270069</v>
      </c>
      <c r="E19" s="10">
        <v>43302246</v>
      </c>
      <c r="F19" s="10">
        <v>108903793</v>
      </c>
      <c r="G19" s="10">
        <v>152206039</v>
      </c>
      <c r="H19" s="10">
        <f t="shared" si="0"/>
        <v>61807697</v>
      </c>
      <c r="I19" s="10">
        <f t="shared" si="1"/>
        <v>201668411</v>
      </c>
      <c r="J19" s="33">
        <f t="shared" si="2"/>
        <v>263476108</v>
      </c>
    </row>
    <row r="20" spans="1:10" ht="12" customHeight="1" x14ac:dyDescent="0.2">
      <c r="A20" s="152" t="s">
        <v>22</v>
      </c>
      <c r="B20" s="10">
        <v>429781710</v>
      </c>
      <c r="C20" s="10">
        <v>188878767</v>
      </c>
      <c r="D20" s="10">
        <v>618660477</v>
      </c>
      <c r="E20" s="10">
        <v>217241988</v>
      </c>
      <c r="F20" s="10">
        <v>252348946</v>
      </c>
      <c r="G20" s="10">
        <v>469590934</v>
      </c>
      <c r="H20" s="10">
        <f t="shared" si="0"/>
        <v>647023698</v>
      </c>
      <c r="I20" s="10">
        <f t="shared" si="1"/>
        <v>441227713</v>
      </c>
      <c r="J20" s="33">
        <f t="shared" si="2"/>
        <v>1088251411</v>
      </c>
    </row>
    <row r="21" spans="1:10" ht="12" customHeight="1" x14ac:dyDescent="0.2">
      <c r="A21" s="152" t="s">
        <v>23</v>
      </c>
      <c r="B21" s="10">
        <v>5136184</v>
      </c>
      <c r="C21" s="10">
        <v>35201897</v>
      </c>
      <c r="D21" s="10">
        <v>40338081</v>
      </c>
      <c r="E21" s="10">
        <v>10126334</v>
      </c>
      <c r="F21" s="10">
        <v>46154783</v>
      </c>
      <c r="G21" s="10">
        <v>56281117</v>
      </c>
      <c r="H21" s="10">
        <f t="shared" si="0"/>
        <v>15262518</v>
      </c>
      <c r="I21" s="10">
        <f t="shared" si="1"/>
        <v>81356680</v>
      </c>
      <c r="J21" s="33">
        <f t="shared" si="2"/>
        <v>96619198</v>
      </c>
    </row>
    <row r="22" spans="1:10" ht="12" customHeight="1" x14ac:dyDescent="0.2">
      <c r="A22" s="152" t="s">
        <v>24</v>
      </c>
      <c r="B22" s="10">
        <v>190034656</v>
      </c>
      <c r="C22" s="10">
        <v>83355819</v>
      </c>
      <c r="D22" s="10">
        <v>273390475</v>
      </c>
      <c r="E22" s="10">
        <v>190897062</v>
      </c>
      <c r="F22" s="10">
        <v>113893686</v>
      </c>
      <c r="G22" s="10">
        <v>304790748</v>
      </c>
      <c r="H22" s="10">
        <f t="shared" si="0"/>
        <v>380931718</v>
      </c>
      <c r="I22" s="10">
        <f t="shared" si="1"/>
        <v>197249505</v>
      </c>
      <c r="J22" s="33">
        <f t="shared" si="2"/>
        <v>578181223</v>
      </c>
    </row>
    <row r="23" spans="1:10" ht="12" customHeight="1" x14ac:dyDescent="0.2">
      <c r="A23" s="152" t="s">
        <v>25</v>
      </c>
      <c r="B23" s="10">
        <v>134162435</v>
      </c>
      <c r="C23" s="10">
        <v>124418584</v>
      </c>
      <c r="D23" s="10">
        <v>258581019</v>
      </c>
      <c r="E23" s="10">
        <v>68625710</v>
      </c>
      <c r="F23" s="10">
        <v>154230370</v>
      </c>
      <c r="G23" s="10">
        <v>222856080</v>
      </c>
      <c r="H23" s="10">
        <f t="shared" si="0"/>
        <v>202788145</v>
      </c>
      <c r="I23" s="10">
        <f t="shared" si="1"/>
        <v>278648954</v>
      </c>
      <c r="J23" s="33">
        <f t="shared" si="2"/>
        <v>481437099</v>
      </c>
    </row>
    <row r="24" spans="1:10" s="169" customFormat="1" ht="12" customHeight="1" x14ac:dyDescent="0.2">
      <c r="A24" s="165" t="s">
        <v>26</v>
      </c>
      <c r="B24" s="144">
        <v>1715771210</v>
      </c>
      <c r="C24" s="144">
        <v>1400077395</v>
      </c>
      <c r="D24" s="144">
        <v>3115848605</v>
      </c>
      <c r="E24" s="144">
        <v>1606491419</v>
      </c>
      <c r="F24" s="144">
        <v>1779291028</v>
      </c>
      <c r="G24" s="144">
        <v>3385782447</v>
      </c>
      <c r="H24" s="144">
        <f t="shared" si="0"/>
        <v>3322262629</v>
      </c>
      <c r="I24" s="144">
        <f t="shared" si="1"/>
        <v>3179368423</v>
      </c>
      <c r="J24" s="144">
        <f t="shared" si="2"/>
        <v>6501631052</v>
      </c>
    </row>
    <row r="25" spans="1:10" ht="12" customHeight="1" x14ac:dyDescent="0.2">
      <c r="A25" s="152" t="s">
        <v>27</v>
      </c>
      <c r="B25" s="10">
        <v>235095425</v>
      </c>
      <c r="C25" s="10">
        <v>303096607</v>
      </c>
      <c r="D25" s="10">
        <v>538192032</v>
      </c>
      <c r="E25" s="10">
        <v>227782100</v>
      </c>
      <c r="F25" s="10">
        <v>399014628</v>
      </c>
      <c r="G25" s="10">
        <v>626796728</v>
      </c>
      <c r="H25" s="10">
        <f t="shared" si="0"/>
        <v>462877525</v>
      </c>
      <c r="I25" s="10">
        <f t="shared" si="1"/>
        <v>702111235</v>
      </c>
      <c r="J25" s="33">
        <f t="shared" si="2"/>
        <v>1164988760</v>
      </c>
    </row>
    <row r="26" spans="1:10" ht="12" customHeight="1" x14ac:dyDescent="0.2">
      <c r="A26" s="152" t="s">
        <v>28</v>
      </c>
      <c r="B26" s="10">
        <v>714839194</v>
      </c>
      <c r="C26" s="10">
        <v>1116373197</v>
      </c>
      <c r="D26" s="10">
        <v>1831212391</v>
      </c>
      <c r="E26" s="10">
        <v>326352596</v>
      </c>
      <c r="F26" s="10">
        <v>1486345098</v>
      </c>
      <c r="G26" s="10">
        <v>1812697694</v>
      </c>
      <c r="H26" s="10">
        <f t="shared" si="0"/>
        <v>1041191790</v>
      </c>
      <c r="I26" s="10">
        <f t="shared" si="1"/>
        <v>2602718295</v>
      </c>
      <c r="J26" s="33">
        <f t="shared" si="2"/>
        <v>3643910085</v>
      </c>
    </row>
    <row r="27" spans="1:10" ht="12" customHeight="1" x14ac:dyDescent="0.2">
      <c r="A27" s="152" t="s">
        <v>29</v>
      </c>
      <c r="B27" s="10">
        <v>564464075</v>
      </c>
      <c r="C27" s="10">
        <v>1533101638</v>
      </c>
      <c r="D27" s="10">
        <v>2097565713</v>
      </c>
      <c r="E27" s="10">
        <v>1760013662</v>
      </c>
      <c r="F27" s="10">
        <v>2010351226</v>
      </c>
      <c r="G27" s="10">
        <v>3770364888</v>
      </c>
      <c r="H27" s="10">
        <f t="shared" si="0"/>
        <v>2324477737</v>
      </c>
      <c r="I27" s="10">
        <f t="shared" si="1"/>
        <v>3543452864</v>
      </c>
      <c r="J27" s="33">
        <f t="shared" si="2"/>
        <v>5867930601</v>
      </c>
    </row>
    <row r="28" spans="1:10" ht="12" customHeight="1" x14ac:dyDescent="0.2">
      <c r="A28" s="152" t="s">
        <v>30</v>
      </c>
      <c r="B28" s="10">
        <v>3868739689</v>
      </c>
      <c r="C28" s="10">
        <v>5954851031</v>
      </c>
      <c r="D28" s="10">
        <v>9823590720</v>
      </c>
      <c r="E28" s="10">
        <v>6393810737</v>
      </c>
      <c r="F28" s="10">
        <v>7531296066</v>
      </c>
      <c r="G28" s="10">
        <v>13925106803</v>
      </c>
      <c r="H28" s="10">
        <f t="shared" si="0"/>
        <v>10262550426</v>
      </c>
      <c r="I28" s="10">
        <f t="shared" si="1"/>
        <v>13486147097</v>
      </c>
      <c r="J28" s="33">
        <f t="shared" si="2"/>
        <v>23748697523</v>
      </c>
    </row>
    <row r="29" spans="1:10" s="169" customFormat="1" ht="12" customHeight="1" x14ac:dyDescent="0.2">
      <c r="A29" s="165" t="s">
        <v>31</v>
      </c>
      <c r="B29" s="144">
        <v>5383138383</v>
      </c>
      <c r="C29" s="144">
        <v>8907422473</v>
      </c>
      <c r="D29" s="144">
        <v>14290560856</v>
      </c>
      <c r="E29" s="144">
        <v>8707959095</v>
      </c>
      <c r="F29" s="144">
        <v>11427007018</v>
      </c>
      <c r="G29" s="144">
        <v>20134966113</v>
      </c>
      <c r="H29" s="144">
        <f t="shared" si="0"/>
        <v>14091097478</v>
      </c>
      <c r="I29" s="144">
        <f t="shared" si="1"/>
        <v>20334429491</v>
      </c>
      <c r="J29" s="144">
        <f t="shared" si="2"/>
        <v>34425526969</v>
      </c>
    </row>
    <row r="30" spans="1:10" ht="12" customHeight="1" x14ac:dyDescent="0.2">
      <c r="A30" s="152" t="s">
        <v>32</v>
      </c>
      <c r="B30" s="10">
        <v>578824182</v>
      </c>
      <c r="C30" s="10">
        <v>741560527</v>
      </c>
      <c r="D30" s="10">
        <v>1320384709</v>
      </c>
      <c r="E30" s="10">
        <v>737001119</v>
      </c>
      <c r="F30" s="10">
        <v>1002567979</v>
      </c>
      <c r="G30" s="10">
        <v>1739569098</v>
      </c>
      <c r="H30" s="10">
        <f t="shared" si="0"/>
        <v>1315825301</v>
      </c>
      <c r="I30" s="10">
        <f t="shared" si="1"/>
        <v>1744128506</v>
      </c>
      <c r="J30" s="33">
        <f t="shared" si="2"/>
        <v>3059953807</v>
      </c>
    </row>
    <row r="31" spans="1:10" ht="12" customHeight="1" x14ac:dyDescent="0.2">
      <c r="A31" s="152" t="s">
        <v>33</v>
      </c>
      <c r="B31" s="10">
        <v>408922295</v>
      </c>
      <c r="C31" s="10">
        <v>831419696</v>
      </c>
      <c r="D31" s="10">
        <v>1240341991</v>
      </c>
      <c r="E31" s="10">
        <v>736835138</v>
      </c>
      <c r="F31" s="10">
        <v>1142671140</v>
      </c>
      <c r="G31" s="10">
        <v>1879506278</v>
      </c>
      <c r="H31" s="10">
        <f t="shared" si="0"/>
        <v>1145757433</v>
      </c>
      <c r="I31" s="10">
        <f t="shared" si="1"/>
        <v>1974090836</v>
      </c>
      <c r="J31" s="33">
        <f t="shared" si="2"/>
        <v>3119848269</v>
      </c>
    </row>
    <row r="32" spans="1:10" ht="12" customHeight="1" x14ac:dyDescent="0.2">
      <c r="A32" s="152" t="s">
        <v>34</v>
      </c>
      <c r="B32" s="10">
        <v>167160878</v>
      </c>
      <c r="C32" s="10">
        <v>458481835</v>
      </c>
      <c r="D32" s="10">
        <v>625642713</v>
      </c>
      <c r="E32" s="10">
        <v>428306110</v>
      </c>
      <c r="F32" s="10">
        <v>571143001</v>
      </c>
      <c r="G32" s="10">
        <v>999449111</v>
      </c>
      <c r="H32" s="10">
        <f t="shared" si="0"/>
        <v>595466988</v>
      </c>
      <c r="I32" s="10">
        <f t="shared" si="1"/>
        <v>1029624836</v>
      </c>
      <c r="J32" s="33">
        <f t="shared" si="2"/>
        <v>1625091824</v>
      </c>
    </row>
    <row r="33" spans="1:10" s="169" customFormat="1" ht="12" customHeight="1" x14ac:dyDescent="0.2">
      <c r="A33" s="162" t="s">
        <v>35</v>
      </c>
      <c r="B33" s="144">
        <v>1154907355</v>
      </c>
      <c r="C33" s="144">
        <v>2031462058</v>
      </c>
      <c r="D33" s="144">
        <v>3186369413</v>
      </c>
      <c r="E33" s="144">
        <v>1902142367</v>
      </c>
      <c r="F33" s="144">
        <v>2716382120</v>
      </c>
      <c r="G33" s="144">
        <v>4618524487</v>
      </c>
      <c r="H33" s="144">
        <f t="shared" si="0"/>
        <v>3057049722</v>
      </c>
      <c r="I33" s="144">
        <f t="shared" si="1"/>
        <v>4747844178</v>
      </c>
      <c r="J33" s="144">
        <f t="shared" si="2"/>
        <v>7804893900</v>
      </c>
    </row>
    <row r="34" spans="1:10" ht="12" customHeight="1" x14ac:dyDescent="0.2">
      <c r="A34" s="152" t="s">
        <v>36</v>
      </c>
      <c r="B34" s="10">
        <v>805446701</v>
      </c>
      <c r="C34" s="10">
        <v>650586698</v>
      </c>
      <c r="D34" s="10">
        <v>1456033399</v>
      </c>
      <c r="E34" s="10">
        <v>894484547</v>
      </c>
      <c r="F34" s="10">
        <v>764491531</v>
      </c>
      <c r="G34" s="10">
        <v>1658976078</v>
      </c>
      <c r="H34" s="10">
        <f t="shared" si="0"/>
        <v>1699931248</v>
      </c>
      <c r="I34" s="10">
        <f t="shared" si="1"/>
        <v>1415078229</v>
      </c>
      <c r="J34" s="33">
        <f t="shared" si="2"/>
        <v>3115009477</v>
      </c>
    </row>
    <row r="35" spans="1:10" ht="12" customHeight="1" x14ac:dyDescent="0.2">
      <c r="A35" s="152" t="s">
        <v>37</v>
      </c>
      <c r="B35" s="10">
        <v>318344882</v>
      </c>
      <c r="C35" s="10">
        <v>347644583</v>
      </c>
      <c r="D35" s="10">
        <v>665989465</v>
      </c>
      <c r="E35" s="10">
        <v>540777535</v>
      </c>
      <c r="F35" s="10">
        <v>427099200</v>
      </c>
      <c r="G35" s="10">
        <v>967876735</v>
      </c>
      <c r="H35" s="10">
        <f t="shared" si="0"/>
        <v>859122417</v>
      </c>
      <c r="I35" s="10">
        <f t="shared" si="1"/>
        <v>774743783</v>
      </c>
      <c r="J35" s="33">
        <f t="shared" si="2"/>
        <v>1633866200</v>
      </c>
    </row>
    <row r="36" spans="1:10" ht="12" customHeight="1" x14ac:dyDescent="0.2">
      <c r="A36" s="152" t="s">
        <v>38</v>
      </c>
      <c r="B36" s="10">
        <v>167940228</v>
      </c>
      <c r="C36" s="10">
        <v>123219193</v>
      </c>
      <c r="D36" s="10">
        <v>291159421</v>
      </c>
      <c r="E36" s="10">
        <v>158510494</v>
      </c>
      <c r="F36" s="10">
        <v>157662618</v>
      </c>
      <c r="G36" s="10">
        <v>316173112</v>
      </c>
      <c r="H36" s="10">
        <f t="shared" si="0"/>
        <v>326450722</v>
      </c>
      <c r="I36" s="10">
        <f t="shared" si="1"/>
        <v>280881811</v>
      </c>
      <c r="J36" s="33">
        <f t="shared" si="2"/>
        <v>607332533</v>
      </c>
    </row>
    <row r="37" spans="1:10" ht="12" customHeight="1" x14ac:dyDescent="0.2">
      <c r="A37" s="152" t="s">
        <v>39</v>
      </c>
      <c r="B37" s="10">
        <v>109778552</v>
      </c>
      <c r="C37" s="10">
        <v>128345707</v>
      </c>
      <c r="D37" s="10">
        <v>238124259</v>
      </c>
      <c r="E37" s="10">
        <v>145613833</v>
      </c>
      <c r="F37" s="10">
        <v>173023873</v>
      </c>
      <c r="G37" s="10">
        <v>318637706</v>
      </c>
      <c r="H37" s="10">
        <f t="shared" si="0"/>
        <v>255392385</v>
      </c>
      <c r="I37" s="10">
        <f t="shared" si="1"/>
        <v>301369580</v>
      </c>
      <c r="J37" s="33">
        <f t="shared" si="2"/>
        <v>556761965</v>
      </c>
    </row>
    <row r="38" spans="1:10" s="169" customFormat="1" ht="12" customHeight="1" x14ac:dyDescent="0.2">
      <c r="A38" s="162" t="s">
        <v>40</v>
      </c>
      <c r="B38" s="144">
        <v>1401510363</v>
      </c>
      <c r="C38" s="144">
        <v>1249796181</v>
      </c>
      <c r="D38" s="144">
        <v>2651306544</v>
      </c>
      <c r="E38" s="144">
        <v>1739386409</v>
      </c>
      <c r="F38" s="144">
        <v>1522277222</v>
      </c>
      <c r="G38" s="144">
        <v>3261663631</v>
      </c>
      <c r="H38" s="144">
        <f t="shared" si="0"/>
        <v>3140896772</v>
      </c>
      <c r="I38" s="144">
        <f t="shared" si="1"/>
        <v>2772073403</v>
      </c>
      <c r="J38" s="144">
        <f t="shared" si="2"/>
        <v>5912970175</v>
      </c>
    </row>
    <row r="39" spans="1:10" s="169" customFormat="1" ht="12" customHeight="1" x14ac:dyDescent="0.2">
      <c r="A39" s="168" t="s">
        <v>41</v>
      </c>
      <c r="B39" s="171">
        <v>9928599534</v>
      </c>
      <c r="C39" s="171">
        <v>13912208290</v>
      </c>
      <c r="D39" s="171">
        <v>23840807824</v>
      </c>
      <c r="E39" s="171">
        <v>14483572731</v>
      </c>
      <c r="F39" s="171">
        <v>17874986713</v>
      </c>
      <c r="G39" s="171">
        <v>32358559444</v>
      </c>
      <c r="H39" s="171">
        <f t="shared" si="0"/>
        <v>24412172265</v>
      </c>
      <c r="I39" s="171">
        <f t="shared" si="1"/>
        <v>31787195003</v>
      </c>
      <c r="J39" s="171">
        <f t="shared" si="2"/>
        <v>56199367268</v>
      </c>
    </row>
    <row r="40" spans="1:10" ht="12" customHeight="1" x14ac:dyDescent="0.2">
      <c r="A40" s="131" t="s">
        <v>75</v>
      </c>
      <c r="B40" s="2"/>
      <c r="C40" s="2"/>
      <c r="D40" s="2"/>
      <c r="E40" s="2"/>
      <c r="F40" s="2"/>
      <c r="G40" s="2"/>
      <c r="H40" s="2"/>
      <c r="I40" s="2"/>
      <c r="J40" s="2"/>
    </row>
    <row r="41" spans="1:10" ht="12" customHeight="1" x14ac:dyDescent="0.2">
      <c r="A41" s="131" t="s">
        <v>76</v>
      </c>
    </row>
    <row r="42" spans="1:10" ht="12" customHeight="1" x14ac:dyDescent="0.2">
      <c r="A42" s="132" t="s">
        <v>44</v>
      </c>
      <c r="J42" s="1"/>
    </row>
    <row r="43" spans="1:10" ht="12" customHeight="1" x14ac:dyDescent="0.2">
      <c r="A43" s="132" t="s">
        <v>74</v>
      </c>
    </row>
    <row r="44" spans="1:10" ht="12" customHeight="1" x14ac:dyDescent="0.2">
      <c r="A44" s="132" t="s">
        <v>106</v>
      </c>
    </row>
    <row r="45" spans="1:10" x14ac:dyDescent="0.2">
      <c r="A45" s="132" t="s">
        <v>71</v>
      </c>
    </row>
  </sheetData>
  <mergeCells count="6">
    <mergeCell ref="A1:J1"/>
    <mergeCell ref="A2:J2"/>
    <mergeCell ref="A3:J3"/>
    <mergeCell ref="B5:D5"/>
    <mergeCell ref="E5:G5"/>
    <mergeCell ref="H5:J5"/>
  </mergeCells>
  <phoneticPr fontId="5" type="noConversion"/>
  <printOptions horizontalCentered="1"/>
  <pageMargins left="0.19685039370078741" right="0.19685039370078741" top="0.39370078740157483" bottom="0.19685039370078741" header="0" footer="0"/>
  <pageSetup paperSize="9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7"/>
  </sheetPr>
  <dimension ref="A1:IU89"/>
  <sheetViews>
    <sheetView showGridLines="0" topLeftCell="A4" workbookViewId="0">
      <selection activeCell="M89" sqref="M89"/>
    </sheetView>
  </sheetViews>
  <sheetFormatPr defaultColWidth="11.42578125" defaultRowHeight="12.75" x14ac:dyDescent="0.2"/>
  <cols>
    <col min="1" max="1" width="16.85546875" customWidth="1"/>
    <col min="2" max="19" width="12.28515625" customWidth="1"/>
    <col min="20" max="20" width="11.42578125" customWidth="1"/>
    <col min="21" max="21" width="20.7109375" customWidth="1"/>
    <col min="22" max="24" width="12.28515625" customWidth="1"/>
  </cols>
  <sheetData>
    <row r="1" spans="1:24" ht="15" x14ac:dyDescent="0.25">
      <c r="A1" s="194" t="s">
        <v>77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</row>
    <row r="2" spans="1:24" x14ac:dyDescent="0.2">
      <c r="A2" s="191" t="s">
        <v>1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</row>
    <row r="3" spans="1:24" x14ac:dyDescent="0.2">
      <c r="A3" s="191" t="s">
        <v>79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</row>
    <row r="4" spans="1:24" x14ac:dyDescent="0.2">
      <c r="S4" s="133" t="s">
        <v>78</v>
      </c>
      <c r="X4" s="133" t="s">
        <v>78</v>
      </c>
    </row>
    <row r="5" spans="1:24" x14ac:dyDescent="0.2">
      <c r="A5" s="141" t="s">
        <v>4</v>
      </c>
      <c r="B5" s="186">
        <v>40544</v>
      </c>
      <c r="C5" s="187"/>
      <c r="D5" s="188"/>
      <c r="E5" s="186">
        <v>40575</v>
      </c>
      <c r="F5" s="187"/>
      <c r="G5" s="188"/>
      <c r="H5" s="186">
        <v>40603</v>
      </c>
      <c r="I5" s="187"/>
      <c r="J5" s="188"/>
      <c r="K5" s="186">
        <v>40634</v>
      </c>
      <c r="L5" s="187"/>
      <c r="M5" s="188"/>
      <c r="N5" s="186">
        <v>40664</v>
      </c>
      <c r="O5" s="187"/>
      <c r="P5" s="188"/>
      <c r="Q5" s="186">
        <v>40695</v>
      </c>
      <c r="R5" s="187"/>
      <c r="S5" s="187"/>
      <c r="U5" s="141" t="s">
        <v>4</v>
      </c>
      <c r="V5" s="186" t="s">
        <v>90</v>
      </c>
      <c r="W5" s="187"/>
      <c r="X5" s="187"/>
    </row>
    <row r="6" spans="1:24" x14ac:dyDescent="0.2">
      <c r="A6" s="142" t="s">
        <v>5</v>
      </c>
      <c r="B6" s="116" t="s">
        <v>73</v>
      </c>
      <c r="C6" s="116" t="s">
        <v>52</v>
      </c>
      <c r="D6" s="116" t="s">
        <v>8</v>
      </c>
      <c r="E6" s="116" t="s">
        <v>73</v>
      </c>
      <c r="F6" s="116" t="s">
        <v>52</v>
      </c>
      <c r="G6" s="116" t="s">
        <v>8</v>
      </c>
      <c r="H6" s="116" t="s">
        <v>73</v>
      </c>
      <c r="I6" s="116" t="s">
        <v>52</v>
      </c>
      <c r="J6" s="116" t="s">
        <v>8</v>
      </c>
      <c r="K6" s="116" t="s">
        <v>73</v>
      </c>
      <c r="L6" s="116" t="s">
        <v>52</v>
      </c>
      <c r="M6" s="116" t="s">
        <v>8</v>
      </c>
      <c r="N6" s="116" t="s">
        <v>73</v>
      </c>
      <c r="O6" s="116" t="s">
        <v>52</v>
      </c>
      <c r="P6" s="116" t="s">
        <v>8</v>
      </c>
      <c r="Q6" s="116" t="s">
        <v>73</v>
      </c>
      <c r="R6" s="116" t="s">
        <v>52</v>
      </c>
      <c r="S6" s="136" t="s">
        <v>8</v>
      </c>
      <c r="U6" s="142" t="s">
        <v>5</v>
      </c>
      <c r="V6" s="117" t="s">
        <v>73</v>
      </c>
      <c r="W6" s="117" t="s">
        <v>52</v>
      </c>
      <c r="X6" s="151" t="s">
        <v>8</v>
      </c>
    </row>
    <row r="7" spans="1:24" x14ac:dyDescent="0.2">
      <c r="A7" s="143" t="s">
        <v>9</v>
      </c>
      <c r="B7" s="10">
        <v>177940</v>
      </c>
      <c r="C7" s="10">
        <v>3412639</v>
      </c>
      <c r="D7" s="10">
        <f t="shared" ref="D7:D13" si="0">B7+C7</f>
        <v>3590579</v>
      </c>
      <c r="E7" s="10">
        <v>515234</v>
      </c>
      <c r="F7" s="10">
        <v>4109949</v>
      </c>
      <c r="G7" s="10">
        <f t="shared" ref="G7:G13" si="1">E7+F7</f>
        <v>4625183</v>
      </c>
      <c r="H7" s="10">
        <v>0</v>
      </c>
      <c r="I7" s="10">
        <v>1970300</v>
      </c>
      <c r="J7" s="10">
        <f t="shared" ref="J7:J13" si="2">H7+I7</f>
        <v>1970300</v>
      </c>
      <c r="K7" s="10">
        <v>0</v>
      </c>
      <c r="L7" s="10">
        <v>1503449</v>
      </c>
      <c r="M7" s="10">
        <f t="shared" ref="M7:M13" si="3">K7+L7</f>
        <v>1503449</v>
      </c>
      <c r="N7" s="10">
        <v>404163</v>
      </c>
      <c r="O7" s="10">
        <v>4674811</v>
      </c>
      <c r="P7" s="10">
        <f t="shared" ref="P7:P13" si="4">N7+O7</f>
        <v>5078974</v>
      </c>
      <c r="Q7" s="10">
        <v>188041</v>
      </c>
      <c r="R7" s="10">
        <v>4882102</v>
      </c>
      <c r="S7" s="33">
        <f>Q7+R7</f>
        <v>5070143</v>
      </c>
      <c r="T7" s="1"/>
      <c r="U7" s="152" t="s">
        <v>9</v>
      </c>
      <c r="V7" s="37">
        <f>B7+E7+H7+K7+N7+Q7</f>
        <v>1285378</v>
      </c>
      <c r="W7" s="37">
        <f>C7+F7+I7+L7+O7+R7</f>
        <v>20553250</v>
      </c>
      <c r="X7" s="37">
        <f>D7+G7+J7+M7+P7+S7</f>
        <v>21838628</v>
      </c>
    </row>
    <row r="8" spans="1:24" x14ac:dyDescent="0.2">
      <c r="A8" s="143" t="s">
        <v>10</v>
      </c>
      <c r="B8" s="10">
        <v>171900</v>
      </c>
      <c r="C8" s="10">
        <v>192800</v>
      </c>
      <c r="D8" s="10">
        <f t="shared" si="0"/>
        <v>364700</v>
      </c>
      <c r="E8" s="10">
        <v>326832</v>
      </c>
      <c r="F8" s="10">
        <v>982080</v>
      </c>
      <c r="G8" s="10">
        <f t="shared" si="1"/>
        <v>1308912</v>
      </c>
      <c r="H8" s="10">
        <v>54057274</v>
      </c>
      <c r="I8" s="10">
        <v>108000</v>
      </c>
      <c r="J8" s="10">
        <f t="shared" si="2"/>
        <v>54165274</v>
      </c>
      <c r="K8" s="10">
        <v>536264</v>
      </c>
      <c r="L8" s="10">
        <v>0</v>
      </c>
      <c r="M8" s="10">
        <f t="shared" si="3"/>
        <v>536264</v>
      </c>
      <c r="N8" s="10">
        <v>15000</v>
      </c>
      <c r="O8" s="10">
        <v>580500</v>
      </c>
      <c r="P8" s="10">
        <f t="shared" si="4"/>
        <v>595500</v>
      </c>
      <c r="Q8" s="10">
        <v>312253</v>
      </c>
      <c r="R8" s="10">
        <v>629404</v>
      </c>
      <c r="S8" s="33">
        <f t="shared" ref="S8:S13" si="5">Q8+R8</f>
        <v>941657</v>
      </c>
      <c r="T8" s="1"/>
      <c r="U8" s="152" t="s">
        <v>10</v>
      </c>
      <c r="V8" s="33">
        <f t="shared" ref="V8:V39" si="6">B8+E8+H8+K8+N8+Q8</f>
        <v>55419523</v>
      </c>
      <c r="W8" s="33">
        <f t="shared" ref="W8:W39" si="7">C8+F8+I8+L8+O8+R8</f>
        <v>2492784</v>
      </c>
      <c r="X8" s="33">
        <f t="shared" ref="X8:X39" si="8">D8+G8+J8+M8+P8+S8</f>
        <v>57912307</v>
      </c>
    </row>
    <row r="9" spans="1:24" x14ac:dyDescent="0.2">
      <c r="A9" s="143" t="s">
        <v>11</v>
      </c>
      <c r="B9" s="10">
        <v>13609422</v>
      </c>
      <c r="C9" s="10">
        <v>22593370</v>
      </c>
      <c r="D9" s="10">
        <f t="shared" si="0"/>
        <v>36202792</v>
      </c>
      <c r="E9" s="10">
        <v>78103768</v>
      </c>
      <c r="F9" s="10">
        <v>21862311</v>
      </c>
      <c r="G9" s="10">
        <f t="shared" si="1"/>
        <v>99966079</v>
      </c>
      <c r="H9" s="10">
        <v>46276579</v>
      </c>
      <c r="I9" s="10">
        <v>20294162</v>
      </c>
      <c r="J9" s="10">
        <f t="shared" si="2"/>
        <v>66570741</v>
      </c>
      <c r="K9" s="10">
        <v>159702882</v>
      </c>
      <c r="L9" s="10">
        <v>25125129</v>
      </c>
      <c r="M9" s="10">
        <f t="shared" si="3"/>
        <v>184828011</v>
      </c>
      <c r="N9" s="10">
        <v>256435329</v>
      </c>
      <c r="O9" s="10">
        <v>23883085</v>
      </c>
      <c r="P9" s="10">
        <f t="shared" si="4"/>
        <v>280318414</v>
      </c>
      <c r="Q9" s="10">
        <v>223901208</v>
      </c>
      <c r="R9" s="10">
        <v>25928892</v>
      </c>
      <c r="S9" s="33">
        <f t="shared" si="5"/>
        <v>249830100</v>
      </c>
      <c r="T9" s="1"/>
      <c r="U9" s="152" t="s">
        <v>11</v>
      </c>
      <c r="V9" s="33">
        <f t="shared" si="6"/>
        <v>778029188</v>
      </c>
      <c r="W9" s="33">
        <f t="shared" si="7"/>
        <v>139686949</v>
      </c>
      <c r="X9" s="33">
        <f>D9+G9+J9+M9+P9+S9</f>
        <v>917716137</v>
      </c>
    </row>
    <row r="10" spans="1:24" x14ac:dyDescent="0.2">
      <c r="A10" s="143" t="s">
        <v>12</v>
      </c>
      <c r="B10" s="10">
        <v>1259716</v>
      </c>
      <c r="C10" s="10">
        <v>22902970</v>
      </c>
      <c r="D10" s="10">
        <f t="shared" si="0"/>
        <v>24162686</v>
      </c>
      <c r="E10" s="10">
        <v>31089976</v>
      </c>
      <c r="F10" s="10">
        <v>19844772</v>
      </c>
      <c r="G10" s="10">
        <f t="shared" si="1"/>
        <v>50934748</v>
      </c>
      <c r="H10" s="10">
        <v>17892255</v>
      </c>
      <c r="I10" s="10">
        <v>23889604</v>
      </c>
      <c r="J10" s="10">
        <f t="shared" si="2"/>
        <v>41781859</v>
      </c>
      <c r="K10" s="10">
        <v>137645460</v>
      </c>
      <c r="L10" s="10">
        <v>30105038</v>
      </c>
      <c r="M10" s="10">
        <f t="shared" si="3"/>
        <v>167750498</v>
      </c>
      <c r="N10" s="10">
        <v>132823694</v>
      </c>
      <c r="O10" s="10">
        <v>29010186</v>
      </c>
      <c r="P10" s="10">
        <f t="shared" si="4"/>
        <v>161833880</v>
      </c>
      <c r="Q10" s="10">
        <v>114395440</v>
      </c>
      <c r="R10" s="10">
        <v>36935613</v>
      </c>
      <c r="S10" s="33">
        <f t="shared" si="5"/>
        <v>151331053</v>
      </c>
      <c r="T10" s="1"/>
      <c r="U10" s="152" t="s">
        <v>12</v>
      </c>
      <c r="V10" s="33">
        <f t="shared" si="6"/>
        <v>435106541</v>
      </c>
      <c r="W10" s="33">
        <f t="shared" si="7"/>
        <v>162688183</v>
      </c>
      <c r="X10" s="33">
        <f t="shared" si="8"/>
        <v>597794724</v>
      </c>
    </row>
    <row r="11" spans="1:24" x14ac:dyDescent="0.2">
      <c r="A11" s="143" t="s">
        <v>13</v>
      </c>
      <c r="B11" s="10">
        <v>1845793</v>
      </c>
      <c r="C11" s="10">
        <v>7848658</v>
      </c>
      <c r="D11" s="10">
        <f t="shared" si="0"/>
        <v>9694451</v>
      </c>
      <c r="E11" s="10">
        <v>1099243</v>
      </c>
      <c r="F11" s="10">
        <v>10198482</v>
      </c>
      <c r="G11" s="10">
        <f t="shared" si="1"/>
        <v>11297725</v>
      </c>
      <c r="H11" s="10">
        <v>1040217</v>
      </c>
      <c r="I11" s="10">
        <v>8388343</v>
      </c>
      <c r="J11" s="10">
        <f t="shared" si="2"/>
        <v>9428560</v>
      </c>
      <c r="K11" s="10">
        <v>8351445</v>
      </c>
      <c r="L11" s="10">
        <v>10621050</v>
      </c>
      <c r="M11" s="10">
        <f t="shared" si="3"/>
        <v>18972495</v>
      </c>
      <c r="N11" s="10">
        <v>971717</v>
      </c>
      <c r="O11" s="10">
        <v>15802546</v>
      </c>
      <c r="P11" s="10">
        <f t="shared" si="4"/>
        <v>16774263</v>
      </c>
      <c r="Q11" s="10">
        <v>2392567</v>
      </c>
      <c r="R11" s="10">
        <v>13365555</v>
      </c>
      <c r="S11" s="33">
        <f t="shared" si="5"/>
        <v>15758122</v>
      </c>
      <c r="T11" s="1"/>
      <c r="U11" s="152" t="s">
        <v>13</v>
      </c>
      <c r="V11" s="33">
        <f t="shared" si="6"/>
        <v>15700982</v>
      </c>
      <c r="W11" s="33">
        <f t="shared" si="7"/>
        <v>66224634</v>
      </c>
      <c r="X11" s="33">
        <f t="shared" si="8"/>
        <v>81925616</v>
      </c>
    </row>
    <row r="12" spans="1:24" x14ac:dyDescent="0.2">
      <c r="A12" s="143" t="s">
        <v>14</v>
      </c>
      <c r="B12" s="10">
        <v>177661</v>
      </c>
      <c r="C12" s="10">
        <v>656422</v>
      </c>
      <c r="D12" s="10">
        <f t="shared" si="0"/>
        <v>834083</v>
      </c>
      <c r="E12" s="10">
        <v>584923</v>
      </c>
      <c r="F12" s="10">
        <v>1428600</v>
      </c>
      <c r="G12" s="10">
        <f t="shared" si="1"/>
        <v>2013523</v>
      </c>
      <c r="H12" s="10">
        <v>70565</v>
      </c>
      <c r="I12" s="10">
        <v>473000</v>
      </c>
      <c r="J12" s="10">
        <f t="shared" si="2"/>
        <v>543565</v>
      </c>
      <c r="K12" s="10">
        <v>370100</v>
      </c>
      <c r="L12" s="10">
        <v>1357255</v>
      </c>
      <c r="M12" s="10">
        <f t="shared" si="3"/>
        <v>1727355</v>
      </c>
      <c r="N12" s="10">
        <v>274517</v>
      </c>
      <c r="O12" s="10">
        <v>1250473</v>
      </c>
      <c r="P12" s="10">
        <f t="shared" si="4"/>
        <v>1524990</v>
      </c>
      <c r="Q12" s="10">
        <v>80000</v>
      </c>
      <c r="R12" s="10">
        <v>2007500</v>
      </c>
      <c r="S12" s="33">
        <f t="shared" si="5"/>
        <v>2087500</v>
      </c>
      <c r="T12" s="1"/>
      <c r="U12" s="152" t="s">
        <v>14</v>
      </c>
      <c r="V12" s="33">
        <f t="shared" si="6"/>
        <v>1557766</v>
      </c>
      <c r="W12" s="33">
        <f t="shared" si="7"/>
        <v>7173250</v>
      </c>
      <c r="X12" s="33">
        <f t="shared" si="8"/>
        <v>8731016</v>
      </c>
    </row>
    <row r="13" spans="1:24" x14ac:dyDescent="0.2">
      <c r="A13" s="143" t="s">
        <v>15</v>
      </c>
      <c r="B13" s="10">
        <v>1610455</v>
      </c>
      <c r="C13" s="10">
        <v>7874642</v>
      </c>
      <c r="D13" s="10">
        <f t="shared" si="0"/>
        <v>9485097</v>
      </c>
      <c r="E13" s="10">
        <v>1489352</v>
      </c>
      <c r="F13" s="10">
        <v>8265474</v>
      </c>
      <c r="G13" s="10">
        <f t="shared" si="1"/>
        <v>9754826</v>
      </c>
      <c r="H13" s="10">
        <v>1384196</v>
      </c>
      <c r="I13" s="10">
        <v>8615725</v>
      </c>
      <c r="J13" s="10">
        <f t="shared" si="2"/>
        <v>9999921</v>
      </c>
      <c r="K13" s="10">
        <v>1318521</v>
      </c>
      <c r="L13" s="10">
        <v>10961874</v>
      </c>
      <c r="M13" s="10">
        <f t="shared" si="3"/>
        <v>12280395</v>
      </c>
      <c r="N13" s="10">
        <v>2525548</v>
      </c>
      <c r="O13" s="10">
        <v>14624784</v>
      </c>
      <c r="P13" s="10">
        <f t="shared" si="4"/>
        <v>17150332</v>
      </c>
      <c r="Q13" s="10">
        <v>2856627</v>
      </c>
      <c r="R13" s="10">
        <v>15127723</v>
      </c>
      <c r="S13" s="33">
        <f t="shared" si="5"/>
        <v>17984350</v>
      </c>
      <c r="T13" s="1"/>
      <c r="U13" s="152" t="s">
        <v>15</v>
      </c>
      <c r="V13" s="71">
        <f t="shared" si="6"/>
        <v>11184699</v>
      </c>
      <c r="W13" s="71">
        <f t="shared" si="7"/>
        <v>65470222</v>
      </c>
      <c r="X13" s="71">
        <f t="shared" si="8"/>
        <v>76654921</v>
      </c>
    </row>
    <row r="14" spans="1:24" s="163" customFormat="1" ht="12" customHeight="1" x14ac:dyDescent="0.2">
      <c r="A14" s="160" t="s">
        <v>16</v>
      </c>
      <c r="B14" s="140">
        <f t="shared" ref="B14:G14" si="9">SUM(B7:B13)</f>
        <v>18852887</v>
      </c>
      <c r="C14" s="140">
        <f t="shared" si="9"/>
        <v>65481501</v>
      </c>
      <c r="D14" s="140">
        <f t="shared" si="9"/>
        <v>84334388</v>
      </c>
      <c r="E14" s="140">
        <f t="shared" si="9"/>
        <v>113209328</v>
      </c>
      <c r="F14" s="140">
        <f t="shared" si="9"/>
        <v>66691668</v>
      </c>
      <c r="G14" s="140">
        <f t="shared" si="9"/>
        <v>179900996</v>
      </c>
      <c r="H14" s="140">
        <f t="shared" ref="H14:P14" si="10">SUM(H7:H13)</f>
        <v>120721086</v>
      </c>
      <c r="I14" s="140">
        <f t="shared" si="10"/>
        <v>63739134</v>
      </c>
      <c r="J14" s="140">
        <f t="shared" si="10"/>
        <v>184460220</v>
      </c>
      <c r="K14" s="140">
        <f t="shared" si="10"/>
        <v>307924672</v>
      </c>
      <c r="L14" s="140">
        <f t="shared" si="10"/>
        <v>79673795</v>
      </c>
      <c r="M14" s="140">
        <f t="shared" si="10"/>
        <v>387598467</v>
      </c>
      <c r="N14" s="140">
        <f t="shared" si="10"/>
        <v>393449968</v>
      </c>
      <c r="O14" s="140">
        <f t="shared" si="10"/>
        <v>89826385</v>
      </c>
      <c r="P14" s="140">
        <f t="shared" si="10"/>
        <v>483276353</v>
      </c>
      <c r="Q14" s="140">
        <f>SUM(Q7:Q13)</f>
        <v>344126136</v>
      </c>
      <c r="R14" s="140">
        <f>SUM(R7:R13)</f>
        <v>98876789</v>
      </c>
      <c r="S14" s="144">
        <f>SUM(S7:S13)</f>
        <v>443002925</v>
      </c>
      <c r="T14" s="161"/>
      <c r="U14" s="162" t="s">
        <v>16</v>
      </c>
      <c r="V14" s="154">
        <f t="shared" si="6"/>
        <v>1298284077</v>
      </c>
      <c r="W14" s="155">
        <f t="shared" si="7"/>
        <v>464289272</v>
      </c>
      <c r="X14" s="156">
        <f t="shared" si="8"/>
        <v>1762573349</v>
      </c>
    </row>
    <row r="15" spans="1:24" x14ac:dyDescent="0.2">
      <c r="A15" s="143" t="s">
        <v>17</v>
      </c>
      <c r="B15" s="10">
        <v>7372548</v>
      </c>
      <c r="C15" s="10">
        <v>19156801</v>
      </c>
      <c r="D15" s="10">
        <f t="shared" ref="D15:D23" si="11">B15+C15</f>
        <v>26529349</v>
      </c>
      <c r="E15" s="10">
        <v>1981900</v>
      </c>
      <c r="F15" s="10">
        <v>15997067</v>
      </c>
      <c r="G15" s="10">
        <f t="shared" ref="G15:G23" si="12">E15+F15</f>
        <v>17978967</v>
      </c>
      <c r="H15" s="10">
        <v>1017449</v>
      </c>
      <c r="I15" s="10">
        <v>14109062</v>
      </c>
      <c r="J15" s="10">
        <f t="shared" ref="J15:J23" si="13">H15+I15</f>
        <v>15126511</v>
      </c>
      <c r="K15" s="10">
        <v>2519159</v>
      </c>
      <c r="L15" s="10">
        <v>21737990</v>
      </c>
      <c r="M15" s="10">
        <f t="shared" ref="M15:M23" si="14">K15+L15</f>
        <v>24257149</v>
      </c>
      <c r="N15" s="10">
        <v>2459194</v>
      </c>
      <c r="O15" s="10">
        <v>21416130</v>
      </c>
      <c r="P15" s="10">
        <f t="shared" ref="P15:P23" si="15">N15+O15</f>
        <v>23875324</v>
      </c>
      <c r="Q15" s="10">
        <v>956931</v>
      </c>
      <c r="R15" s="10">
        <v>19590994</v>
      </c>
      <c r="S15" s="33">
        <f t="shared" ref="S15:S23" si="16">Q15+R15</f>
        <v>20547925</v>
      </c>
      <c r="T15" s="1"/>
      <c r="U15" s="152" t="s">
        <v>17</v>
      </c>
      <c r="V15" s="37">
        <f t="shared" si="6"/>
        <v>16307181</v>
      </c>
      <c r="W15" s="22">
        <f t="shared" si="7"/>
        <v>112008044</v>
      </c>
      <c r="X15" s="65">
        <f t="shared" si="8"/>
        <v>128315225</v>
      </c>
    </row>
    <row r="16" spans="1:24" x14ac:dyDescent="0.2">
      <c r="A16" s="143" t="s">
        <v>18</v>
      </c>
      <c r="B16" s="10">
        <v>106936542</v>
      </c>
      <c r="C16" s="10">
        <v>101132283</v>
      </c>
      <c r="D16" s="10">
        <f t="shared" si="11"/>
        <v>208068825</v>
      </c>
      <c r="E16" s="10">
        <v>190987373</v>
      </c>
      <c r="F16" s="10">
        <v>98319192</v>
      </c>
      <c r="G16" s="10">
        <f t="shared" si="12"/>
        <v>289306565</v>
      </c>
      <c r="H16" s="10">
        <v>242535760</v>
      </c>
      <c r="I16" s="10">
        <v>99199291</v>
      </c>
      <c r="J16" s="10">
        <f t="shared" si="13"/>
        <v>341735051</v>
      </c>
      <c r="K16" s="10">
        <v>264742608</v>
      </c>
      <c r="L16" s="10">
        <v>107569146</v>
      </c>
      <c r="M16" s="10">
        <f t="shared" si="14"/>
        <v>372311754</v>
      </c>
      <c r="N16" s="10">
        <v>183602898</v>
      </c>
      <c r="O16" s="10">
        <v>121219724</v>
      </c>
      <c r="P16" s="10">
        <f t="shared" si="15"/>
        <v>304822622</v>
      </c>
      <c r="Q16" s="10">
        <v>280105957</v>
      </c>
      <c r="R16" s="10">
        <v>132248227</v>
      </c>
      <c r="S16" s="33">
        <f t="shared" si="16"/>
        <v>412354184</v>
      </c>
      <c r="T16" s="1"/>
      <c r="U16" s="152" t="s">
        <v>18</v>
      </c>
      <c r="V16" s="33">
        <f t="shared" si="6"/>
        <v>1268911138</v>
      </c>
      <c r="W16" s="10">
        <f t="shared" si="7"/>
        <v>659687863</v>
      </c>
      <c r="X16" s="31">
        <f t="shared" si="8"/>
        <v>1928599001</v>
      </c>
    </row>
    <row r="17" spans="1:24" x14ac:dyDescent="0.2">
      <c r="A17" s="143" t="s">
        <v>19</v>
      </c>
      <c r="B17" s="10">
        <v>23872595</v>
      </c>
      <c r="C17" s="10">
        <v>39562197</v>
      </c>
      <c r="D17" s="10">
        <f t="shared" si="11"/>
        <v>63434792</v>
      </c>
      <c r="E17" s="10">
        <v>13407471</v>
      </c>
      <c r="F17" s="10">
        <v>37759738</v>
      </c>
      <c r="G17" s="10">
        <f t="shared" si="12"/>
        <v>51167209</v>
      </c>
      <c r="H17" s="10">
        <v>48409768</v>
      </c>
      <c r="I17" s="10">
        <v>45625990</v>
      </c>
      <c r="J17" s="10">
        <f t="shared" si="13"/>
        <v>94035758</v>
      </c>
      <c r="K17" s="10">
        <v>183848236</v>
      </c>
      <c r="L17" s="10">
        <v>46569959</v>
      </c>
      <c r="M17" s="10">
        <f t="shared" si="14"/>
        <v>230418195</v>
      </c>
      <c r="N17" s="10">
        <v>32208000</v>
      </c>
      <c r="O17" s="10">
        <v>52212832</v>
      </c>
      <c r="P17" s="10">
        <f t="shared" si="15"/>
        <v>84420832</v>
      </c>
      <c r="Q17" s="10">
        <v>39164128</v>
      </c>
      <c r="R17" s="10">
        <v>47227289</v>
      </c>
      <c r="S17" s="33">
        <f t="shared" si="16"/>
        <v>86391417</v>
      </c>
      <c r="T17" s="1"/>
      <c r="U17" s="152" t="s">
        <v>19</v>
      </c>
      <c r="V17" s="33">
        <f t="shared" si="6"/>
        <v>340910198</v>
      </c>
      <c r="W17" s="10">
        <f t="shared" si="7"/>
        <v>268958005</v>
      </c>
      <c r="X17" s="31">
        <f t="shared" si="8"/>
        <v>609868203</v>
      </c>
    </row>
    <row r="18" spans="1:24" x14ac:dyDescent="0.2">
      <c r="A18" s="143" t="s">
        <v>20</v>
      </c>
      <c r="B18" s="10">
        <v>642614</v>
      </c>
      <c r="C18" s="10">
        <v>23920833</v>
      </c>
      <c r="D18" s="10">
        <f t="shared" si="11"/>
        <v>24563447</v>
      </c>
      <c r="E18" s="10">
        <v>950057</v>
      </c>
      <c r="F18" s="10">
        <v>26099878</v>
      </c>
      <c r="G18" s="10">
        <f t="shared" si="12"/>
        <v>27049935</v>
      </c>
      <c r="H18" s="10">
        <v>136270990</v>
      </c>
      <c r="I18" s="10">
        <v>29896858</v>
      </c>
      <c r="J18" s="10">
        <f t="shared" si="13"/>
        <v>166167848</v>
      </c>
      <c r="K18" s="10">
        <v>30110600</v>
      </c>
      <c r="L18" s="10">
        <v>31397857</v>
      </c>
      <c r="M18" s="10">
        <f t="shared" si="14"/>
        <v>61508457</v>
      </c>
      <c r="N18" s="10">
        <v>183700519</v>
      </c>
      <c r="O18" s="10">
        <v>40943862</v>
      </c>
      <c r="P18" s="10">
        <f t="shared" si="15"/>
        <v>224644381</v>
      </c>
      <c r="Q18" s="10">
        <v>14524209</v>
      </c>
      <c r="R18" s="10">
        <v>42175776</v>
      </c>
      <c r="S18" s="33">
        <f t="shared" si="16"/>
        <v>56699985</v>
      </c>
      <c r="T18" s="1"/>
      <c r="U18" s="152" t="s">
        <v>20</v>
      </c>
      <c r="V18" s="33">
        <f t="shared" si="6"/>
        <v>366198989</v>
      </c>
      <c r="W18" s="10">
        <f t="shared" si="7"/>
        <v>194435064</v>
      </c>
      <c r="X18" s="31">
        <f t="shared" si="8"/>
        <v>560634053</v>
      </c>
    </row>
    <row r="19" spans="1:24" x14ac:dyDescent="0.2">
      <c r="A19" s="143" t="s">
        <v>21</v>
      </c>
      <c r="B19" s="10">
        <v>20987500</v>
      </c>
      <c r="C19" s="10">
        <v>17451865</v>
      </c>
      <c r="D19" s="10">
        <f t="shared" si="11"/>
        <v>38439365</v>
      </c>
      <c r="E19" s="10">
        <v>5700080</v>
      </c>
      <c r="F19" s="10">
        <v>15291901</v>
      </c>
      <c r="G19" s="10">
        <f t="shared" si="12"/>
        <v>20991981</v>
      </c>
      <c r="H19" s="10">
        <v>1675386</v>
      </c>
      <c r="I19" s="10">
        <v>20543545</v>
      </c>
      <c r="J19" s="10">
        <f t="shared" si="13"/>
        <v>22218931</v>
      </c>
      <c r="K19" s="10">
        <v>11041398</v>
      </c>
      <c r="L19" s="10">
        <v>15437240</v>
      </c>
      <c r="M19" s="10">
        <f t="shared" si="14"/>
        <v>26478638</v>
      </c>
      <c r="N19" s="10">
        <v>9772196</v>
      </c>
      <c r="O19" s="10">
        <v>23696662</v>
      </c>
      <c r="P19" s="10">
        <f t="shared" si="15"/>
        <v>33468858</v>
      </c>
      <c r="Q19" s="10">
        <v>1867797</v>
      </c>
      <c r="R19" s="10">
        <v>23830018</v>
      </c>
      <c r="S19" s="33">
        <f t="shared" si="16"/>
        <v>25697815</v>
      </c>
      <c r="T19" s="1"/>
      <c r="U19" s="152" t="s">
        <v>21</v>
      </c>
      <c r="V19" s="33">
        <f t="shared" si="6"/>
        <v>51044357</v>
      </c>
      <c r="W19" s="10">
        <f t="shared" si="7"/>
        <v>116251231</v>
      </c>
      <c r="X19" s="31">
        <f t="shared" si="8"/>
        <v>167295588</v>
      </c>
    </row>
    <row r="20" spans="1:24" x14ac:dyDescent="0.2">
      <c r="A20" s="143" t="s">
        <v>22</v>
      </c>
      <c r="B20" s="10">
        <v>42371006</v>
      </c>
      <c r="C20" s="10">
        <v>42913244</v>
      </c>
      <c r="D20" s="10">
        <f t="shared" si="11"/>
        <v>85284250</v>
      </c>
      <c r="E20" s="10">
        <v>52786344</v>
      </c>
      <c r="F20" s="10">
        <v>42827749</v>
      </c>
      <c r="G20" s="10">
        <f t="shared" si="12"/>
        <v>95614093</v>
      </c>
      <c r="H20" s="10">
        <v>52667707</v>
      </c>
      <c r="I20" s="10">
        <v>45299429</v>
      </c>
      <c r="J20" s="10">
        <f t="shared" si="13"/>
        <v>97967136</v>
      </c>
      <c r="K20" s="10">
        <v>80062644</v>
      </c>
      <c r="L20" s="10">
        <v>43564481</v>
      </c>
      <c r="M20" s="10">
        <f t="shared" si="14"/>
        <v>123627125</v>
      </c>
      <c r="N20" s="10">
        <v>16130205</v>
      </c>
      <c r="O20" s="10">
        <v>43324975</v>
      </c>
      <c r="P20" s="10">
        <f t="shared" si="15"/>
        <v>59455180</v>
      </c>
      <c r="Q20" s="10">
        <v>80200168</v>
      </c>
      <c r="R20" s="10">
        <v>39319583</v>
      </c>
      <c r="S20" s="33">
        <f t="shared" si="16"/>
        <v>119519751</v>
      </c>
      <c r="T20" s="1"/>
      <c r="U20" s="152" t="s">
        <v>22</v>
      </c>
      <c r="V20" s="33">
        <f t="shared" si="6"/>
        <v>324218074</v>
      </c>
      <c r="W20" s="10">
        <f t="shared" si="7"/>
        <v>257249461</v>
      </c>
      <c r="X20" s="31">
        <f t="shared" si="8"/>
        <v>581467535</v>
      </c>
    </row>
    <row r="21" spans="1:24" x14ac:dyDescent="0.2">
      <c r="A21" s="143" t="s">
        <v>23</v>
      </c>
      <c r="B21" s="10">
        <v>19819449</v>
      </c>
      <c r="C21" s="10">
        <v>5649580</v>
      </c>
      <c r="D21" s="10">
        <f t="shared" si="11"/>
        <v>25469029</v>
      </c>
      <c r="E21" s="10">
        <v>1275898</v>
      </c>
      <c r="F21" s="10">
        <v>6300136</v>
      </c>
      <c r="G21" s="10">
        <f t="shared" si="12"/>
        <v>7576034</v>
      </c>
      <c r="H21" s="10">
        <v>1605125</v>
      </c>
      <c r="I21" s="10">
        <v>7433001</v>
      </c>
      <c r="J21" s="10">
        <f t="shared" si="13"/>
        <v>9038126</v>
      </c>
      <c r="K21" s="10">
        <v>1207286</v>
      </c>
      <c r="L21" s="10">
        <v>8291604</v>
      </c>
      <c r="M21" s="10">
        <f t="shared" si="14"/>
        <v>9498890</v>
      </c>
      <c r="N21" s="10">
        <v>8222362</v>
      </c>
      <c r="O21" s="10">
        <v>8743959</v>
      </c>
      <c r="P21" s="10">
        <f t="shared" si="15"/>
        <v>16966321</v>
      </c>
      <c r="Q21" s="10">
        <v>2076033</v>
      </c>
      <c r="R21" s="10">
        <v>8938366</v>
      </c>
      <c r="S21" s="33">
        <f t="shared" si="16"/>
        <v>11014399</v>
      </c>
      <c r="T21" s="1"/>
      <c r="U21" s="152" t="s">
        <v>23</v>
      </c>
      <c r="V21" s="33">
        <f t="shared" si="6"/>
        <v>34206153</v>
      </c>
      <c r="W21" s="10">
        <f t="shared" si="7"/>
        <v>45356646</v>
      </c>
      <c r="X21" s="31">
        <f t="shared" si="8"/>
        <v>79562799</v>
      </c>
    </row>
    <row r="22" spans="1:24" x14ac:dyDescent="0.2">
      <c r="A22" s="143" t="s">
        <v>24</v>
      </c>
      <c r="B22" s="10">
        <v>11916710</v>
      </c>
      <c r="C22" s="10">
        <v>14653581</v>
      </c>
      <c r="D22" s="10">
        <f t="shared" si="11"/>
        <v>26570291</v>
      </c>
      <c r="E22" s="10">
        <v>78860130</v>
      </c>
      <c r="F22" s="10">
        <v>17678818</v>
      </c>
      <c r="G22" s="10">
        <f t="shared" si="12"/>
        <v>96538948</v>
      </c>
      <c r="H22" s="10">
        <v>29393714</v>
      </c>
      <c r="I22" s="10">
        <v>21382131</v>
      </c>
      <c r="J22" s="10">
        <f t="shared" si="13"/>
        <v>50775845</v>
      </c>
      <c r="K22" s="10">
        <v>29260540</v>
      </c>
      <c r="L22" s="10">
        <v>25928485</v>
      </c>
      <c r="M22" s="10">
        <f t="shared" si="14"/>
        <v>55189025</v>
      </c>
      <c r="N22" s="10">
        <v>23492710</v>
      </c>
      <c r="O22" s="10">
        <v>24011904</v>
      </c>
      <c r="P22" s="10">
        <f t="shared" si="15"/>
        <v>47504614</v>
      </c>
      <c r="Q22" s="10">
        <v>133177623</v>
      </c>
      <c r="R22" s="10">
        <v>27984401</v>
      </c>
      <c r="S22" s="33">
        <f t="shared" si="16"/>
        <v>161162024</v>
      </c>
      <c r="T22" s="1"/>
      <c r="U22" s="152" t="s">
        <v>24</v>
      </c>
      <c r="V22" s="33">
        <f t="shared" si="6"/>
        <v>306101427</v>
      </c>
      <c r="W22" s="10">
        <f t="shared" si="7"/>
        <v>131639320</v>
      </c>
      <c r="X22" s="31">
        <f t="shared" si="8"/>
        <v>437740747</v>
      </c>
    </row>
    <row r="23" spans="1:24" x14ac:dyDescent="0.2">
      <c r="A23" s="143" t="s">
        <v>25</v>
      </c>
      <c r="B23" s="10">
        <v>529786</v>
      </c>
      <c r="C23" s="10">
        <v>19760814</v>
      </c>
      <c r="D23" s="10">
        <f t="shared" si="11"/>
        <v>20290600</v>
      </c>
      <c r="E23" s="10">
        <v>21770477</v>
      </c>
      <c r="F23" s="10">
        <v>30016020</v>
      </c>
      <c r="G23" s="10">
        <f t="shared" si="12"/>
        <v>51786497</v>
      </c>
      <c r="H23" s="10">
        <v>254715</v>
      </c>
      <c r="I23" s="10">
        <v>23561249</v>
      </c>
      <c r="J23" s="10">
        <f t="shared" si="13"/>
        <v>23815964</v>
      </c>
      <c r="K23" s="10">
        <v>6037897</v>
      </c>
      <c r="L23" s="10">
        <v>39302447</v>
      </c>
      <c r="M23" s="10">
        <f t="shared" si="14"/>
        <v>45340344</v>
      </c>
      <c r="N23" s="10">
        <v>31246827</v>
      </c>
      <c r="O23" s="10">
        <v>38644768</v>
      </c>
      <c r="P23" s="10">
        <f t="shared" si="15"/>
        <v>69891595</v>
      </c>
      <c r="Q23" s="10">
        <v>149193185</v>
      </c>
      <c r="R23" s="10">
        <v>32421469</v>
      </c>
      <c r="S23" s="33">
        <f t="shared" si="16"/>
        <v>181614654</v>
      </c>
      <c r="T23" s="1"/>
      <c r="U23" s="152" t="s">
        <v>25</v>
      </c>
      <c r="V23" s="71">
        <f t="shared" si="6"/>
        <v>209032887</v>
      </c>
      <c r="W23" s="23">
        <f t="shared" si="7"/>
        <v>183706767</v>
      </c>
      <c r="X23" s="72">
        <f t="shared" si="8"/>
        <v>392739654</v>
      </c>
    </row>
    <row r="24" spans="1:24" s="163" customFormat="1" ht="11.25" x14ac:dyDescent="0.2">
      <c r="A24" s="164" t="s">
        <v>26</v>
      </c>
      <c r="B24" s="140">
        <f t="shared" ref="B24:G24" si="17">SUM(B15:B23)</f>
        <v>234448750</v>
      </c>
      <c r="C24" s="140">
        <f t="shared" si="17"/>
        <v>284201198</v>
      </c>
      <c r="D24" s="140">
        <f t="shared" si="17"/>
        <v>518649948</v>
      </c>
      <c r="E24" s="140">
        <f t="shared" si="17"/>
        <v>367719730</v>
      </c>
      <c r="F24" s="140">
        <f t="shared" si="17"/>
        <v>290290499</v>
      </c>
      <c r="G24" s="140">
        <f t="shared" si="17"/>
        <v>658010229</v>
      </c>
      <c r="H24" s="140">
        <f t="shared" ref="H24:R24" si="18">SUM(H15:H23)</f>
        <v>513830614</v>
      </c>
      <c r="I24" s="140">
        <f t="shared" si="18"/>
        <v>307050556</v>
      </c>
      <c r="J24" s="140">
        <f t="shared" si="18"/>
        <v>820881170</v>
      </c>
      <c r="K24" s="140">
        <f t="shared" si="18"/>
        <v>608830368</v>
      </c>
      <c r="L24" s="140">
        <f t="shared" si="18"/>
        <v>339799209</v>
      </c>
      <c r="M24" s="140">
        <f t="shared" si="18"/>
        <v>948629577</v>
      </c>
      <c r="N24" s="140">
        <f t="shared" si="18"/>
        <v>490834911</v>
      </c>
      <c r="O24" s="140">
        <f t="shared" si="18"/>
        <v>374214816</v>
      </c>
      <c r="P24" s="140">
        <f t="shared" si="18"/>
        <v>865049727</v>
      </c>
      <c r="Q24" s="140">
        <f>SUM(Q15:Q23)</f>
        <v>701266031</v>
      </c>
      <c r="R24" s="140">
        <f t="shared" si="18"/>
        <v>373736123</v>
      </c>
      <c r="S24" s="144">
        <f>SUM(S15:S23)</f>
        <v>1075002154</v>
      </c>
      <c r="T24" s="161"/>
      <c r="U24" s="165" t="s">
        <v>26</v>
      </c>
      <c r="V24" s="154">
        <f t="shared" si="6"/>
        <v>2916930404</v>
      </c>
      <c r="W24" s="155">
        <f t="shared" si="7"/>
        <v>1969292401</v>
      </c>
      <c r="X24" s="156">
        <f t="shared" si="8"/>
        <v>4886222805</v>
      </c>
    </row>
    <row r="25" spans="1:24" x14ac:dyDescent="0.2">
      <c r="A25" s="143" t="s">
        <v>27</v>
      </c>
      <c r="B25" s="10">
        <v>2064386</v>
      </c>
      <c r="C25" s="10">
        <v>68281177</v>
      </c>
      <c r="D25" s="10">
        <f>B25+C25</f>
        <v>70345563</v>
      </c>
      <c r="E25" s="10">
        <v>2275715</v>
      </c>
      <c r="F25" s="10">
        <v>53342489</v>
      </c>
      <c r="G25" s="10">
        <f>E25+F25</f>
        <v>55618204</v>
      </c>
      <c r="H25" s="10">
        <v>70307497</v>
      </c>
      <c r="I25" s="10">
        <v>55697274</v>
      </c>
      <c r="J25" s="10">
        <f>H25+I25</f>
        <v>126004771</v>
      </c>
      <c r="K25" s="10">
        <v>2533741</v>
      </c>
      <c r="L25" s="10">
        <v>62456422</v>
      </c>
      <c r="M25" s="10">
        <f>K25+L25</f>
        <v>64990163</v>
      </c>
      <c r="N25" s="10">
        <v>97306146</v>
      </c>
      <c r="O25" s="10">
        <v>68782466</v>
      </c>
      <c r="P25" s="10">
        <f>N25+O25</f>
        <v>166088612</v>
      </c>
      <c r="Q25" s="10">
        <v>21155976</v>
      </c>
      <c r="R25" s="10">
        <v>73415671</v>
      </c>
      <c r="S25" s="33">
        <f>Q25+R25</f>
        <v>94571647</v>
      </c>
      <c r="T25" s="1"/>
      <c r="U25" s="152" t="s">
        <v>27</v>
      </c>
      <c r="V25" s="37">
        <f t="shared" si="6"/>
        <v>195643461</v>
      </c>
      <c r="W25" s="22">
        <f t="shared" si="7"/>
        <v>381975499</v>
      </c>
      <c r="X25" s="65">
        <f t="shared" si="8"/>
        <v>577618960</v>
      </c>
    </row>
    <row r="26" spans="1:24" x14ac:dyDescent="0.2">
      <c r="A26" s="143" t="s">
        <v>28</v>
      </c>
      <c r="B26" s="10">
        <v>74879094</v>
      </c>
      <c r="C26" s="10">
        <v>251043345</v>
      </c>
      <c r="D26" s="10">
        <f>B26+C26</f>
        <v>325922439</v>
      </c>
      <c r="E26" s="10">
        <v>33312738</v>
      </c>
      <c r="F26" s="10">
        <v>250379517</v>
      </c>
      <c r="G26" s="10">
        <f>E26+F26</f>
        <v>283692255</v>
      </c>
      <c r="H26" s="10">
        <v>106593381</v>
      </c>
      <c r="I26" s="10">
        <v>277071295</v>
      </c>
      <c r="J26" s="10">
        <f>H26+I26</f>
        <v>383664676</v>
      </c>
      <c r="K26" s="10">
        <v>141016403</v>
      </c>
      <c r="L26" s="10">
        <v>290861322</v>
      </c>
      <c r="M26" s="10">
        <f>K26+L26</f>
        <v>431877725</v>
      </c>
      <c r="N26" s="10">
        <v>71225943</v>
      </c>
      <c r="O26" s="10">
        <v>330361292</v>
      </c>
      <c r="P26" s="10">
        <f>N26+O26</f>
        <v>401587235</v>
      </c>
      <c r="Q26" s="10">
        <v>197781761</v>
      </c>
      <c r="R26" s="10">
        <v>339845375</v>
      </c>
      <c r="S26" s="33">
        <f>Q26+R26</f>
        <v>537627136</v>
      </c>
      <c r="T26" s="1"/>
      <c r="U26" s="152" t="s">
        <v>28</v>
      </c>
      <c r="V26" s="33">
        <f t="shared" si="6"/>
        <v>624809320</v>
      </c>
      <c r="W26" s="10">
        <f t="shared" si="7"/>
        <v>1739562146</v>
      </c>
      <c r="X26" s="31">
        <f t="shared" si="8"/>
        <v>2364371466</v>
      </c>
    </row>
    <row r="27" spans="1:24" x14ac:dyDescent="0.2">
      <c r="A27" s="143" t="s">
        <v>29</v>
      </c>
      <c r="B27" s="10">
        <v>170746888</v>
      </c>
      <c r="C27" s="10">
        <v>315822364</v>
      </c>
      <c r="D27" s="10">
        <f>B27+C27</f>
        <v>486569252</v>
      </c>
      <c r="E27" s="10">
        <v>116257149</v>
      </c>
      <c r="F27" s="10">
        <v>318111040</v>
      </c>
      <c r="G27" s="10">
        <f>E27+F27</f>
        <v>434368189</v>
      </c>
      <c r="H27" s="10">
        <v>212409073</v>
      </c>
      <c r="I27" s="10">
        <v>337482079</v>
      </c>
      <c r="J27" s="10">
        <f>H27+I27</f>
        <v>549891152</v>
      </c>
      <c r="K27" s="10">
        <v>58302110</v>
      </c>
      <c r="L27" s="10">
        <v>360567495</v>
      </c>
      <c r="M27" s="10">
        <f>K27+L27</f>
        <v>418869605</v>
      </c>
      <c r="N27" s="10">
        <v>283550613</v>
      </c>
      <c r="O27" s="10">
        <v>400389555</v>
      </c>
      <c r="P27" s="10">
        <f>N27+O27</f>
        <v>683940168</v>
      </c>
      <c r="Q27" s="10">
        <v>213372579</v>
      </c>
      <c r="R27" s="10">
        <v>409428402</v>
      </c>
      <c r="S27" s="33">
        <f>Q27+R27</f>
        <v>622800981</v>
      </c>
      <c r="T27" s="1"/>
      <c r="U27" s="152" t="s">
        <v>29</v>
      </c>
      <c r="V27" s="33">
        <f t="shared" si="6"/>
        <v>1054638412</v>
      </c>
      <c r="W27" s="10">
        <f t="shared" si="7"/>
        <v>2141800935</v>
      </c>
      <c r="X27" s="31">
        <f t="shared" si="8"/>
        <v>3196439347</v>
      </c>
    </row>
    <row r="28" spans="1:24" x14ac:dyDescent="0.2">
      <c r="A28" s="143" t="s">
        <v>30</v>
      </c>
      <c r="B28" s="10">
        <v>710197979</v>
      </c>
      <c r="C28" s="10">
        <v>1175871465</v>
      </c>
      <c r="D28" s="10">
        <f>B28+C28</f>
        <v>1886069444</v>
      </c>
      <c r="E28" s="10">
        <v>978469200</v>
      </c>
      <c r="F28" s="10">
        <v>1249793448</v>
      </c>
      <c r="G28" s="10">
        <f>E28+F28</f>
        <v>2228262648</v>
      </c>
      <c r="H28" s="10">
        <v>1256750989</v>
      </c>
      <c r="I28" s="10">
        <v>1355543702</v>
      </c>
      <c r="J28" s="10">
        <f>H28+I28</f>
        <v>2612294691</v>
      </c>
      <c r="K28" s="10">
        <v>1169940542</v>
      </c>
      <c r="L28" s="10">
        <v>1442948993</v>
      </c>
      <c r="M28" s="10">
        <f>K28+L28</f>
        <v>2612889535</v>
      </c>
      <c r="N28" s="10">
        <v>1282968038</v>
      </c>
      <c r="O28" s="10">
        <v>1697429217</v>
      </c>
      <c r="P28" s="10">
        <f>N28+O28</f>
        <v>2980397255</v>
      </c>
      <c r="Q28" s="10">
        <v>1236853849</v>
      </c>
      <c r="R28" s="10">
        <v>1608521181</v>
      </c>
      <c r="S28" s="33">
        <f>Q28+R28</f>
        <v>2845375030</v>
      </c>
      <c r="T28" s="1"/>
      <c r="U28" s="152" t="s">
        <v>30</v>
      </c>
      <c r="V28" s="71">
        <f t="shared" si="6"/>
        <v>6635180597</v>
      </c>
      <c r="W28" s="23">
        <f t="shared" si="7"/>
        <v>8530108006</v>
      </c>
      <c r="X28" s="72">
        <f t="shared" si="8"/>
        <v>15165288603</v>
      </c>
    </row>
    <row r="29" spans="1:24" s="163" customFormat="1" ht="12" customHeight="1" x14ac:dyDescent="0.2">
      <c r="A29" s="164" t="s">
        <v>31</v>
      </c>
      <c r="B29" s="140">
        <f t="shared" ref="B29:G29" si="19">SUM(B25:B28)</f>
        <v>957888347</v>
      </c>
      <c r="C29" s="140">
        <f t="shared" si="19"/>
        <v>1811018351</v>
      </c>
      <c r="D29" s="140">
        <f t="shared" si="19"/>
        <v>2768906698</v>
      </c>
      <c r="E29" s="140">
        <f t="shared" si="19"/>
        <v>1130314802</v>
      </c>
      <c r="F29" s="140">
        <f t="shared" si="19"/>
        <v>1871626494</v>
      </c>
      <c r="G29" s="140">
        <f t="shared" si="19"/>
        <v>3001941296</v>
      </c>
      <c r="H29" s="140">
        <f t="shared" ref="H29:P29" si="20">SUM(H25:H28)</f>
        <v>1646060940</v>
      </c>
      <c r="I29" s="140">
        <f t="shared" si="20"/>
        <v>2025794350</v>
      </c>
      <c r="J29" s="140">
        <f t="shared" si="20"/>
        <v>3671855290</v>
      </c>
      <c r="K29" s="140">
        <f t="shared" si="20"/>
        <v>1371792796</v>
      </c>
      <c r="L29" s="140">
        <f t="shared" si="20"/>
        <v>2156834232</v>
      </c>
      <c r="M29" s="140">
        <f t="shared" si="20"/>
        <v>3528627028</v>
      </c>
      <c r="N29" s="140">
        <f t="shared" si="20"/>
        <v>1735050740</v>
      </c>
      <c r="O29" s="140">
        <f t="shared" si="20"/>
        <v>2496962530</v>
      </c>
      <c r="P29" s="140">
        <f t="shared" si="20"/>
        <v>4232013270</v>
      </c>
      <c r="Q29" s="140">
        <f>SUM(Q25:Q28)</f>
        <v>1669164165</v>
      </c>
      <c r="R29" s="140">
        <f>SUM(R25:R28)</f>
        <v>2431210629</v>
      </c>
      <c r="S29" s="144">
        <f>SUM(S25:S28)</f>
        <v>4100374794</v>
      </c>
      <c r="T29" s="161"/>
      <c r="U29" s="165" t="s">
        <v>31</v>
      </c>
      <c r="V29" s="154">
        <f t="shared" si="6"/>
        <v>8510271790</v>
      </c>
      <c r="W29" s="155">
        <f t="shared" si="7"/>
        <v>12793446586</v>
      </c>
      <c r="X29" s="156">
        <f t="shared" si="8"/>
        <v>21303718376</v>
      </c>
    </row>
    <row r="30" spans="1:24" x14ac:dyDescent="0.2">
      <c r="A30" s="143" t="s">
        <v>32</v>
      </c>
      <c r="B30" s="10">
        <v>95755571</v>
      </c>
      <c r="C30" s="10">
        <v>156067556</v>
      </c>
      <c r="D30" s="10">
        <f>B30+C30</f>
        <v>251823127</v>
      </c>
      <c r="E30" s="10">
        <v>82558745</v>
      </c>
      <c r="F30" s="10">
        <v>167262863</v>
      </c>
      <c r="G30" s="10">
        <f>E30+F30</f>
        <v>249821608</v>
      </c>
      <c r="H30" s="10">
        <v>192692904</v>
      </c>
      <c r="I30" s="10">
        <v>179271892</v>
      </c>
      <c r="J30" s="10">
        <f>H30+I30</f>
        <v>371964796</v>
      </c>
      <c r="K30" s="10">
        <v>239007230</v>
      </c>
      <c r="L30" s="10">
        <v>187883571</v>
      </c>
      <c r="M30" s="10">
        <f>K30+L30</f>
        <v>426890801</v>
      </c>
      <c r="N30" s="10">
        <v>136217175</v>
      </c>
      <c r="O30" s="10">
        <v>215211883</v>
      </c>
      <c r="P30" s="10">
        <f>N30+O30</f>
        <v>351429058</v>
      </c>
      <c r="Q30" s="10">
        <v>436303633</v>
      </c>
      <c r="R30" s="10">
        <v>205574416</v>
      </c>
      <c r="S30" s="33">
        <f>Q30+R30</f>
        <v>641878049</v>
      </c>
      <c r="T30" s="1"/>
      <c r="U30" s="152" t="s">
        <v>32</v>
      </c>
      <c r="V30" s="37">
        <f t="shared" si="6"/>
        <v>1182535258</v>
      </c>
      <c r="W30" s="22">
        <f t="shared" si="7"/>
        <v>1111272181</v>
      </c>
      <c r="X30" s="65">
        <f t="shared" si="8"/>
        <v>2293807439</v>
      </c>
    </row>
    <row r="31" spans="1:24" x14ac:dyDescent="0.2">
      <c r="A31" s="143" t="s">
        <v>33</v>
      </c>
      <c r="B31" s="10">
        <v>99537286</v>
      </c>
      <c r="C31" s="10">
        <v>175054165</v>
      </c>
      <c r="D31" s="10">
        <f>B31+C31</f>
        <v>274591451</v>
      </c>
      <c r="E31" s="10">
        <v>135719071</v>
      </c>
      <c r="F31" s="10">
        <v>160788304</v>
      </c>
      <c r="G31" s="10">
        <f>E31+F31</f>
        <v>296507375</v>
      </c>
      <c r="H31" s="10">
        <v>43583467</v>
      </c>
      <c r="I31" s="10">
        <v>172362008</v>
      </c>
      <c r="J31" s="10">
        <f>H31+I31</f>
        <v>215945475</v>
      </c>
      <c r="K31" s="10">
        <v>51242203</v>
      </c>
      <c r="L31" s="10">
        <v>205507867</v>
      </c>
      <c r="M31" s="10">
        <f>K31+L31</f>
        <v>256750070</v>
      </c>
      <c r="N31" s="10">
        <v>169444115</v>
      </c>
      <c r="O31" s="10">
        <v>222943923</v>
      </c>
      <c r="P31" s="10">
        <f>N31+O31</f>
        <v>392388038</v>
      </c>
      <c r="Q31" s="10">
        <v>71840935</v>
      </c>
      <c r="R31" s="10">
        <v>242245688</v>
      </c>
      <c r="S31" s="33">
        <f>Q31+R31</f>
        <v>314086623</v>
      </c>
      <c r="T31" s="1"/>
      <c r="U31" s="152" t="s">
        <v>33</v>
      </c>
      <c r="V31" s="33">
        <f t="shared" si="6"/>
        <v>571367077</v>
      </c>
      <c r="W31" s="10">
        <f t="shared" si="7"/>
        <v>1178901955</v>
      </c>
      <c r="X31" s="31">
        <f t="shared" si="8"/>
        <v>1750269032</v>
      </c>
    </row>
    <row r="32" spans="1:24" x14ac:dyDescent="0.2">
      <c r="A32" s="143" t="s">
        <v>34</v>
      </c>
      <c r="B32" s="10">
        <v>31378050</v>
      </c>
      <c r="C32" s="10">
        <v>85728965</v>
      </c>
      <c r="D32" s="10">
        <f>B32+C32</f>
        <v>117107015</v>
      </c>
      <c r="E32" s="10">
        <v>19724579</v>
      </c>
      <c r="F32" s="10">
        <v>87349793</v>
      </c>
      <c r="G32" s="10">
        <f>E32+F32</f>
        <v>107074372</v>
      </c>
      <c r="H32" s="10">
        <v>39118607</v>
      </c>
      <c r="I32" s="10">
        <v>83541786</v>
      </c>
      <c r="J32" s="10">
        <f>H32+I32</f>
        <v>122660393</v>
      </c>
      <c r="K32" s="10">
        <v>24184874</v>
      </c>
      <c r="L32" s="10">
        <v>83891444</v>
      </c>
      <c r="M32" s="10">
        <f>K32+L32</f>
        <v>108076318</v>
      </c>
      <c r="N32" s="10">
        <v>23876083</v>
      </c>
      <c r="O32" s="10">
        <v>101750081</v>
      </c>
      <c r="P32" s="10">
        <f>N32+O32</f>
        <v>125626164</v>
      </c>
      <c r="Q32" s="10">
        <v>165395387</v>
      </c>
      <c r="R32" s="10">
        <v>107798883</v>
      </c>
      <c r="S32" s="33">
        <f>Q32+R32</f>
        <v>273194270</v>
      </c>
      <c r="T32" s="1"/>
      <c r="U32" s="152" t="s">
        <v>34</v>
      </c>
      <c r="V32" s="71">
        <f t="shared" si="6"/>
        <v>303677580</v>
      </c>
      <c r="W32" s="23">
        <f t="shared" si="7"/>
        <v>550060952</v>
      </c>
      <c r="X32" s="72">
        <f t="shared" si="8"/>
        <v>853738532</v>
      </c>
    </row>
    <row r="33" spans="1:255" s="163" customFormat="1" ht="12" customHeight="1" x14ac:dyDescent="0.2">
      <c r="A33" s="160" t="s">
        <v>35</v>
      </c>
      <c r="B33" s="140">
        <f t="shared" ref="B33:G33" si="21">SUM(B30:B32)</f>
        <v>226670907</v>
      </c>
      <c r="C33" s="140">
        <f t="shared" si="21"/>
        <v>416850686</v>
      </c>
      <c r="D33" s="140">
        <f t="shared" si="21"/>
        <v>643521593</v>
      </c>
      <c r="E33" s="140">
        <f t="shared" si="21"/>
        <v>238002395</v>
      </c>
      <c r="F33" s="140">
        <f t="shared" si="21"/>
        <v>415400960</v>
      </c>
      <c r="G33" s="140">
        <f t="shared" si="21"/>
        <v>653403355</v>
      </c>
      <c r="H33" s="140">
        <f t="shared" ref="H33:P33" si="22">SUM(H30:H32)</f>
        <v>275394978</v>
      </c>
      <c r="I33" s="140">
        <f t="shared" si="22"/>
        <v>435175686</v>
      </c>
      <c r="J33" s="140">
        <f t="shared" si="22"/>
        <v>710570664</v>
      </c>
      <c r="K33" s="140">
        <f t="shared" si="22"/>
        <v>314434307</v>
      </c>
      <c r="L33" s="140">
        <f t="shared" si="22"/>
        <v>477282882</v>
      </c>
      <c r="M33" s="140">
        <f t="shared" si="22"/>
        <v>791717189</v>
      </c>
      <c r="N33" s="140">
        <f t="shared" si="22"/>
        <v>329537373</v>
      </c>
      <c r="O33" s="140">
        <f t="shared" si="22"/>
        <v>539905887</v>
      </c>
      <c r="P33" s="140">
        <f t="shared" si="22"/>
        <v>869443260</v>
      </c>
      <c r="Q33" s="140">
        <f>SUM(Q30:Q32)</f>
        <v>673539955</v>
      </c>
      <c r="R33" s="140">
        <f>SUM(R30:R32)</f>
        <v>555618987</v>
      </c>
      <c r="S33" s="144">
        <f>SUM(S30:S32)</f>
        <v>1229158942</v>
      </c>
      <c r="T33" s="161"/>
      <c r="U33" s="162" t="s">
        <v>35</v>
      </c>
      <c r="V33" s="154">
        <f t="shared" si="6"/>
        <v>2057579915</v>
      </c>
      <c r="W33" s="155">
        <f t="shared" si="7"/>
        <v>2840235088</v>
      </c>
      <c r="X33" s="156">
        <f t="shared" si="8"/>
        <v>4897815003</v>
      </c>
      <c r="IU33" s="166">
        <v>26108</v>
      </c>
    </row>
    <row r="34" spans="1:255" x14ac:dyDescent="0.2">
      <c r="A34" s="143" t="s">
        <v>36</v>
      </c>
      <c r="B34" s="10">
        <v>181215786</v>
      </c>
      <c r="C34" s="10">
        <v>106331499</v>
      </c>
      <c r="D34" s="10">
        <f>B34+C34</f>
        <v>287547285</v>
      </c>
      <c r="E34" s="10">
        <v>161944699</v>
      </c>
      <c r="F34" s="10">
        <v>118598698</v>
      </c>
      <c r="G34" s="10">
        <f>E34+F34</f>
        <v>280543397</v>
      </c>
      <c r="H34" s="10">
        <v>361493612</v>
      </c>
      <c r="I34" s="10">
        <v>122766484</v>
      </c>
      <c r="J34" s="10">
        <f>H34+I34</f>
        <v>484260096</v>
      </c>
      <c r="K34" s="10">
        <v>64494620</v>
      </c>
      <c r="L34" s="10">
        <v>128777330</v>
      </c>
      <c r="M34" s="10">
        <f>K34+L34</f>
        <v>193271950</v>
      </c>
      <c r="N34" s="10">
        <v>131237086</v>
      </c>
      <c r="O34" s="10">
        <v>141167800</v>
      </c>
      <c r="P34" s="10">
        <f>N34+O34</f>
        <v>272404886</v>
      </c>
      <c r="Q34" s="10">
        <v>334066651</v>
      </c>
      <c r="R34" s="10">
        <v>163996101</v>
      </c>
      <c r="S34" s="33">
        <f>Q34+R34</f>
        <v>498062752</v>
      </c>
      <c r="T34" s="1"/>
      <c r="U34" s="152" t="s">
        <v>36</v>
      </c>
      <c r="V34" s="37">
        <f t="shared" si="6"/>
        <v>1234452454</v>
      </c>
      <c r="W34" s="22">
        <f t="shared" si="7"/>
        <v>781637912</v>
      </c>
      <c r="X34" s="65">
        <f t="shared" si="8"/>
        <v>2016090366</v>
      </c>
      <c r="Z34" s="28"/>
    </row>
    <row r="35" spans="1:255" x14ac:dyDescent="0.2">
      <c r="A35" s="143" t="s">
        <v>37</v>
      </c>
      <c r="B35" s="10">
        <v>216040573</v>
      </c>
      <c r="C35" s="10">
        <v>70767466</v>
      </c>
      <c r="D35" s="10">
        <f>B35+C35</f>
        <v>286808039</v>
      </c>
      <c r="E35" s="10">
        <v>95551027</v>
      </c>
      <c r="F35" s="10">
        <v>79060113</v>
      </c>
      <c r="G35" s="10">
        <f>E35+F35</f>
        <v>174611140</v>
      </c>
      <c r="H35" s="10">
        <v>66382873</v>
      </c>
      <c r="I35" s="10">
        <v>83776426</v>
      </c>
      <c r="J35" s="10">
        <f>H35+I35</f>
        <v>150159299</v>
      </c>
      <c r="K35" s="10">
        <v>114999649</v>
      </c>
      <c r="L35" s="10">
        <v>85071167</v>
      </c>
      <c r="M35" s="10">
        <f>K35+L35</f>
        <v>200070816</v>
      </c>
      <c r="N35" s="10">
        <v>126695566</v>
      </c>
      <c r="O35" s="10">
        <v>104640922</v>
      </c>
      <c r="P35" s="10">
        <f>N35+O35</f>
        <v>231336488</v>
      </c>
      <c r="Q35" s="10">
        <v>220859808</v>
      </c>
      <c r="R35" s="10">
        <v>107762571</v>
      </c>
      <c r="S35" s="33">
        <f>Q35+R35</f>
        <v>328622379</v>
      </c>
      <c r="T35" s="1"/>
      <c r="U35" s="152" t="s">
        <v>37</v>
      </c>
      <c r="V35" s="33">
        <f t="shared" si="6"/>
        <v>840529496</v>
      </c>
      <c r="W35" s="10">
        <f t="shared" si="7"/>
        <v>531078665</v>
      </c>
      <c r="X35" s="31">
        <f t="shared" si="8"/>
        <v>1371608161</v>
      </c>
    </row>
    <row r="36" spans="1:255" x14ac:dyDescent="0.2">
      <c r="A36" s="143" t="s">
        <v>38</v>
      </c>
      <c r="B36" s="10">
        <v>4794235</v>
      </c>
      <c r="C36" s="10">
        <v>22593238</v>
      </c>
      <c r="D36" s="10">
        <f>B36+C36</f>
        <v>27387473</v>
      </c>
      <c r="E36" s="10">
        <v>57580024</v>
      </c>
      <c r="F36" s="10">
        <v>24349273</v>
      </c>
      <c r="G36" s="10">
        <f>E36+F36</f>
        <v>81929297</v>
      </c>
      <c r="H36" s="10">
        <v>25595964</v>
      </c>
      <c r="I36" s="10">
        <v>25801573</v>
      </c>
      <c r="J36" s="10">
        <f>H36+I36</f>
        <v>51397537</v>
      </c>
      <c r="K36" s="10">
        <v>41064072</v>
      </c>
      <c r="L36" s="10">
        <v>26952294</v>
      </c>
      <c r="M36" s="10">
        <f>K36+L36</f>
        <v>68016366</v>
      </c>
      <c r="N36" s="10">
        <v>11467097</v>
      </c>
      <c r="O36" s="10">
        <v>41672680</v>
      </c>
      <c r="P36" s="10">
        <f>N36+O36</f>
        <v>53139777</v>
      </c>
      <c r="Q36" s="10">
        <v>7457900</v>
      </c>
      <c r="R36" s="10">
        <v>40663818</v>
      </c>
      <c r="S36" s="33">
        <f>Q36+R36</f>
        <v>48121718</v>
      </c>
      <c r="T36" s="1"/>
      <c r="U36" s="152" t="s">
        <v>38</v>
      </c>
      <c r="V36" s="33">
        <f t="shared" si="6"/>
        <v>147959292</v>
      </c>
      <c r="W36" s="10">
        <f t="shared" si="7"/>
        <v>182032876</v>
      </c>
      <c r="X36" s="31">
        <f t="shared" si="8"/>
        <v>329992168</v>
      </c>
    </row>
    <row r="37" spans="1:255" x14ac:dyDescent="0.2">
      <c r="A37" s="143" t="s">
        <v>39</v>
      </c>
      <c r="B37" s="10">
        <v>4061266</v>
      </c>
      <c r="C37" s="10">
        <v>30974138</v>
      </c>
      <c r="D37" s="10">
        <f>B37+C37</f>
        <v>35035404</v>
      </c>
      <c r="E37" s="10">
        <v>84730247</v>
      </c>
      <c r="F37" s="10">
        <v>28714699</v>
      </c>
      <c r="G37" s="10">
        <f>E37+F37</f>
        <v>113444946</v>
      </c>
      <c r="H37" s="10">
        <v>108989510</v>
      </c>
      <c r="I37" s="10">
        <v>27363354</v>
      </c>
      <c r="J37" s="10">
        <f>H37+I37</f>
        <v>136352864</v>
      </c>
      <c r="K37" s="10">
        <v>9685355</v>
      </c>
      <c r="L37" s="10">
        <v>33264028</v>
      </c>
      <c r="M37" s="10">
        <f>K37+L37</f>
        <v>42949383</v>
      </c>
      <c r="N37" s="10">
        <v>16126208</v>
      </c>
      <c r="O37" s="10">
        <v>36694830</v>
      </c>
      <c r="P37" s="10">
        <f>N37+O37</f>
        <v>52821038</v>
      </c>
      <c r="Q37" s="10">
        <v>15201985</v>
      </c>
      <c r="R37" s="10">
        <v>42086917</v>
      </c>
      <c r="S37" s="33">
        <f>Q37+R37</f>
        <v>57288902</v>
      </c>
      <c r="T37" s="1"/>
      <c r="U37" s="152" t="s">
        <v>39</v>
      </c>
      <c r="V37" s="71">
        <f t="shared" si="6"/>
        <v>238794571</v>
      </c>
      <c r="W37" s="23">
        <f t="shared" si="7"/>
        <v>199097966</v>
      </c>
      <c r="X37" s="72">
        <f t="shared" si="8"/>
        <v>437892537</v>
      </c>
    </row>
    <row r="38" spans="1:255" s="163" customFormat="1" ht="12" customHeight="1" x14ac:dyDescent="0.2">
      <c r="A38" s="160" t="s">
        <v>40</v>
      </c>
      <c r="B38" s="140">
        <f t="shared" ref="B38:G38" si="23">SUM(B34:B37)</f>
        <v>406111860</v>
      </c>
      <c r="C38" s="140">
        <f t="shared" si="23"/>
        <v>230666341</v>
      </c>
      <c r="D38" s="140">
        <f t="shared" si="23"/>
        <v>636778201</v>
      </c>
      <c r="E38" s="140">
        <f t="shared" si="23"/>
        <v>399805997</v>
      </c>
      <c r="F38" s="140">
        <f t="shared" si="23"/>
        <v>250722783</v>
      </c>
      <c r="G38" s="140">
        <f t="shared" si="23"/>
        <v>650528780</v>
      </c>
      <c r="H38" s="140">
        <f t="shared" ref="H38:P38" si="24">SUM(H34:H37)</f>
        <v>562461959</v>
      </c>
      <c r="I38" s="140">
        <f t="shared" si="24"/>
        <v>259707837</v>
      </c>
      <c r="J38" s="140">
        <f t="shared" si="24"/>
        <v>822169796</v>
      </c>
      <c r="K38" s="140">
        <f t="shared" si="24"/>
        <v>230243696</v>
      </c>
      <c r="L38" s="140">
        <f t="shared" si="24"/>
        <v>274064819</v>
      </c>
      <c r="M38" s="140">
        <f t="shared" si="24"/>
        <v>504308515</v>
      </c>
      <c r="N38" s="140">
        <f t="shared" si="24"/>
        <v>285525957</v>
      </c>
      <c r="O38" s="140">
        <f t="shared" si="24"/>
        <v>324176232</v>
      </c>
      <c r="P38" s="140">
        <f t="shared" si="24"/>
        <v>609702189</v>
      </c>
      <c r="Q38" s="140">
        <f>SUM(Q34:Q37)</f>
        <v>577586344</v>
      </c>
      <c r="R38" s="140">
        <f>SUM(R34:R37)</f>
        <v>354509407</v>
      </c>
      <c r="S38" s="144">
        <f>SUM(S34:S37)</f>
        <v>932095751</v>
      </c>
      <c r="T38" s="161"/>
      <c r="U38" s="162" t="s">
        <v>40</v>
      </c>
      <c r="V38" s="154">
        <f t="shared" si="6"/>
        <v>2461735813</v>
      </c>
      <c r="W38" s="155">
        <f t="shared" si="7"/>
        <v>1693847419</v>
      </c>
      <c r="X38" s="156">
        <f t="shared" si="8"/>
        <v>4155583232</v>
      </c>
    </row>
    <row r="39" spans="1:255" s="163" customFormat="1" ht="12" customHeight="1" x14ac:dyDescent="0.2">
      <c r="A39" s="167" t="s">
        <v>41</v>
      </c>
      <c r="B39" s="140">
        <f t="shared" ref="B39:G39" si="25">B14+B24+B29+B33+B38</f>
        <v>1843972751</v>
      </c>
      <c r="C39" s="140">
        <f t="shared" si="25"/>
        <v>2808218077</v>
      </c>
      <c r="D39" s="140">
        <f t="shared" si="25"/>
        <v>4652190828</v>
      </c>
      <c r="E39" s="140">
        <f t="shared" si="25"/>
        <v>2249052252</v>
      </c>
      <c r="F39" s="140">
        <f t="shared" si="25"/>
        <v>2894732404</v>
      </c>
      <c r="G39" s="140">
        <f t="shared" si="25"/>
        <v>5143784656</v>
      </c>
      <c r="H39" s="140">
        <f t="shared" ref="H39:P39" si="26">H14+H24+H29+H33+H38</f>
        <v>3118469577</v>
      </c>
      <c r="I39" s="140">
        <f t="shared" si="26"/>
        <v>3091467563</v>
      </c>
      <c r="J39" s="140">
        <f t="shared" si="26"/>
        <v>6209937140</v>
      </c>
      <c r="K39" s="140">
        <f t="shared" si="26"/>
        <v>2833225839</v>
      </c>
      <c r="L39" s="140">
        <f t="shared" si="26"/>
        <v>3327654937</v>
      </c>
      <c r="M39" s="140">
        <f t="shared" si="26"/>
        <v>6160880776</v>
      </c>
      <c r="N39" s="140">
        <f t="shared" si="26"/>
        <v>3234398949</v>
      </c>
      <c r="O39" s="140">
        <f t="shared" si="26"/>
        <v>3825085850</v>
      </c>
      <c r="P39" s="140">
        <f t="shared" si="26"/>
        <v>7059484799</v>
      </c>
      <c r="Q39" s="140">
        <f>Q14+Q24+Q29+Q33+Q38</f>
        <v>3965682631</v>
      </c>
      <c r="R39" s="140">
        <f>R14+R24+R29+R33+R38</f>
        <v>3813951935</v>
      </c>
      <c r="S39" s="144">
        <f>S14+S24+S29+S33+S38</f>
        <v>7779634566</v>
      </c>
      <c r="T39" s="161"/>
      <c r="U39" s="168" t="s">
        <v>41</v>
      </c>
      <c r="V39" s="157">
        <f t="shared" si="6"/>
        <v>17244801999</v>
      </c>
      <c r="W39" s="158">
        <f t="shared" si="7"/>
        <v>19761110766</v>
      </c>
      <c r="X39" s="159">
        <f t="shared" si="8"/>
        <v>37005912765</v>
      </c>
    </row>
    <row r="40" spans="1:255" x14ac:dyDescent="0.2">
      <c r="A40" s="145" t="s">
        <v>75</v>
      </c>
      <c r="B40" s="146"/>
      <c r="C40" s="146"/>
      <c r="D40" s="146"/>
      <c r="E40" s="146"/>
      <c r="F40" s="146"/>
      <c r="G40" s="146"/>
      <c r="H40" s="146"/>
      <c r="I40" s="146"/>
      <c r="J40" s="146"/>
      <c r="K40" s="34"/>
      <c r="L40" s="34"/>
      <c r="M40" s="34"/>
      <c r="N40" s="34"/>
      <c r="O40" s="34"/>
      <c r="P40" s="34"/>
      <c r="Q40" s="34"/>
      <c r="R40" s="34"/>
      <c r="S40" s="34"/>
      <c r="T40" s="1"/>
      <c r="U40" s="34"/>
      <c r="V40" s="147"/>
      <c r="W40" s="147"/>
      <c r="X40" s="147"/>
    </row>
    <row r="41" spans="1:255" x14ac:dyDescent="0.2">
      <c r="A41" s="145" t="s">
        <v>76</v>
      </c>
      <c r="B41" s="147"/>
      <c r="C41" s="147"/>
      <c r="D41" s="147"/>
      <c r="E41" s="147"/>
      <c r="F41" s="147"/>
      <c r="G41" s="147"/>
      <c r="H41" s="147"/>
      <c r="I41" s="147"/>
      <c r="J41" s="147"/>
      <c r="K41" s="34"/>
      <c r="L41" s="34"/>
      <c r="M41" s="34"/>
      <c r="N41" s="34"/>
      <c r="O41" s="34"/>
      <c r="P41" s="34"/>
      <c r="Q41" s="34"/>
      <c r="R41" s="34"/>
      <c r="S41" s="34"/>
      <c r="T41" s="1"/>
      <c r="U41" s="34"/>
      <c r="V41" s="147"/>
      <c r="W41" s="147"/>
      <c r="X41" s="147"/>
    </row>
    <row r="42" spans="1:255" x14ac:dyDescent="0.2">
      <c r="A42" s="148" t="s">
        <v>44</v>
      </c>
      <c r="B42" s="147"/>
      <c r="C42" s="147"/>
      <c r="D42" s="147"/>
      <c r="E42" s="149"/>
      <c r="F42" s="147"/>
      <c r="G42" s="147"/>
      <c r="H42" s="147"/>
      <c r="I42" s="147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1"/>
      <c r="U42" s="34"/>
      <c r="V42" s="147"/>
      <c r="W42" s="147"/>
      <c r="X42" s="147"/>
    </row>
    <row r="43" spans="1:255" x14ac:dyDescent="0.2">
      <c r="A43" s="148" t="s">
        <v>74</v>
      </c>
      <c r="B43" s="147"/>
      <c r="C43" s="147"/>
      <c r="D43" s="147"/>
      <c r="E43" s="147"/>
      <c r="F43" s="147"/>
      <c r="G43" s="147"/>
      <c r="H43" s="147"/>
      <c r="I43" s="147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1"/>
      <c r="U43" s="34"/>
      <c r="V43" s="147"/>
      <c r="W43" s="147"/>
      <c r="X43" s="147"/>
    </row>
    <row r="44" spans="1:255" x14ac:dyDescent="0.2">
      <c r="A44" s="148" t="s">
        <v>71</v>
      </c>
      <c r="B44" s="147"/>
      <c r="C44" s="147"/>
      <c r="D44" s="147"/>
      <c r="E44" s="147"/>
      <c r="F44" s="147"/>
      <c r="G44" s="147"/>
      <c r="H44" s="147"/>
      <c r="I44" s="147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1"/>
      <c r="U44" s="34"/>
      <c r="V44" s="147"/>
      <c r="W44" s="147"/>
      <c r="X44" s="147"/>
    </row>
    <row r="45" spans="1:255" x14ac:dyDescent="0.2">
      <c r="A45" s="147"/>
      <c r="B45" s="147"/>
      <c r="C45" s="147"/>
      <c r="D45" s="147"/>
      <c r="E45" s="147"/>
      <c r="F45" s="147"/>
      <c r="G45" s="147"/>
      <c r="H45" s="147"/>
      <c r="I45" s="147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1"/>
      <c r="U45" s="34"/>
      <c r="V45" s="147"/>
      <c r="W45" s="147"/>
      <c r="X45" s="147"/>
    </row>
    <row r="46" spans="1:255" ht="15" x14ac:dyDescent="0.25">
      <c r="A46" s="192" t="s">
        <v>77</v>
      </c>
      <c r="B46" s="192"/>
      <c r="C46" s="192"/>
      <c r="D46" s="192"/>
      <c r="E46" s="192"/>
      <c r="F46" s="192"/>
      <c r="G46" s="192"/>
      <c r="H46" s="192"/>
      <c r="I46" s="192"/>
      <c r="J46" s="192"/>
      <c r="K46" s="192"/>
      <c r="L46" s="192"/>
      <c r="M46" s="192"/>
      <c r="N46" s="192"/>
      <c r="O46" s="192"/>
      <c r="P46" s="192"/>
      <c r="Q46" s="192"/>
      <c r="R46" s="192"/>
      <c r="S46" s="192"/>
      <c r="U46" s="147"/>
      <c r="V46" s="147"/>
      <c r="W46" s="147"/>
      <c r="X46" s="147"/>
    </row>
    <row r="47" spans="1:255" x14ac:dyDescent="0.2">
      <c r="A47" s="193" t="s">
        <v>1</v>
      </c>
      <c r="B47" s="193"/>
      <c r="C47" s="193"/>
      <c r="D47" s="193"/>
      <c r="E47" s="193"/>
      <c r="F47" s="193"/>
      <c r="G47" s="193"/>
      <c r="H47" s="193"/>
      <c r="I47" s="193"/>
      <c r="J47" s="193"/>
      <c r="K47" s="193"/>
      <c r="L47" s="193"/>
      <c r="M47" s="193"/>
      <c r="N47" s="193"/>
      <c r="O47" s="193"/>
      <c r="P47" s="193"/>
      <c r="Q47" s="193"/>
      <c r="R47" s="193"/>
      <c r="S47" s="193"/>
      <c r="U47" s="147"/>
      <c r="V47" s="147"/>
      <c r="W47" s="147"/>
      <c r="X47" s="147"/>
    </row>
    <row r="48" spans="1:255" x14ac:dyDescent="0.2">
      <c r="A48" s="193" t="s">
        <v>2</v>
      </c>
      <c r="B48" s="193"/>
      <c r="C48" s="193"/>
      <c r="D48" s="193"/>
      <c r="E48" s="193"/>
      <c r="F48" s="193"/>
      <c r="G48" s="193"/>
      <c r="H48" s="193"/>
      <c r="I48" s="193"/>
      <c r="J48" s="193"/>
      <c r="K48" s="193"/>
      <c r="L48" s="193"/>
      <c r="M48" s="193"/>
      <c r="N48" s="193"/>
      <c r="O48" s="193"/>
      <c r="P48" s="193"/>
      <c r="Q48" s="193"/>
      <c r="R48" s="193"/>
      <c r="S48" s="193"/>
      <c r="U48" s="147"/>
      <c r="V48" s="147"/>
      <c r="W48" s="147"/>
      <c r="X48" s="147"/>
    </row>
    <row r="49" spans="1:24" x14ac:dyDescent="0.2">
      <c r="A49" s="147"/>
      <c r="B49" s="147"/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50" t="s">
        <v>78</v>
      </c>
      <c r="U49" s="147"/>
      <c r="V49" s="147"/>
      <c r="W49" s="147"/>
      <c r="X49" s="150" t="s">
        <v>78</v>
      </c>
    </row>
    <row r="50" spans="1:24" x14ac:dyDescent="0.2">
      <c r="A50" s="141" t="s">
        <v>4</v>
      </c>
      <c r="B50" s="186">
        <v>40725</v>
      </c>
      <c r="C50" s="187"/>
      <c r="D50" s="188"/>
      <c r="E50" s="186">
        <v>40756</v>
      </c>
      <c r="F50" s="187"/>
      <c r="G50" s="188"/>
      <c r="H50" s="186">
        <v>40787</v>
      </c>
      <c r="I50" s="187"/>
      <c r="J50" s="188"/>
      <c r="K50" s="186">
        <v>40817</v>
      </c>
      <c r="L50" s="187"/>
      <c r="M50" s="188"/>
      <c r="N50" s="186">
        <v>40848</v>
      </c>
      <c r="O50" s="187"/>
      <c r="P50" s="188"/>
      <c r="Q50" s="186">
        <v>40878</v>
      </c>
      <c r="R50" s="187"/>
      <c r="S50" s="188"/>
      <c r="U50" s="141" t="s">
        <v>4</v>
      </c>
      <c r="V50" s="186" t="s">
        <v>92</v>
      </c>
      <c r="W50" s="187"/>
      <c r="X50" s="187"/>
    </row>
    <row r="51" spans="1:24" x14ac:dyDescent="0.2">
      <c r="A51" s="142" t="s">
        <v>5</v>
      </c>
      <c r="B51" s="116" t="s">
        <v>73</v>
      </c>
      <c r="C51" s="116" t="s">
        <v>52</v>
      </c>
      <c r="D51" s="116" t="s">
        <v>8</v>
      </c>
      <c r="E51" s="116" t="s">
        <v>73</v>
      </c>
      <c r="F51" s="116" t="s">
        <v>52</v>
      </c>
      <c r="G51" s="116" t="s">
        <v>8</v>
      </c>
      <c r="H51" s="116" t="s">
        <v>73</v>
      </c>
      <c r="I51" s="116" t="s">
        <v>52</v>
      </c>
      <c r="J51" s="116" t="s">
        <v>8</v>
      </c>
      <c r="K51" s="116" t="s">
        <v>73</v>
      </c>
      <c r="L51" s="116" t="s">
        <v>52</v>
      </c>
      <c r="M51" s="116" t="s">
        <v>8</v>
      </c>
      <c r="N51" s="116" t="s">
        <v>73</v>
      </c>
      <c r="O51" s="116" t="s">
        <v>52</v>
      </c>
      <c r="P51" s="116" t="s">
        <v>8</v>
      </c>
      <c r="Q51" s="116" t="s">
        <v>73</v>
      </c>
      <c r="R51" s="116" t="s">
        <v>52</v>
      </c>
      <c r="S51" s="136" t="s">
        <v>8</v>
      </c>
      <c r="U51" s="142" t="s">
        <v>5</v>
      </c>
      <c r="V51" s="117" t="s">
        <v>73</v>
      </c>
      <c r="W51" s="117" t="s">
        <v>52</v>
      </c>
      <c r="X51" s="151" t="s">
        <v>8</v>
      </c>
    </row>
    <row r="52" spans="1:24" x14ac:dyDescent="0.2">
      <c r="A52" s="143" t="s">
        <v>9</v>
      </c>
      <c r="B52" s="10">
        <v>987862</v>
      </c>
      <c r="C52" s="10">
        <v>5120153</v>
      </c>
      <c r="D52" s="33">
        <f t="shared" ref="D52:D58" si="27">B52+C52</f>
        <v>6108015</v>
      </c>
      <c r="E52" s="10">
        <v>1018526</v>
      </c>
      <c r="F52" s="10">
        <v>5921615</v>
      </c>
      <c r="G52" s="33">
        <f t="shared" ref="G52:G58" si="28">E52+F52</f>
        <v>6940141</v>
      </c>
      <c r="H52" s="10">
        <v>148550</v>
      </c>
      <c r="I52" s="10">
        <v>6866387</v>
      </c>
      <c r="J52" s="33">
        <f t="shared" ref="J52:J58" si="29">H52+I52</f>
        <v>7014937</v>
      </c>
      <c r="K52" s="10">
        <v>225897</v>
      </c>
      <c r="L52" s="10">
        <v>3141680</v>
      </c>
      <c r="M52" s="33">
        <f t="shared" ref="M52:M58" si="30">K52+L52</f>
        <v>3367577</v>
      </c>
      <c r="N52" s="10">
        <v>280308</v>
      </c>
      <c r="O52" s="10">
        <v>5237247</v>
      </c>
      <c r="P52" s="33">
        <f t="shared" ref="P52:P58" si="31">N52+O52</f>
        <v>5517555</v>
      </c>
      <c r="Q52" s="10">
        <v>628682</v>
      </c>
      <c r="R52" s="10">
        <v>6711969</v>
      </c>
      <c r="S52" s="37">
        <f t="shared" ref="S52:S58" si="32">Q52+R52</f>
        <v>7340651</v>
      </c>
      <c r="T52" s="1"/>
      <c r="U52" s="152" t="s">
        <v>9</v>
      </c>
      <c r="V52" s="37">
        <f>B52+E52+H52+K52+N52+Q52</f>
        <v>3289825</v>
      </c>
      <c r="W52" s="37">
        <f>C52+F52+I52+L52+O52+R52</f>
        <v>32999051</v>
      </c>
      <c r="X52" s="37">
        <f>D52+G52+J52+M52+P52+S52</f>
        <v>36288876</v>
      </c>
    </row>
    <row r="53" spans="1:24" x14ac:dyDescent="0.2">
      <c r="A53" s="143" t="s">
        <v>10</v>
      </c>
      <c r="B53" s="10">
        <v>244629</v>
      </c>
      <c r="C53" s="10">
        <v>1043016</v>
      </c>
      <c r="D53" s="33">
        <f t="shared" si="27"/>
        <v>1287645</v>
      </c>
      <c r="E53" s="10">
        <v>254421</v>
      </c>
      <c r="F53" s="10">
        <v>506500</v>
      </c>
      <c r="G53" s="33">
        <f t="shared" si="28"/>
        <v>760921</v>
      </c>
      <c r="H53" s="10">
        <v>411422</v>
      </c>
      <c r="I53" s="10">
        <v>1163076</v>
      </c>
      <c r="J53" s="33">
        <f t="shared" si="29"/>
        <v>1574498</v>
      </c>
      <c r="K53" s="10">
        <v>419373</v>
      </c>
      <c r="L53" s="10">
        <v>830757</v>
      </c>
      <c r="M53" s="33">
        <f t="shared" si="30"/>
        <v>1250130</v>
      </c>
      <c r="N53" s="10">
        <v>186306</v>
      </c>
      <c r="O53" s="10">
        <v>240000</v>
      </c>
      <c r="P53" s="33">
        <f t="shared" si="31"/>
        <v>426306</v>
      </c>
      <c r="Q53" s="10">
        <v>526308</v>
      </c>
      <c r="R53" s="10">
        <v>1250730</v>
      </c>
      <c r="S53" s="33">
        <f t="shared" si="32"/>
        <v>1777038</v>
      </c>
      <c r="T53" s="1"/>
      <c r="U53" s="152" t="s">
        <v>10</v>
      </c>
      <c r="V53" s="33">
        <f t="shared" ref="V53:V84" si="33">B53+E53+H53+K53+N53+Q53</f>
        <v>2042459</v>
      </c>
      <c r="W53" s="33">
        <f t="shared" ref="W53:W84" si="34">C53+F53+I53+L53+O53+R53</f>
        <v>5034079</v>
      </c>
      <c r="X53" s="33">
        <f t="shared" ref="X53:X84" si="35">D53+G53+J53+M53+P53+S53</f>
        <v>7076538</v>
      </c>
    </row>
    <row r="54" spans="1:24" x14ac:dyDescent="0.2">
      <c r="A54" s="143" t="s">
        <v>11</v>
      </c>
      <c r="B54" s="10">
        <v>127121307</v>
      </c>
      <c r="C54" s="10">
        <v>22514411</v>
      </c>
      <c r="D54" s="33">
        <f t="shared" si="27"/>
        <v>149635718</v>
      </c>
      <c r="E54" s="10">
        <v>186259142</v>
      </c>
      <c r="F54" s="10">
        <v>27358762</v>
      </c>
      <c r="G54" s="33">
        <f t="shared" si="28"/>
        <v>213617904</v>
      </c>
      <c r="H54" s="10">
        <v>32015017</v>
      </c>
      <c r="I54" s="10">
        <v>23145010</v>
      </c>
      <c r="J54" s="33">
        <f t="shared" si="29"/>
        <v>55160027</v>
      </c>
      <c r="K54" s="10">
        <v>869000</v>
      </c>
      <c r="L54" s="10">
        <v>21280887</v>
      </c>
      <c r="M54" s="33">
        <f t="shared" si="30"/>
        <v>22149887</v>
      </c>
      <c r="N54" s="10">
        <v>81744924</v>
      </c>
      <c r="O54" s="10">
        <v>24838113</v>
      </c>
      <c r="P54" s="33">
        <f t="shared" si="31"/>
        <v>106583037</v>
      </c>
      <c r="Q54" s="10">
        <v>207236263</v>
      </c>
      <c r="R54" s="10">
        <v>30910250</v>
      </c>
      <c r="S54" s="33">
        <f t="shared" si="32"/>
        <v>238146513</v>
      </c>
      <c r="T54" s="1"/>
      <c r="U54" s="152" t="s">
        <v>11</v>
      </c>
      <c r="V54" s="33">
        <f t="shared" si="33"/>
        <v>635245653</v>
      </c>
      <c r="W54" s="33">
        <f t="shared" si="34"/>
        <v>150047433</v>
      </c>
      <c r="X54" s="33">
        <f t="shared" si="35"/>
        <v>785293086</v>
      </c>
    </row>
    <row r="55" spans="1:24" x14ac:dyDescent="0.2">
      <c r="A55" s="143" t="s">
        <v>12</v>
      </c>
      <c r="B55" s="10">
        <v>216041391</v>
      </c>
      <c r="C55" s="10">
        <v>40945932</v>
      </c>
      <c r="D55" s="33">
        <f t="shared" si="27"/>
        <v>256987323</v>
      </c>
      <c r="E55" s="10">
        <v>120305977</v>
      </c>
      <c r="F55" s="10">
        <v>41083627</v>
      </c>
      <c r="G55" s="33">
        <f t="shared" si="28"/>
        <v>161389604</v>
      </c>
      <c r="H55" s="10">
        <v>41446637</v>
      </c>
      <c r="I55" s="10">
        <v>37056909</v>
      </c>
      <c r="J55" s="33">
        <f t="shared" si="29"/>
        <v>78503546</v>
      </c>
      <c r="K55" s="10">
        <v>77874326</v>
      </c>
      <c r="L55" s="10">
        <v>29615473</v>
      </c>
      <c r="M55" s="33">
        <f t="shared" si="30"/>
        <v>107489799</v>
      </c>
      <c r="N55" s="10">
        <v>139180359</v>
      </c>
      <c r="O55" s="10">
        <v>37829624</v>
      </c>
      <c r="P55" s="33">
        <f t="shared" si="31"/>
        <v>177009983</v>
      </c>
      <c r="Q55" s="10">
        <v>45575727</v>
      </c>
      <c r="R55" s="10">
        <v>65668873</v>
      </c>
      <c r="S55" s="33">
        <f t="shared" si="32"/>
        <v>111244600</v>
      </c>
      <c r="T55" s="1"/>
      <c r="U55" s="152" t="s">
        <v>12</v>
      </c>
      <c r="V55" s="33">
        <f t="shared" si="33"/>
        <v>640424417</v>
      </c>
      <c r="W55" s="33">
        <f t="shared" si="34"/>
        <v>252200438</v>
      </c>
      <c r="X55" s="33">
        <f t="shared" si="35"/>
        <v>892624855</v>
      </c>
    </row>
    <row r="56" spans="1:24" x14ac:dyDescent="0.2">
      <c r="A56" s="143" t="s">
        <v>13</v>
      </c>
      <c r="B56" s="10">
        <v>2623615</v>
      </c>
      <c r="C56" s="10">
        <v>12496443</v>
      </c>
      <c r="D56" s="33">
        <f t="shared" si="27"/>
        <v>15120058</v>
      </c>
      <c r="E56" s="10">
        <v>7248408</v>
      </c>
      <c r="F56" s="10">
        <v>13284895</v>
      </c>
      <c r="G56" s="33">
        <f t="shared" si="28"/>
        <v>20533303</v>
      </c>
      <c r="H56" s="10">
        <v>1787045</v>
      </c>
      <c r="I56" s="10">
        <v>10910810</v>
      </c>
      <c r="J56" s="33">
        <f t="shared" si="29"/>
        <v>12697855</v>
      </c>
      <c r="K56" s="10">
        <v>1801852</v>
      </c>
      <c r="L56" s="10">
        <v>8167455</v>
      </c>
      <c r="M56" s="33">
        <f t="shared" si="30"/>
        <v>9969307</v>
      </c>
      <c r="N56" s="10">
        <v>1749095</v>
      </c>
      <c r="O56" s="10">
        <v>14241824</v>
      </c>
      <c r="P56" s="33">
        <f t="shared" si="31"/>
        <v>15990919</v>
      </c>
      <c r="Q56" s="10">
        <v>1658720</v>
      </c>
      <c r="R56" s="10">
        <v>15621893</v>
      </c>
      <c r="S56" s="33">
        <f t="shared" si="32"/>
        <v>17280613</v>
      </c>
      <c r="T56" s="1"/>
      <c r="U56" s="152" t="s">
        <v>13</v>
      </c>
      <c r="V56" s="33">
        <f t="shared" si="33"/>
        <v>16868735</v>
      </c>
      <c r="W56" s="33">
        <f t="shared" si="34"/>
        <v>74723320</v>
      </c>
      <c r="X56" s="33">
        <f t="shared" si="35"/>
        <v>91592055</v>
      </c>
    </row>
    <row r="57" spans="1:24" x14ac:dyDescent="0.2">
      <c r="A57" s="143" t="s">
        <v>14</v>
      </c>
      <c r="B57" s="10">
        <v>738964</v>
      </c>
      <c r="C57" s="10">
        <v>1410500</v>
      </c>
      <c r="D57" s="33">
        <f t="shared" si="27"/>
        <v>2149464</v>
      </c>
      <c r="E57" s="10">
        <v>1237876</v>
      </c>
      <c r="F57" s="10">
        <v>2876469</v>
      </c>
      <c r="G57" s="33">
        <f t="shared" si="28"/>
        <v>4114345</v>
      </c>
      <c r="H57" s="10">
        <v>637382</v>
      </c>
      <c r="I57" s="10">
        <v>1195440</v>
      </c>
      <c r="J57" s="33">
        <f t="shared" si="29"/>
        <v>1832822</v>
      </c>
      <c r="K57" s="10">
        <v>977833</v>
      </c>
      <c r="L57" s="10">
        <v>936000</v>
      </c>
      <c r="M57" s="33">
        <f t="shared" si="30"/>
        <v>1913833</v>
      </c>
      <c r="N57" s="10">
        <v>2162906</v>
      </c>
      <c r="O57" s="10">
        <v>1540981</v>
      </c>
      <c r="P57" s="33">
        <f t="shared" si="31"/>
        <v>3703887</v>
      </c>
      <c r="Q57" s="10">
        <v>1156991</v>
      </c>
      <c r="R57" s="10">
        <v>2299000</v>
      </c>
      <c r="S57" s="33">
        <f t="shared" si="32"/>
        <v>3455991</v>
      </c>
      <c r="T57" s="1"/>
      <c r="U57" s="152" t="s">
        <v>14</v>
      </c>
      <c r="V57" s="33">
        <f t="shared" si="33"/>
        <v>6911952</v>
      </c>
      <c r="W57" s="33">
        <f t="shared" si="34"/>
        <v>10258390</v>
      </c>
      <c r="X57" s="33">
        <f t="shared" si="35"/>
        <v>17170342</v>
      </c>
    </row>
    <row r="58" spans="1:24" x14ac:dyDescent="0.2">
      <c r="A58" s="143" t="s">
        <v>15</v>
      </c>
      <c r="B58" s="10">
        <v>1877096</v>
      </c>
      <c r="C58" s="10">
        <v>14489465</v>
      </c>
      <c r="D58" s="33">
        <f t="shared" si="27"/>
        <v>16366561</v>
      </c>
      <c r="E58" s="10">
        <v>16653953</v>
      </c>
      <c r="F58" s="10">
        <v>14178073</v>
      </c>
      <c r="G58" s="33">
        <f t="shared" si="28"/>
        <v>30832026</v>
      </c>
      <c r="H58" s="10">
        <v>1996415</v>
      </c>
      <c r="I58" s="10">
        <v>14050708</v>
      </c>
      <c r="J58" s="33">
        <f t="shared" si="29"/>
        <v>16047123</v>
      </c>
      <c r="K58" s="10">
        <v>3034016</v>
      </c>
      <c r="L58" s="10">
        <v>8181764</v>
      </c>
      <c r="M58" s="33">
        <f t="shared" si="30"/>
        <v>11215780</v>
      </c>
      <c r="N58" s="10">
        <v>1966249</v>
      </c>
      <c r="O58" s="10">
        <v>15124607</v>
      </c>
      <c r="P58" s="33">
        <f t="shared" si="31"/>
        <v>17090856</v>
      </c>
      <c r="Q58" s="10">
        <v>1543602</v>
      </c>
      <c r="R58" s="10">
        <v>15885748</v>
      </c>
      <c r="S58" s="33">
        <f t="shared" si="32"/>
        <v>17429350</v>
      </c>
      <c r="T58" s="1"/>
      <c r="U58" s="152" t="s">
        <v>15</v>
      </c>
      <c r="V58" s="71">
        <f t="shared" si="33"/>
        <v>27071331</v>
      </c>
      <c r="W58" s="71">
        <f t="shared" si="34"/>
        <v>81910365</v>
      </c>
      <c r="X58" s="71">
        <f t="shared" si="35"/>
        <v>108981696</v>
      </c>
    </row>
    <row r="59" spans="1:24" s="3" customFormat="1" ht="11.25" x14ac:dyDescent="0.2">
      <c r="A59" s="160" t="s">
        <v>16</v>
      </c>
      <c r="B59" s="140">
        <f t="shared" ref="B59:J59" si="36">SUM(B52:B58)</f>
        <v>349634864</v>
      </c>
      <c r="C59" s="140">
        <f t="shared" si="36"/>
        <v>98019920</v>
      </c>
      <c r="D59" s="144">
        <f t="shared" si="36"/>
        <v>447654784</v>
      </c>
      <c r="E59" s="140">
        <f t="shared" si="36"/>
        <v>332978303</v>
      </c>
      <c r="F59" s="140">
        <f t="shared" si="36"/>
        <v>105209941</v>
      </c>
      <c r="G59" s="144">
        <f t="shared" si="36"/>
        <v>438188244</v>
      </c>
      <c r="H59" s="140">
        <f t="shared" si="36"/>
        <v>78442468</v>
      </c>
      <c r="I59" s="140">
        <f t="shared" si="36"/>
        <v>94388340</v>
      </c>
      <c r="J59" s="144">
        <f t="shared" si="36"/>
        <v>172830808</v>
      </c>
      <c r="K59" s="140">
        <f t="shared" ref="K59:P59" si="37">SUM(K52:K58)</f>
        <v>85202297</v>
      </c>
      <c r="L59" s="140">
        <f t="shared" si="37"/>
        <v>72154016</v>
      </c>
      <c r="M59" s="144">
        <f t="shared" si="37"/>
        <v>157356313</v>
      </c>
      <c r="N59" s="140">
        <f t="shared" si="37"/>
        <v>227270147</v>
      </c>
      <c r="O59" s="140">
        <f t="shared" si="37"/>
        <v>99052396</v>
      </c>
      <c r="P59" s="144">
        <f t="shared" si="37"/>
        <v>326322543</v>
      </c>
      <c r="Q59" s="140">
        <f>SUM(Q52:Q58)</f>
        <v>258326293</v>
      </c>
      <c r="R59" s="140">
        <f>SUM(R52:R58)</f>
        <v>138348463</v>
      </c>
      <c r="S59" s="144">
        <f>SUM(S52:S58)</f>
        <v>396674756</v>
      </c>
      <c r="T59" s="161"/>
      <c r="U59" s="162" t="s">
        <v>16</v>
      </c>
      <c r="V59" s="154">
        <f t="shared" si="33"/>
        <v>1331854372</v>
      </c>
      <c r="W59" s="155">
        <f t="shared" si="34"/>
        <v>607173076</v>
      </c>
      <c r="X59" s="156">
        <f t="shared" si="35"/>
        <v>1939027448</v>
      </c>
    </row>
    <row r="60" spans="1:24" x14ac:dyDescent="0.2">
      <c r="A60" s="143" t="s">
        <v>17</v>
      </c>
      <c r="B60" s="10">
        <v>1354680</v>
      </c>
      <c r="C60" s="10">
        <v>20483398</v>
      </c>
      <c r="D60" s="33">
        <f t="shared" ref="D60:D68" si="38">B60+C60</f>
        <v>21838078</v>
      </c>
      <c r="E60" s="10">
        <v>1259872</v>
      </c>
      <c r="F60" s="10">
        <v>20204869</v>
      </c>
      <c r="G60" s="33">
        <f t="shared" ref="G60:G68" si="39">E60+F60</f>
        <v>21464741</v>
      </c>
      <c r="H60" s="10">
        <v>7324265</v>
      </c>
      <c r="I60" s="10">
        <v>53827197</v>
      </c>
      <c r="J60" s="33">
        <f t="shared" ref="J60:J68" si="40">H60+I60</f>
        <v>61151462</v>
      </c>
      <c r="K60" s="10">
        <v>10861303</v>
      </c>
      <c r="L60" s="10">
        <v>18586479</v>
      </c>
      <c r="M60" s="33">
        <f t="shared" ref="M60:M68" si="41">K60+L60</f>
        <v>29447782</v>
      </c>
      <c r="N60" s="10">
        <v>5788654</v>
      </c>
      <c r="O60" s="10">
        <v>28620743</v>
      </c>
      <c r="P60" s="33">
        <f t="shared" ref="P60:P68" si="42">N60+O60</f>
        <v>34409397</v>
      </c>
      <c r="Q60" s="10">
        <v>1339946</v>
      </c>
      <c r="R60" s="10">
        <v>18379125</v>
      </c>
      <c r="S60" s="33">
        <f t="shared" ref="S60:S68" si="43">Q60+R60</f>
        <v>19719071</v>
      </c>
      <c r="T60" s="1"/>
      <c r="U60" s="152" t="s">
        <v>17</v>
      </c>
      <c r="V60" s="37">
        <f t="shared" si="33"/>
        <v>27928720</v>
      </c>
      <c r="W60" s="22">
        <f t="shared" si="34"/>
        <v>160101811</v>
      </c>
      <c r="X60" s="65">
        <f t="shared" si="35"/>
        <v>188030531</v>
      </c>
    </row>
    <row r="61" spans="1:24" x14ac:dyDescent="0.2">
      <c r="A61" s="143" t="s">
        <v>18</v>
      </c>
      <c r="B61" s="10">
        <v>49731246</v>
      </c>
      <c r="C61" s="10">
        <v>141542989</v>
      </c>
      <c r="D61" s="33">
        <f t="shared" si="38"/>
        <v>191274235</v>
      </c>
      <c r="E61" s="10">
        <v>10536353</v>
      </c>
      <c r="F61" s="10">
        <v>179286224</v>
      </c>
      <c r="G61" s="33">
        <f t="shared" si="39"/>
        <v>189822577</v>
      </c>
      <c r="H61" s="10">
        <v>253535139</v>
      </c>
      <c r="I61" s="10">
        <v>128387814</v>
      </c>
      <c r="J61" s="33">
        <f t="shared" si="40"/>
        <v>381922953</v>
      </c>
      <c r="K61" s="10">
        <v>131497658</v>
      </c>
      <c r="L61" s="10">
        <v>109842613</v>
      </c>
      <c r="M61" s="33">
        <f t="shared" si="41"/>
        <v>241340271</v>
      </c>
      <c r="N61" s="10">
        <v>77481290</v>
      </c>
      <c r="O61" s="10">
        <v>175385326</v>
      </c>
      <c r="P61" s="33">
        <f t="shared" si="42"/>
        <v>252866616</v>
      </c>
      <c r="Q61" s="10">
        <v>152591481</v>
      </c>
      <c r="R61" s="10">
        <v>163497545</v>
      </c>
      <c r="S61" s="33">
        <f t="shared" si="43"/>
        <v>316089026</v>
      </c>
      <c r="T61" s="1"/>
      <c r="U61" s="152" t="s">
        <v>18</v>
      </c>
      <c r="V61" s="33">
        <f t="shared" si="33"/>
        <v>675373167</v>
      </c>
      <c r="W61" s="10">
        <f t="shared" si="34"/>
        <v>897942511</v>
      </c>
      <c r="X61" s="31">
        <f t="shared" si="35"/>
        <v>1573315678</v>
      </c>
    </row>
    <row r="62" spans="1:24" x14ac:dyDescent="0.2">
      <c r="A62" s="143" t="s">
        <v>19</v>
      </c>
      <c r="B62" s="10">
        <v>57141259</v>
      </c>
      <c r="C62" s="10">
        <v>62278370</v>
      </c>
      <c r="D62" s="33">
        <f t="shared" si="38"/>
        <v>119419629</v>
      </c>
      <c r="E62" s="10">
        <v>44824029</v>
      </c>
      <c r="F62" s="10">
        <v>68741447</v>
      </c>
      <c r="G62" s="33">
        <f t="shared" si="39"/>
        <v>113565476</v>
      </c>
      <c r="H62" s="10">
        <v>261535397</v>
      </c>
      <c r="I62" s="10">
        <v>62413947</v>
      </c>
      <c r="J62" s="33">
        <f t="shared" si="40"/>
        <v>323949344</v>
      </c>
      <c r="K62" s="10">
        <v>79263829</v>
      </c>
      <c r="L62" s="10">
        <v>53556185</v>
      </c>
      <c r="M62" s="33">
        <f t="shared" si="41"/>
        <v>132820014</v>
      </c>
      <c r="N62" s="10">
        <v>114969173</v>
      </c>
      <c r="O62" s="10">
        <v>60486201</v>
      </c>
      <c r="P62" s="33">
        <f t="shared" si="42"/>
        <v>175455374</v>
      </c>
      <c r="Q62" s="10">
        <v>117409904</v>
      </c>
      <c r="R62" s="10">
        <v>62498174</v>
      </c>
      <c r="S62" s="33">
        <f t="shared" si="43"/>
        <v>179908078</v>
      </c>
      <c r="T62" s="1"/>
      <c r="U62" s="152" t="s">
        <v>19</v>
      </c>
      <c r="V62" s="33">
        <f t="shared" si="33"/>
        <v>675143591</v>
      </c>
      <c r="W62" s="10">
        <f t="shared" si="34"/>
        <v>369974324</v>
      </c>
      <c r="X62" s="31">
        <f t="shared" si="35"/>
        <v>1045117915</v>
      </c>
    </row>
    <row r="63" spans="1:24" x14ac:dyDescent="0.2">
      <c r="A63" s="143" t="s">
        <v>20</v>
      </c>
      <c r="B63" s="10">
        <v>64581608</v>
      </c>
      <c r="C63" s="10">
        <v>32657207</v>
      </c>
      <c r="D63" s="33">
        <f t="shared" si="38"/>
        <v>97238815</v>
      </c>
      <c r="E63" s="10">
        <v>135623210</v>
      </c>
      <c r="F63" s="10">
        <v>45783015</v>
      </c>
      <c r="G63" s="33">
        <f t="shared" si="39"/>
        <v>181406225</v>
      </c>
      <c r="H63" s="10">
        <v>46213001</v>
      </c>
      <c r="I63" s="10">
        <v>45287173</v>
      </c>
      <c r="J63" s="33">
        <f t="shared" si="40"/>
        <v>91500174</v>
      </c>
      <c r="K63" s="10">
        <v>8996119</v>
      </c>
      <c r="L63" s="10">
        <v>34710432</v>
      </c>
      <c r="M63" s="33">
        <f t="shared" si="41"/>
        <v>43706551</v>
      </c>
      <c r="N63" s="10">
        <v>12634643</v>
      </c>
      <c r="O63" s="10">
        <v>45947075</v>
      </c>
      <c r="P63" s="33">
        <f t="shared" si="42"/>
        <v>58581718</v>
      </c>
      <c r="Q63" s="10">
        <v>53044201</v>
      </c>
      <c r="R63" s="10">
        <v>46294014</v>
      </c>
      <c r="S63" s="33">
        <f t="shared" si="43"/>
        <v>99338215</v>
      </c>
      <c r="T63" s="1"/>
      <c r="U63" s="152" t="s">
        <v>20</v>
      </c>
      <c r="V63" s="33">
        <f t="shared" si="33"/>
        <v>321092782</v>
      </c>
      <c r="W63" s="10">
        <f t="shared" si="34"/>
        <v>250678916</v>
      </c>
      <c r="X63" s="31">
        <f t="shared" si="35"/>
        <v>571771698</v>
      </c>
    </row>
    <row r="64" spans="1:24" x14ac:dyDescent="0.2">
      <c r="A64" s="143" t="s">
        <v>21</v>
      </c>
      <c r="B64" s="10">
        <v>998202</v>
      </c>
      <c r="C64" s="10">
        <v>21194627</v>
      </c>
      <c r="D64" s="33">
        <f t="shared" si="38"/>
        <v>22192829</v>
      </c>
      <c r="E64" s="10">
        <v>22700606</v>
      </c>
      <c r="F64" s="10">
        <v>30819772</v>
      </c>
      <c r="G64" s="33">
        <f t="shared" si="39"/>
        <v>53520378</v>
      </c>
      <c r="H64" s="10">
        <v>729781</v>
      </c>
      <c r="I64" s="10">
        <v>29761170</v>
      </c>
      <c r="J64" s="33">
        <f t="shared" si="40"/>
        <v>30490951</v>
      </c>
      <c r="K64" s="10">
        <v>21184069</v>
      </c>
      <c r="L64" s="10">
        <v>16337468</v>
      </c>
      <c r="M64" s="33">
        <f t="shared" si="41"/>
        <v>37521537</v>
      </c>
      <c r="N64" s="10">
        <v>24081723</v>
      </c>
      <c r="O64" s="10">
        <v>27496526</v>
      </c>
      <c r="P64" s="33">
        <f t="shared" si="42"/>
        <v>51578249</v>
      </c>
      <c r="Q64" s="10">
        <v>1359292</v>
      </c>
      <c r="R64" s="10">
        <v>30524418</v>
      </c>
      <c r="S64" s="33">
        <f t="shared" si="43"/>
        <v>31883710</v>
      </c>
      <c r="T64" s="1"/>
      <c r="U64" s="152" t="s">
        <v>21</v>
      </c>
      <c r="V64" s="33">
        <f t="shared" si="33"/>
        <v>71053673</v>
      </c>
      <c r="W64" s="10">
        <f t="shared" si="34"/>
        <v>156133981</v>
      </c>
      <c r="X64" s="31">
        <f t="shared" si="35"/>
        <v>227187654</v>
      </c>
    </row>
    <row r="65" spans="1:26" x14ac:dyDescent="0.2">
      <c r="A65" s="143" t="s">
        <v>22</v>
      </c>
      <c r="B65" s="10">
        <v>408606</v>
      </c>
      <c r="C65" s="10">
        <v>62919205</v>
      </c>
      <c r="D65" s="33">
        <f t="shared" si="38"/>
        <v>63327811</v>
      </c>
      <c r="E65" s="10">
        <v>37190568</v>
      </c>
      <c r="F65" s="10">
        <v>78281450</v>
      </c>
      <c r="G65" s="33">
        <f t="shared" si="39"/>
        <v>115472018</v>
      </c>
      <c r="H65" s="10">
        <v>59245587</v>
      </c>
      <c r="I65" s="10">
        <v>62925116</v>
      </c>
      <c r="J65" s="33">
        <f t="shared" si="40"/>
        <v>122170703</v>
      </c>
      <c r="K65" s="10">
        <v>6701934</v>
      </c>
      <c r="L65" s="10">
        <v>42701502</v>
      </c>
      <c r="M65" s="33">
        <f t="shared" si="41"/>
        <v>49403436</v>
      </c>
      <c r="N65" s="10">
        <v>107018081</v>
      </c>
      <c r="O65" s="10">
        <v>68964019</v>
      </c>
      <c r="P65" s="33">
        <f t="shared" si="42"/>
        <v>175982100</v>
      </c>
      <c r="Q65" s="10">
        <v>25448545</v>
      </c>
      <c r="R65" s="10">
        <v>72106150</v>
      </c>
      <c r="S65" s="33">
        <f t="shared" si="43"/>
        <v>97554695</v>
      </c>
      <c r="T65" s="1"/>
      <c r="U65" s="152" t="s">
        <v>22</v>
      </c>
      <c r="V65" s="33">
        <f t="shared" si="33"/>
        <v>236013321</v>
      </c>
      <c r="W65" s="10">
        <f t="shared" si="34"/>
        <v>387897442</v>
      </c>
      <c r="X65" s="31">
        <f t="shared" si="35"/>
        <v>623910763</v>
      </c>
    </row>
    <row r="66" spans="1:26" x14ac:dyDescent="0.2">
      <c r="A66" s="143" t="s">
        <v>23</v>
      </c>
      <c r="B66" s="10">
        <v>13735071</v>
      </c>
      <c r="C66" s="10">
        <v>7249708</v>
      </c>
      <c r="D66" s="33">
        <f t="shared" si="38"/>
        <v>20984779</v>
      </c>
      <c r="E66" s="10">
        <v>1962209</v>
      </c>
      <c r="F66" s="10">
        <v>13561871</v>
      </c>
      <c r="G66" s="33">
        <f t="shared" si="39"/>
        <v>15524080</v>
      </c>
      <c r="H66" s="10">
        <v>1988904</v>
      </c>
      <c r="I66" s="10">
        <v>8143117</v>
      </c>
      <c r="J66" s="33">
        <f t="shared" si="40"/>
        <v>10132021</v>
      </c>
      <c r="K66" s="10">
        <v>37070251</v>
      </c>
      <c r="L66" s="10">
        <v>7293489</v>
      </c>
      <c r="M66" s="33">
        <f t="shared" si="41"/>
        <v>44363740</v>
      </c>
      <c r="N66" s="10">
        <v>20530504</v>
      </c>
      <c r="O66" s="10">
        <v>7630576</v>
      </c>
      <c r="P66" s="33">
        <f t="shared" si="42"/>
        <v>28161080</v>
      </c>
      <c r="Q66" s="10">
        <v>1792744</v>
      </c>
      <c r="R66" s="10">
        <v>11299009</v>
      </c>
      <c r="S66" s="33">
        <f t="shared" si="43"/>
        <v>13091753</v>
      </c>
      <c r="T66" s="1"/>
      <c r="U66" s="152" t="s">
        <v>23</v>
      </c>
      <c r="V66" s="33">
        <f t="shared" si="33"/>
        <v>77079683</v>
      </c>
      <c r="W66" s="10">
        <f t="shared" si="34"/>
        <v>55177770</v>
      </c>
      <c r="X66" s="31">
        <f t="shared" si="35"/>
        <v>132257453</v>
      </c>
    </row>
    <row r="67" spans="1:26" x14ac:dyDescent="0.2">
      <c r="A67" s="143" t="s">
        <v>24</v>
      </c>
      <c r="B67" s="10">
        <v>29538949</v>
      </c>
      <c r="C67" s="10">
        <v>26704533</v>
      </c>
      <c r="D67" s="33">
        <f t="shared" si="38"/>
        <v>56243482</v>
      </c>
      <c r="E67" s="10">
        <v>21864092</v>
      </c>
      <c r="F67" s="10">
        <v>24891721</v>
      </c>
      <c r="G67" s="33">
        <f t="shared" si="39"/>
        <v>46755813</v>
      </c>
      <c r="H67" s="10">
        <v>73998994</v>
      </c>
      <c r="I67" s="10">
        <v>27632380</v>
      </c>
      <c r="J67" s="33">
        <f t="shared" si="40"/>
        <v>101631374</v>
      </c>
      <c r="K67" s="10">
        <v>52277883</v>
      </c>
      <c r="L67" s="10">
        <v>24931107</v>
      </c>
      <c r="M67" s="33">
        <f t="shared" si="41"/>
        <v>77208990</v>
      </c>
      <c r="N67" s="10">
        <v>51913216</v>
      </c>
      <c r="O67" s="10">
        <v>35965187</v>
      </c>
      <c r="P67" s="33">
        <f t="shared" si="42"/>
        <v>87878403</v>
      </c>
      <c r="Q67" s="10">
        <v>20684770</v>
      </c>
      <c r="R67" s="10">
        <v>28805752</v>
      </c>
      <c r="S67" s="33">
        <f t="shared" si="43"/>
        <v>49490522</v>
      </c>
      <c r="T67" s="1"/>
      <c r="U67" s="152" t="s">
        <v>24</v>
      </c>
      <c r="V67" s="33">
        <f t="shared" si="33"/>
        <v>250277904</v>
      </c>
      <c r="W67" s="10">
        <f t="shared" si="34"/>
        <v>168930680</v>
      </c>
      <c r="X67" s="31">
        <f t="shared" si="35"/>
        <v>419208584</v>
      </c>
    </row>
    <row r="68" spans="1:26" x14ac:dyDescent="0.2">
      <c r="A68" s="143" t="s">
        <v>25</v>
      </c>
      <c r="B68" s="10">
        <v>68036830</v>
      </c>
      <c r="C68" s="10">
        <v>33755659</v>
      </c>
      <c r="D68" s="33">
        <f t="shared" si="38"/>
        <v>101792489</v>
      </c>
      <c r="E68" s="10">
        <v>47224000</v>
      </c>
      <c r="F68" s="10">
        <v>43009601</v>
      </c>
      <c r="G68" s="33">
        <f t="shared" si="39"/>
        <v>90233601</v>
      </c>
      <c r="H68" s="10">
        <v>725643</v>
      </c>
      <c r="I68" s="10">
        <v>34194991</v>
      </c>
      <c r="J68" s="33">
        <f t="shared" si="40"/>
        <v>34920634</v>
      </c>
      <c r="K68" s="10">
        <v>5731538</v>
      </c>
      <c r="L68" s="10">
        <v>25754131</v>
      </c>
      <c r="M68" s="33">
        <f t="shared" si="41"/>
        <v>31485669</v>
      </c>
      <c r="N68" s="10">
        <v>82528250</v>
      </c>
      <c r="O68" s="10">
        <v>29474791</v>
      </c>
      <c r="P68" s="33">
        <f t="shared" si="42"/>
        <v>112003041</v>
      </c>
      <c r="Q68" s="10">
        <v>11182080</v>
      </c>
      <c r="R68" s="10">
        <v>37327514</v>
      </c>
      <c r="S68" s="33">
        <f t="shared" si="43"/>
        <v>48509594</v>
      </c>
      <c r="T68" s="1"/>
      <c r="U68" s="152" t="s">
        <v>25</v>
      </c>
      <c r="V68" s="71">
        <f t="shared" si="33"/>
        <v>215428341</v>
      </c>
      <c r="W68" s="23">
        <f t="shared" si="34"/>
        <v>203516687</v>
      </c>
      <c r="X68" s="72">
        <f t="shared" si="35"/>
        <v>418945028</v>
      </c>
    </row>
    <row r="69" spans="1:26" s="3" customFormat="1" ht="11.25" x14ac:dyDescent="0.2">
      <c r="A69" s="164" t="s">
        <v>26</v>
      </c>
      <c r="B69" s="140">
        <f t="shared" ref="B69:J69" si="44">SUM(B60:B68)</f>
        <v>285526451</v>
      </c>
      <c r="C69" s="140">
        <f t="shared" si="44"/>
        <v>408785696</v>
      </c>
      <c r="D69" s="144">
        <f t="shared" si="44"/>
        <v>694312147</v>
      </c>
      <c r="E69" s="140">
        <f t="shared" si="44"/>
        <v>323184939</v>
      </c>
      <c r="F69" s="140">
        <f t="shared" si="44"/>
        <v>504579970</v>
      </c>
      <c r="G69" s="144">
        <f t="shared" si="44"/>
        <v>827764909</v>
      </c>
      <c r="H69" s="140">
        <f t="shared" si="44"/>
        <v>705296711</v>
      </c>
      <c r="I69" s="140">
        <f t="shared" si="44"/>
        <v>452572905</v>
      </c>
      <c r="J69" s="144">
        <f t="shared" si="44"/>
        <v>1157869616</v>
      </c>
      <c r="K69" s="140">
        <f t="shared" ref="K69:P69" si="45">SUM(K60:K68)</f>
        <v>353584584</v>
      </c>
      <c r="L69" s="140">
        <f t="shared" si="45"/>
        <v>333713406</v>
      </c>
      <c r="M69" s="144">
        <f t="shared" si="45"/>
        <v>687297990</v>
      </c>
      <c r="N69" s="140">
        <f t="shared" si="45"/>
        <v>496945534</v>
      </c>
      <c r="O69" s="140">
        <f t="shared" si="45"/>
        <v>479970444</v>
      </c>
      <c r="P69" s="144">
        <f t="shared" si="45"/>
        <v>976915978</v>
      </c>
      <c r="Q69" s="140">
        <f>SUM(Q60:Q68)</f>
        <v>384852963</v>
      </c>
      <c r="R69" s="140">
        <f>SUM(R60:R68)</f>
        <v>470731701</v>
      </c>
      <c r="S69" s="144">
        <f>SUM(S60:S68)</f>
        <v>855584664</v>
      </c>
      <c r="T69" s="161"/>
      <c r="U69" s="165" t="s">
        <v>26</v>
      </c>
      <c r="V69" s="154">
        <f t="shared" si="33"/>
        <v>2549391182</v>
      </c>
      <c r="W69" s="155">
        <f t="shared" si="34"/>
        <v>2650354122</v>
      </c>
      <c r="X69" s="156">
        <f t="shared" si="35"/>
        <v>5199745304</v>
      </c>
    </row>
    <row r="70" spans="1:26" x14ac:dyDescent="0.2">
      <c r="A70" s="143" t="s">
        <v>27</v>
      </c>
      <c r="B70" s="10">
        <v>12384948</v>
      </c>
      <c r="C70" s="10">
        <v>70048013</v>
      </c>
      <c r="D70" s="33">
        <f>B70+C70</f>
        <v>82432961</v>
      </c>
      <c r="E70" s="10">
        <v>6800650</v>
      </c>
      <c r="F70" s="10">
        <v>82019447</v>
      </c>
      <c r="G70" s="33">
        <f>E70+F70</f>
        <v>88820097</v>
      </c>
      <c r="H70" s="10">
        <v>13791117</v>
      </c>
      <c r="I70" s="10">
        <v>65485940</v>
      </c>
      <c r="J70" s="33">
        <f>H70+I70</f>
        <v>79277057</v>
      </c>
      <c r="K70" s="10">
        <v>1440330</v>
      </c>
      <c r="L70" s="10">
        <v>54084312</v>
      </c>
      <c r="M70" s="33">
        <f>K70+L70</f>
        <v>55524642</v>
      </c>
      <c r="N70" s="10">
        <v>8154528</v>
      </c>
      <c r="O70" s="10">
        <v>76555771</v>
      </c>
      <c r="P70" s="33">
        <f>N70+O70</f>
        <v>84710299</v>
      </c>
      <c r="Q70" s="10">
        <v>36872611</v>
      </c>
      <c r="R70" s="10">
        <v>81415226</v>
      </c>
      <c r="S70" s="33">
        <f>Q70+R70</f>
        <v>118287837</v>
      </c>
      <c r="T70" s="1"/>
      <c r="U70" s="152" t="s">
        <v>27</v>
      </c>
      <c r="V70" s="37">
        <f t="shared" si="33"/>
        <v>79444184</v>
      </c>
      <c r="W70" s="22">
        <f t="shared" si="34"/>
        <v>429608709</v>
      </c>
      <c r="X70" s="65">
        <f t="shared" si="35"/>
        <v>509052893</v>
      </c>
    </row>
    <row r="71" spans="1:26" x14ac:dyDescent="0.2">
      <c r="A71" s="143" t="s">
        <v>28</v>
      </c>
      <c r="B71" s="10">
        <v>127849082</v>
      </c>
      <c r="C71" s="10">
        <v>342490851</v>
      </c>
      <c r="D71" s="33">
        <f>B71+C71</f>
        <v>470339933</v>
      </c>
      <c r="E71" s="10">
        <v>48058106</v>
      </c>
      <c r="F71" s="10">
        <v>330921670</v>
      </c>
      <c r="G71" s="33">
        <f>E71+F71</f>
        <v>378979776</v>
      </c>
      <c r="H71" s="10">
        <v>137015477</v>
      </c>
      <c r="I71" s="10">
        <v>318465666</v>
      </c>
      <c r="J71" s="33">
        <f>H71+I71</f>
        <v>455481143</v>
      </c>
      <c r="K71" s="10">
        <v>96058739</v>
      </c>
      <c r="L71" s="10">
        <v>269404723</v>
      </c>
      <c r="M71" s="33">
        <f>K71+L71</f>
        <v>365463462</v>
      </c>
      <c r="N71" s="10">
        <v>93551158</v>
      </c>
      <c r="O71" s="10">
        <v>348756579</v>
      </c>
      <c r="P71" s="33">
        <f>N71+O71</f>
        <v>442307737</v>
      </c>
      <c r="Q71" s="10">
        <v>123293663</v>
      </c>
      <c r="R71" s="10">
        <v>333965399</v>
      </c>
      <c r="S71" s="33">
        <f>Q71+R71</f>
        <v>457259062</v>
      </c>
      <c r="T71" s="1"/>
      <c r="U71" s="152" t="s">
        <v>28</v>
      </c>
      <c r="V71" s="33">
        <f t="shared" si="33"/>
        <v>625826225</v>
      </c>
      <c r="W71" s="10">
        <f t="shared" si="34"/>
        <v>1944004888</v>
      </c>
      <c r="X71" s="31">
        <f t="shared" si="35"/>
        <v>2569831113</v>
      </c>
    </row>
    <row r="72" spans="1:26" x14ac:dyDescent="0.2">
      <c r="A72" s="143" t="s">
        <v>29</v>
      </c>
      <c r="B72" s="10">
        <v>343486549</v>
      </c>
      <c r="C72" s="10">
        <v>427370469</v>
      </c>
      <c r="D72" s="33">
        <f>B72+C72</f>
        <v>770857018</v>
      </c>
      <c r="E72" s="10">
        <v>223072434</v>
      </c>
      <c r="F72" s="10">
        <v>455555354</v>
      </c>
      <c r="G72" s="33">
        <f>E72+F72</f>
        <v>678627788</v>
      </c>
      <c r="H72" s="10">
        <v>283170762</v>
      </c>
      <c r="I72" s="10">
        <v>510249692</v>
      </c>
      <c r="J72" s="33">
        <f>H72+I72</f>
        <v>793420454</v>
      </c>
      <c r="K72" s="10">
        <v>234594016</v>
      </c>
      <c r="L72" s="10">
        <v>422302982</v>
      </c>
      <c r="M72" s="33">
        <f>K72+L72</f>
        <v>656896998</v>
      </c>
      <c r="N72" s="10">
        <v>139603864</v>
      </c>
      <c r="O72" s="10">
        <v>459857987</v>
      </c>
      <c r="P72" s="33">
        <f>N72+O72</f>
        <v>599461851</v>
      </c>
      <c r="Q72" s="10">
        <v>287846323</v>
      </c>
      <c r="R72" s="10">
        <v>544150832</v>
      </c>
      <c r="S72" s="33">
        <f>Q72+R72</f>
        <v>831997155</v>
      </c>
      <c r="T72" s="1"/>
      <c r="U72" s="152" t="s">
        <v>29</v>
      </c>
      <c r="V72" s="33">
        <f t="shared" si="33"/>
        <v>1511773948</v>
      </c>
      <c r="W72" s="10">
        <f t="shared" si="34"/>
        <v>2819487316</v>
      </c>
      <c r="X72" s="31">
        <f t="shared" si="35"/>
        <v>4331261264</v>
      </c>
    </row>
    <row r="73" spans="1:26" x14ac:dyDescent="0.2">
      <c r="A73" s="143" t="s">
        <v>30</v>
      </c>
      <c r="B73" s="10">
        <v>954487587</v>
      </c>
      <c r="C73" s="10">
        <v>1712518775</v>
      </c>
      <c r="D73" s="33">
        <f>B73+C73</f>
        <v>2667006362</v>
      </c>
      <c r="E73" s="10">
        <v>1640239848</v>
      </c>
      <c r="F73" s="10">
        <v>1990033503</v>
      </c>
      <c r="G73" s="33">
        <f>E73+F73</f>
        <v>3630273351</v>
      </c>
      <c r="H73" s="10">
        <v>1000247907</v>
      </c>
      <c r="I73" s="10">
        <v>2031448655</v>
      </c>
      <c r="J73" s="33">
        <f>H73+I73</f>
        <v>3031696562</v>
      </c>
      <c r="K73" s="10">
        <v>1089834204</v>
      </c>
      <c r="L73" s="10">
        <v>1531929451</v>
      </c>
      <c r="M73" s="33">
        <f>K73+L73</f>
        <v>2621763655</v>
      </c>
      <c r="N73" s="10">
        <v>1175988604</v>
      </c>
      <c r="O73" s="10">
        <v>1616705382</v>
      </c>
      <c r="P73" s="33">
        <f>N73+O73</f>
        <v>2792693986</v>
      </c>
      <c r="Q73" s="10">
        <v>1969998724</v>
      </c>
      <c r="R73" s="10">
        <v>1883046177</v>
      </c>
      <c r="S73" s="33">
        <f>Q73+R73</f>
        <v>3853044901</v>
      </c>
      <c r="T73" s="1"/>
      <c r="U73" s="152" t="s">
        <v>30</v>
      </c>
      <c r="V73" s="71">
        <f t="shared" si="33"/>
        <v>7830796874</v>
      </c>
      <c r="W73" s="23">
        <f t="shared" si="34"/>
        <v>10765681943</v>
      </c>
      <c r="X73" s="72">
        <f t="shared" si="35"/>
        <v>18596478817</v>
      </c>
    </row>
    <row r="74" spans="1:26" s="3" customFormat="1" ht="11.25" x14ac:dyDescent="0.2">
      <c r="A74" s="164" t="s">
        <v>31</v>
      </c>
      <c r="B74" s="140">
        <f t="shared" ref="B74:J74" si="46">SUM(B70:B73)</f>
        <v>1438208166</v>
      </c>
      <c r="C74" s="140">
        <f t="shared" si="46"/>
        <v>2552428108</v>
      </c>
      <c r="D74" s="144">
        <f t="shared" si="46"/>
        <v>3990636274</v>
      </c>
      <c r="E74" s="140">
        <f t="shared" si="46"/>
        <v>1918171038</v>
      </c>
      <c r="F74" s="140">
        <f t="shared" si="46"/>
        <v>2858529974</v>
      </c>
      <c r="G74" s="144">
        <f t="shared" si="46"/>
        <v>4776701012</v>
      </c>
      <c r="H74" s="140">
        <f t="shared" si="46"/>
        <v>1434225263</v>
      </c>
      <c r="I74" s="140">
        <f t="shared" si="46"/>
        <v>2925649953</v>
      </c>
      <c r="J74" s="144">
        <f t="shared" si="46"/>
        <v>4359875216</v>
      </c>
      <c r="K74" s="140">
        <f t="shared" ref="K74:P74" si="47">SUM(K70:K73)</f>
        <v>1421927289</v>
      </c>
      <c r="L74" s="140">
        <f t="shared" si="47"/>
        <v>2277721468</v>
      </c>
      <c r="M74" s="144">
        <f t="shared" si="47"/>
        <v>3699648757</v>
      </c>
      <c r="N74" s="140">
        <f t="shared" si="47"/>
        <v>1417298154</v>
      </c>
      <c r="O74" s="140">
        <f t="shared" si="47"/>
        <v>2501875719</v>
      </c>
      <c r="P74" s="144">
        <f t="shared" si="47"/>
        <v>3919173873</v>
      </c>
      <c r="Q74" s="140">
        <f>SUM(Q70:Q73)</f>
        <v>2418011321</v>
      </c>
      <c r="R74" s="140">
        <f>SUM(R70:R73)</f>
        <v>2842577634</v>
      </c>
      <c r="S74" s="144">
        <f>SUM(S70:S73)</f>
        <v>5260588955</v>
      </c>
      <c r="T74" s="161"/>
      <c r="U74" s="165" t="s">
        <v>31</v>
      </c>
      <c r="V74" s="154">
        <f t="shared" si="33"/>
        <v>10047841231</v>
      </c>
      <c r="W74" s="155">
        <f t="shared" si="34"/>
        <v>15958782856</v>
      </c>
      <c r="X74" s="156">
        <f t="shared" si="35"/>
        <v>26006624087</v>
      </c>
    </row>
    <row r="75" spans="1:26" x14ac:dyDescent="0.2">
      <c r="A75" s="143" t="s">
        <v>32</v>
      </c>
      <c r="B75" s="10">
        <v>119280420</v>
      </c>
      <c r="C75" s="10">
        <v>216753641</v>
      </c>
      <c r="D75" s="33">
        <f>B75+C75</f>
        <v>336034061</v>
      </c>
      <c r="E75" s="10">
        <v>231513082</v>
      </c>
      <c r="F75" s="10">
        <v>258507302</v>
      </c>
      <c r="G75" s="33">
        <f>E75+F75</f>
        <v>490020384</v>
      </c>
      <c r="H75" s="10">
        <v>206985084</v>
      </c>
      <c r="I75" s="10">
        <v>199035096</v>
      </c>
      <c r="J75" s="33">
        <f>H75+I75</f>
        <v>406020180</v>
      </c>
      <c r="K75" s="10">
        <v>231896440</v>
      </c>
      <c r="L75" s="10">
        <v>186182955</v>
      </c>
      <c r="M75" s="33">
        <f>K75+L75</f>
        <v>418079395</v>
      </c>
      <c r="N75" s="10">
        <v>100578214</v>
      </c>
      <c r="O75" s="10">
        <v>238576841</v>
      </c>
      <c r="P75" s="33">
        <f>N75+O75</f>
        <v>339155055</v>
      </c>
      <c r="Q75" s="10">
        <v>285936200</v>
      </c>
      <c r="R75" s="10">
        <v>235879097</v>
      </c>
      <c r="S75" s="33">
        <f>Q75+R75</f>
        <v>521815297</v>
      </c>
      <c r="T75" s="1"/>
      <c r="U75" s="152" t="s">
        <v>32</v>
      </c>
      <c r="V75" s="37">
        <f t="shared" si="33"/>
        <v>1176189440</v>
      </c>
      <c r="W75" s="22">
        <f t="shared" si="34"/>
        <v>1334934932</v>
      </c>
      <c r="X75" s="65">
        <f t="shared" si="35"/>
        <v>2511124372</v>
      </c>
    </row>
    <row r="76" spans="1:26" x14ac:dyDescent="0.2">
      <c r="A76" s="143" t="s">
        <v>33</v>
      </c>
      <c r="B76" s="10">
        <v>57538616</v>
      </c>
      <c r="C76" s="10">
        <v>230417886</v>
      </c>
      <c r="D76" s="33">
        <f>B76+C76</f>
        <v>287956502</v>
      </c>
      <c r="E76" s="10">
        <v>62162502</v>
      </c>
      <c r="F76" s="10">
        <v>274006730</v>
      </c>
      <c r="G76" s="33">
        <f>E76+F76</f>
        <v>336169232</v>
      </c>
      <c r="H76" s="10">
        <v>167135318</v>
      </c>
      <c r="I76" s="10">
        <v>231124027</v>
      </c>
      <c r="J76" s="33">
        <f>H76+I76</f>
        <v>398259345</v>
      </c>
      <c r="K76" s="10">
        <v>97961375</v>
      </c>
      <c r="L76" s="10">
        <v>217369384</v>
      </c>
      <c r="M76" s="33">
        <f>K76+L76</f>
        <v>315330759</v>
      </c>
      <c r="N76" s="10">
        <v>156456688</v>
      </c>
      <c r="O76" s="10">
        <v>257095941</v>
      </c>
      <c r="P76" s="33">
        <f>N76+O76</f>
        <v>413552629</v>
      </c>
      <c r="Q76" s="10">
        <v>68687045</v>
      </c>
      <c r="R76" s="10">
        <v>318038038</v>
      </c>
      <c r="S76" s="33">
        <f>Q76+R76</f>
        <v>386725083</v>
      </c>
      <c r="T76" s="1"/>
      <c r="U76" s="152" t="s">
        <v>33</v>
      </c>
      <c r="V76" s="33">
        <f t="shared" si="33"/>
        <v>609941544</v>
      </c>
      <c r="W76" s="10">
        <f t="shared" si="34"/>
        <v>1528052006</v>
      </c>
      <c r="X76" s="31">
        <f t="shared" si="35"/>
        <v>2137993550</v>
      </c>
      <c r="Z76" s="28"/>
    </row>
    <row r="77" spans="1:26" x14ac:dyDescent="0.2">
      <c r="A77" s="143" t="s">
        <v>34</v>
      </c>
      <c r="B77" s="10">
        <v>72271982</v>
      </c>
      <c r="C77" s="10">
        <v>133773794</v>
      </c>
      <c r="D77" s="33">
        <f>B77+C77</f>
        <v>206045776</v>
      </c>
      <c r="E77" s="10">
        <v>47889445</v>
      </c>
      <c r="F77" s="10">
        <v>135306963</v>
      </c>
      <c r="G77" s="33">
        <f>E77+F77</f>
        <v>183196408</v>
      </c>
      <c r="H77" s="10">
        <v>70365095</v>
      </c>
      <c r="I77" s="10">
        <v>114084295</v>
      </c>
      <c r="J77" s="33">
        <f>H77+I77</f>
        <v>184449390</v>
      </c>
      <c r="K77" s="10">
        <v>96227382</v>
      </c>
      <c r="L77" s="10">
        <v>91678491</v>
      </c>
      <c r="M77" s="33">
        <f>K77+L77</f>
        <v>187905873</v>
      </c>
      <c r="N77" s="10">
        <v>32700517</v>
      </c>
      <c r="O77" s="10">
        <v>121531742</v>
      </c>
      <c r="P77" s="33">
        <f>N77+O77</f>
        <v>154232259</v>
      </c>
      <c r="Q77" s="10">
        <v>30806541</v>
      </c>
      <c r="R77" s="10">
        <v>148794080</v>
      </c>
      <c r="S77" s="33">
        <f>Q77+R77</f>
        <v>179600621</v>
      </c>
      <c r="T77" s="1"/>
      <c r="U77" s="152" t="s">
        <v>34</v>
      </c>
      <c r="V77" s="71">
        <f t="shared" si="33"/>
        <v>350260962</v>
      </c>
      <c r="W77" s="23">
        <f t="shared" si="34"/>
        <v>745169365</v>
      </c>
      <c r="X77" s="72">
        <f t="shared" si="35"/>
        <v>1095430327</v>
      </c>
    </row>
    <row r="78" spans="1:26" s="3" customFormat="1" ht="11.25" x14ac:dyDescent="0.2">
      <c r="A78" s="160" t="s">
        <v>35</v>
      </c>
      <c r="B78" s="140">
        <f t="shared" ref="B78:J78" si="48">SUM(B75:B77)</f>
        <v>249091018</v>
      </c>
      <c r="C78" s="140">
        <f t="shared" si="48"/>
        <v>580945321</v>
      </c>
      <c r="D78" s="144">
        <f t="shared" si="48"/>
        <v>830036339</v>
      </c>
      <c r="E78" s="140">
        <f t="shared" si="48"/>
        <v>341565029</v>
      </c>
      <c r="F78" s="140">
        <f t="shared" si="48"/>
        <v>667820995</v>
      </c>
      <c r="G78" s="144">
        <f t="shared" si="48"/>
        <v>1009386024</v>
      </c>
      <c r="H78" s="140">
        <f t="shared" si="48"/>
        <v>444485497</v>
      </c>
      <c r="I78" s="140">
        <f t="shared" si="48"/>
        <v>544243418</v>
      </c>
      <c r="J78" s="144">
        <f t="shared" si="48"/>
        <v>988728915</v>
      </c>
      <c r="K78" s="140">
        <f t="shared" ref="K78:P78" si="49">SUM(K75:K77)</f>
        <v>426085197</v>
      </c>
      <c r="L78" s="140">
        <f t="shared" si="49"/>
        <v>495230830</v>
      </c>
      <c r="M78" s="144">
        <f t="shared" si="49"/>
        <v>921316027</v>
      </c>
      <c r="N78" s="140">
        <f t="shared" si="49"/>
        <v>289735419</v>
      </c>
      <c r="O78" s="140">
        <f t="shared" si="49"/>
        <v>617204524</v>
      </c>
      <c r="P78" s="144">
        <f t="shared" si="49"/>
        <v>906939943</v>
      </c>
      <c r="Q78" s="140">
        <f>SUM(Q75:Q77)</f>
        <v>385429786</v>
      </c>
      <c r="R78" s="140">
        <f>SUM(R75:R77)</f>
        <v>702711215</v>
      </c>
      <c r="S78" s="144">
        <f>SUM(S75:S77)</f>
        <v>1088141001</v>
      </c>
      <c r="T78" s="161"/>
      <c r="U78" s="162" t="s">
        <v>35</v>
      </c>
      <c r="V78" s="154">
        <f t="shared" si="33"/>
        <v>2136391946</v>
      </c>
      <c r="W78" s="155">
        <f t="shared" si="34"/>
        <v>3608156303</v>
      </c>
      <c r="X78" s="156">
        <f t="shared" si="35"/>
        <v>5744548249</v>
      </c>
    </row>
    <row r="79" spans="1:26" x14ac:dyDescent="0.2">
      <c r="A79" s="143" t="s">
        <v>36</v>
      </c>
      <c r="B79" s="10">
        <v>193239413</v>
      </c>
      <c r="C79" s="10">
        <v>147921317</v>
      </c>
      <c r="D79" s="33">
        <f>B79+C79</f>
        <v>341160730</v>
      </c>
      <c r="E79" s="10">
        <v>136839304</v>
      </c>
      <c r="F79" s="10">
        <v>169519759</v>
      </c>
      <c r="G79" s="33">
        <f>E79+F79</f>
        <v>306359063</v>
      </c>
      <c r="H79" s="10">
        <v>195443633</v>
      </c>
      <c r="I79" s="10">
        <v>164871579</v>
      </c>
      <c r="J79" s="33">
        <f>H79+I79</f>
        <v>360315212</v>
      </c>
      <c r="K79" s="10">
        <v>214845289</v>
      </c>
      <c r="L79" s="10">
        <v>126571561</v>
      </c>
      <c r="M79" s="33">
        <f>K79+L79</f>
        <v>341416850</v>
      </c>
      <c r="N79" s="10">
        <v>117161602</v>
      </c>
      <c r="O79" s="10">
        <v>178203265</v>
      </c>
      <c r="P79" s="33">
        <f>N79+O79</f>
        <v>295364867</v>
      </c>
      <c r="Q79" s="10">
        <v>89623291</v>
      </c>
      <c r="R79" s="10">
        <v>234893305</v>
      </c>
      <c r="S79" s="33">
        <f>Q79+R79</f>
        <v>324516596</v>
      </c>
      <c r="T79" s="1"/>
      <c r="U79" s="152" t="s">
        <v>36</v>
      </c>
      <c r="V79" s="37">
        <f t="shared" si="33"/>
        <v>947152532</v>
      </c>
      <c r="W79" s="22">
        <f t="shared" si="34"/>
        <v>1021980786</v>
      </c>
      <c r="X79" s="65">
        <f t="shared" si="35"/>
        <v>1969133318</v>
      </c>
    </row>
    <row r="80" spans="1:26" x14ac:dyDescent="0.2">
      <c r="A80" s="143" t="s">
        <v>37</v>
      </c>
      <c r="B80" s="10">
        <v>108159211</v>
      </c>
      <c r="C80" s="10">
        <v>98241290</v>
      </c>
      <c r="D80" s="33">
        <f>B80+C80</f>
        <v>206400501</v>
      </c>
      <c r="E80" s="10">
        <v>169738759</v>
      </c>
      <c r="F80" s="10">
        <v>118146599</v>
      </c>
      <c r="G80" s="33">
        <f>E80+F80</f>
        <v>287885358</v>
      </c>
      <c r="H80" s="10">
        <v>23330476</v>
      </c>
      <c r="I80" s="10">
        <v>115708335</v>
      </c>
      <c r="J80" s="33">
        <f>H80+I80</f>
        <v>139038811</v>
      </c>
      <c r="K80" s="10">
        <v>131900507</v>
      </c>
      <c r="L80" s="10">
        <v>91659387</v>
      </c>
      <c r="M80" s="33">
        <f>K80+L80</f>
        <v>223559894</v>
      </c>
      <c r="N80" s="10">
        <v>51874260</v>
      </c>
      <c r="O80" s="10">
        <v>107885138</v>
      </c>
      <c r="P80" s="33">
        <f>N80+O80</f>
        <v>159759398</v>
      </c>
      <c r="Q80" s="10">
        <v>91830988</v>
      </c>
      <c r="R80" s="10">
        <v>118185060</v>
      </c>
      <c r="S80" s="33">
        <f>Q80+R80</f>
        <v>210016048</v>
      </c>
      <c r="T80" s="1"/>
      <c r="U80" s="152" t="s">
        <v>37</v>
      </c>
      <c r="V80" s="33">
        <f t="shared" si="33"/>
        <v>576834201</v>
      </c>
      <c r="W80" s="10">
        <f t="shared" si="34"/>
        <v>649825809</v>
      </c>
      <c r="X80" s="31">
        <f t="shared" si="35"/>
        <v>1226660010</v>
      </c>
    </row>
    <row r="81" spans="1:27" x14ac:dyDescent="0.2">
      <c r="A81" s="143" t="s">
        <v>38</v>
      </c>
      <c r="B81" s="10">
        <v>46835800</v>
      </c>
      <c r="C81" s="10">
        <v>38123101</v>
      </c>
      <c r="D81" s="33">
        <f>B81+C81</f>
        <v>84958901</v>
      </c>
      <c r="E81" s="10">
        <v>63263787</v>
      </c>
      <c r="F81" s="10">
        <v>50317565</v>
      </c>
      <c r="G81" s="33">
        <f>E81+F81</f>
        <v>113581352</v>
      </c>
      <c r="H81" s="10">
        <v>23633224</v>
      </c>
      <c r="I81" s="10">
        <v>43877297</v>
      </c>
      <c r="J81" s="33">
        <f>H81+I81</f>
        <v>67510521</v>
      </c>
      <c r="K81" s="10">
        <v>9843294</v>
      </c>
      <c r="L81" s="10">
        <v>30895328</v>
      </c>
      <c r="M81" s="33">
        <f>K81+L81</f>
        <v>40738622</v>
      </c>
      <c r="N81" s="10">
        <v>35879271</v>
      </c>
      <c r="O81" s="10">
        <v>48840250</v>
      </c>
      <c r="P81" s="33">
        <f>N81+O81</f>
        <v>84719521</v>
      </c>
      <c r="Q81" s="10">
        <v>10211648</v>
      </c>
      <c r="R81" s="10">
        <v>37089387</v>
      </c>
      <c r="S81" s="33">
        <f>Q81+R81</f>
        <v>47301035</v>
      </c>
      <c r="T81" s="1"/>
      <c r="U81" s="152" t="s">
        <v>38</v>
      </c>
      <c r="V81" s="33">
        <f t="shared" si="33"/>
        <v>189667024</v>
      </c>
      <c r="W81" s="10">
        <f t="shared" si="34"/>
        <v>249142928</v>
      </c>
      <c r="X81" s="31">
        <f t="shared" si="35"/>
        <v>438809952</v>
      </c>
    </row>
    <row r="82" spans="1:27" x14ac:dyDescent="0.2">
      <c r="A82" s="143" t="s">
        <v>39</v>
      </c>
      <c r="B82" s="10">
        <v>7076024</v>
      </c>
      <c r="C82" s="10">
        <v>37163618</v>
      </c>
      <c r="D82" s="33">
        <f>B82+C82</f>
        <v>44239642</v>
      </c>
      <c r="E82" s="10">
        <v>59715576</v>
      </c>
      <c r="F82" s="10">
        <v>39936780</v>
      </c>
      <c r="G82" s="33">
        <f>E82+F82</f>
        <v>99652356</v>
      </c>
      <c r="H82" s="10">
        <v>68417744</v>
      </c>
      <c r="I82" s="10">
        <v>33988006</v>
      </c>
      <c r="J82" s="33">
        <f>H82+I82</f>
        <v>102405750</v>
      </c>
      <c r="K82" s="10">
        <v>9051877</v>
      </c>
      <c r="L82" s="10">
        <v>28838440</v>
      </c>
      <c r="M82" s="33">
        <f>K82+L82</f>
        <v>37890317</v>
      </c>
      <c r="N82" s="10">
        <v>10065371</v>
      </c>
      <c r="O82" s="10">
        <v>41716950</v>
      </c>
      <c r="P82" s="33">
        <f>N82+O82</f>
        <v>51782321</v>
      </c>
      <c r="Q82" s="10">
        <v>14920741</v>
      </c>
      <c r="R82" s="10">
        <v>35539856</v>
      </c>
      <c r="S82" s="33">
        <f>Q82+R82</f>
        <v>50460597</v>
      </c>
      <c r="T82" s="1"/>
      <c r="U82" s="152" t="s">
        <v>39</v>
      </c>
      <c r="V82" s="71">
        <f t="shared" si="33"/>
        <v>169247333</v>
      </c>
      <c r="W82" s="23">
        <f t="shared" si="34"/>
        <v>217183650</v>
      </c>
      <c r="X82" s="72">
        <f t="shared" si="35"/>
        <v>386430983</v>
      </c>
      <c r="AA82" s="28"/>
    </row>
    <row r="83" spans="1:27" s="3" customFormat="1" ht="11.25" x14ac:dyDescent="0.2">
      <c r="A83" s="160" t="s">
        <v>40</v>
      </c>
      <c r="B83" s="140">
        <f t="shared" ref="B83:J83" si="50">SUM(B79:B82)</f>
        <v>355310448</v>
      </c>
      <c r="C83" s="140">
        <f t="shared" si="50"/>
        <v>321449326</v>
      </c>
      <c r="D83" s="144">
        <f t="shared" si="50"/>
        <v>676759774</v>
      </c>
      <c r="E83" s="140">
        <f t="shared" si="50"/>
        <v>429557426</v>
      </c>
      <c r="F83" s="140">
        <f t="shared" si="50"/>
        <v>377920703</v>
      </c>
      <c r="G83" s="144">
        <f t="shared" si="50"/>
        <v>807478129</v>
      </c>
      <c r="H83" s="140">
        <f t="shared" si="50"/>
        <v>310825077</v>
      </c>
      <c r="I83" s="140">
        <f t="shared" si="50"/>
        <v>358445217</v>
      </c>
      <c r="J83" s="144">
        <f t="shared" si="50"/>
        <v>669270294</v>
      </c>
      <c r="K83" s="140">
        <f t="shared" ref="K83:P83" si="51">SUM(K79:K82)</f>
        <v>365640967</v>
      </c>
      <c r="L83" s="140">
        <f t="shared" si="51"/>
        <v>277964716</v>
      </c>
      <c r="M83" s="144">
        <f t="shared" si="51"/>
        <v>643605683</v>
      </c>
      <c r="N83" s="140">
        <f t="shared" si="51"/>
        <v>214980504</v>
      </c>
      <c r="O83" s="140">
        <f t="shared" si="51"/>
        <v>376645603</v>
      </c>
      <c r="P83" s="144">
        <f t="shared" si="51"/>
        <v>591626107</v>
      </c>
      <c r="Q83" s="140">
        <f>SUM(Q79:Q82)</f>
        <v>206586668</v>
      </c>
      <c r="R83" s="140">
        <f>SUM(R79:R82)</f>
        <v>425707608</v>
      </c>
      <c r="S83" s="144">
        <f>SUM(S79:S82)</f>
        <v>632294276</v>
      </c>
      <c r="T83" s="161"/>
      <c r="U83" s="162" t="s">
        <v>40</v>
      </c>
      <c r="V83" s="154">
        <f t="shared" si="33"/>
        <v>1882901090</v>
      </c>
      <c r="W83" s="155">
        <f t="shared" si="34"/>
        <v>2138133173</v>
      </c>
      <c r="X83" s="156">
        <f t="shared" si="35"/>
        <v>4021034263</v>
      </c>
    </row>
    <row r="84" spans="1:27" s="3" customFormat="1" ht="11.25" x14ac:dyDescent="0.2">
      <c r="A84" s="167" t="s">
        <v>41</v>
      </c>
      <c r="B84" s="140">
        <f t="shared" ref="B84:J84" si="52">B59+B69+B74+B78+B83</f>
        <v>2677770947</v>
      </c>
      <c r="C84" s="140">
        <f t="shared" si="52"/>
        <v>3961628371</v>
      </c>
      <c r="D84" s="144">
        <f t="shared" si="52"/>
        <v>6639399318</v>
      </c>
      <c r="E84" s="140">
        <f t="shared" si="52"/>
        <v>3345456735</v>
      </c>
      <c r="F84" s="140">
        <v>4514057015</v>
      </c>
      <c r="G84" s="144">
        <f>SUM(E84:F84)</f>
        <v>7859513750</v>
      </c>
      <c r="H84" s="140">
        <f t="shared" si="52"/>
        <v>2973275016</v>
      </c>
      <c r="I84" s="140">
        <f t="shared" si="52"/>
        <v>4375299833</v>
      </c>
      <c r="J84" s="144">
        <f t="shared" si="52"/>
        <v>7348574849</v>
      </c>
      <c r="K84" s="140">
        <f t="shared" ref="K84:P84" si="53">K59+K69+K74+K78+K83</f>
        <v>2652440334</v>
      </c>
      <c r="L84" s="140">
        <f t="shared" si="53"/>
        <v>3456784436</v>
      </c>
      <c r="M84" s="144">
        <f t="shared" si="53"/>
        <v>6109224770</v>
      </c>
      <c r="N84" s="140">
        <f t="shared" si="53"/>
        <v>2646229758</v>
      </c>
      <c r="O84" s="140">
        <f t="shared" si="53"/>
        <v>4074748686</v>
      </c>
      <c r="P84" s="144">
        <f t="shared" si="53"/>
        <v>6720978444</v>
      </c>
      <c r="Q84" s="140">
        <f>Q59+Q69+Q74+Q78+Q83</f>
        <v>3653207031</v>
      </c>
      <c r="R84" s="140">
        <v>4580070440</v>
      </c>
      <c r="S84" s="144">
        <f>SUM(Q84:R84)</f>
        <v>8233277471</v>
      </c>
      <c r="T84" s="161"/>
      <c r="U84" s="168" t="s">
        <v>41</v>
      </c>
      <c r="V84" s="157">
        <f t="shared" si="33"/>
        <v>17948379821</v>
      </c>
      <c r="W84" s="158">
        <f t="shared" si="34"/>
        <v>24962588781</v>
      </c>
      <c r="X84" s="159">
        <f t="shared" si="35"/>
        <v>42910968602</v>
      </c>
    </row>
    <row r="85" spans="1:27" x14ac:dyDescent="0.2">
      <c r="A85" s="131" t="s">
        <v>42</v>
      </c>
      <c r="B85" s="2"/>
      <c r="C85" s="2"/>
      <c r="D85" s="2"/>
      <c r="E85" s="2"/>
      <c r="F85" s="2"/>
      <c r="G85" s="2"/>
      <c r="H85" s="2"/>
      <c r="I85" s="2"/>
      <c r="J85" s="2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</row>
    <row r="86" spans="1:27" x14ac:dyDescent="0.2">
      <c r="A86" s="131" t="s">
        <v>43</v>
      </c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</row>
    <row r="87" spans="1:27" x14ac:dyDescent="0.2">
      <c r="A87" s="132" t="s">
        <v>44</v>
      </c>
      <c r="E87" s="3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</row>
    <row r="88" spans="1:27" x14ac:dyDescent="0.2">
      <c r="A88" s="132" t="s">
        <v>74</v>
      </c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</row>
    <row r="89" spans="1:27" x14ac:dyDescent="0.2">
      <c r="A89" s="132" t="s">
        <v>71</v>
      </c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</row>
  </sheetData>
  <mergeCells count="20">
    <mergeCell ref="V5:X5"/>
    <mergeCell ref="A46:S46"/>
    <mergeCell ref="B50:D50"/>
    <mergeCell ref="E50:G50"/>
    <mergeCell ref="H50:J50"/>
    <mergeCell ref="K50:M50"/>
    <mergeCell ref="N50:P50"/>
    <mergeCell ref="Q50:S50"/>
    <mergeCell ref="V50:X50"/>
    <mergeCell ref="A47:S47"/>
    <mergeCell ref="A48:S48"/>
    <mergeCell ref="A1:S1"/>
    <mergeCell ref="A2:S2"/>
    <mergeCell ref="A3:S3"/>
    <mergeCell ref="B5:D5"/>
    <mergeCell ref="E5:G5"/>
    <mergeCell ref="H5:J5"/>
    <mergeCell ref="K5:M5"/>
    <mergeCell ref="N5:P5"/>
    <mergeCell ref="Q5:S5"/>
  </mergeCells>
  <phoneticPr fontId="5" type="noConversion"/>
  <printOptions horizontalCentered="1"/>
  <pageMargins left="0.19685039370078741" right="0.19685039370078741" top="0.39370078740157483" bottom="0.19685039370078741" header="0" footer="0"/>
  <pageSetup paperSize="9" scale="61" fitToWidth="2" fitToHeight="2" orientation="landscape" r:id="rId1"/>
  <headerFooter alignWithMargins="0"/>
  <rowBreaks count="1" manualBreakCount="1">
    <brk id="44" max="23" man="1"/>
  </rowBreaks>
  <colBreaks count="1" manualBreakCount="1">
    <brk id="19" max="88" man="1"/>
  </col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7"/>
    <pageSetUpPr fitToPage="1"/>
  </sheetPr>
  <dimension ref="A1:J45"/>
  <sheetViews>
    <sheetView showGridLines="0" topLeftCell="A7" workbookViewId="0">
      <selection sqref="A1:J1"/>
    </sheetView>
  </sheetViews>
  <sheetFormatPr defaultColWidth="11.42578125" defaultRowHeight="12.75" x14ac:dyDescent="0.2"/>
  <cols>
    <col min="1" max="1" width="20.42578125" customWidth="1"/>
    <col min="2" max="9" width="11.42578125" customWidth="1"/>
    <col min="10" max="10" width="11.7109375" bestFit="1" customWidth="1"/>
  </cols>
  <sheetData>
    <row r="1" spans="1:10" ht="12" customHeight="1" x14ac:dyDescent="0.2">
      <c r="A1" s="184" t="s">
        <v>83</v>
      </c>
      <c r="B1" s="184"/>
      <c r="C1" s="184"/>
      <c r="D1" s="184"/>
      <c r="E1" s="184"/>
      <c r="F1" s="184"/>
      <c r="G1" s="184"/>
      <c r="H1" s="184"/>
      <c r="I1" s="184"/>
      <c r="J1" s="184"/>
    </row>
    <row r="2" spans="1:10" ht="12" customHeight="1" x14ac:dyDescent="0.2">
      <c r="A2" s="191" t="s">
        <v>1</v>
      </c>
      <c r="B2" s="191"/>
      <c r="C2" s="191"/>
      <c r="D2" s="191"/>
      <c r="E2" s="191"/>
      <c r="F2" s="191"/>
      <c r="G2" s="191"/>
      <c r="H2" s="191"/>
      <c r="I2" s="191"/>
      <c r="J2" s="191"/>
    </row>
    <row r="3" spans="1:10" ht="12" customHeight="1" x14ac:dyDescent="0.2">
      <c r="A3" s="191" t="s">
        <v>79</v>
      </c>
      <c r="B3" s="191"/>
      <c r="C3" s="191"/>
      <c r="D3" s="191"/>
      <c r="E3" s="191"/>
      <c r="F3" s="191"/>
      <c r="G3" s="191"/>
      <c r="H3" s="191"/>
      <c r="I3" s="191"/>
      <c r="J3" s="191"/>
    </row>
    <row r="4" spans="1:10" ht="12" customHeight="1" x14ac:dyDescent="0.2">
      <c r="A4" s="134"/>
      <c r="B4" s="134"/>
      <c r="C4" s="134"/>
      <c r="D4" s="134"/>
      <c r="E4" s="134"/>
      <c r="F4" s="134"/>
      <c r="G4" s="134"/>
      <c r="H4" s="134"/>
      <c r="I4" s="134"/>
      <c r="J4" s="133" t="s">
        <v>78</v>
      </c>
    </row>
    <row r="5" spans="1:10" x14ac:dyDescent="0.2">
      <c r="A5" s="141" t="s">
        <v>4</v>
      </c>
      <c r="B5" s="186" t="s">
        <v>91</v>
      </c>
      <c r="C5" s="187"/>
      <c r="D5" s="188"/>
      <c r="E5" s="186" t="s">
        <v>92</v>
      </c>
      <c r="F5" s="187"/>
      <c r="G5" s="188"/>
      <c r="H5" s="186" t="s">
        <v>93</v>
      </c>
      <c r="I5" s="187"/>
      <c r="J5" s="187"/>
    </row>
    <row r="6" spans="1:10" x14ac:dyDescent="0.2">
      <c r="A6" s="153" t="s">
        <v>5</v>
      </c>
      <c r="B6" s="116" t="s">
        <v>73</v>
      </c>
      <c r="C6" s="136" t="s">
        <v>57</v>
      </c>
      <c r="D6" s="116" t="s">
        <v>8</v>
      </c>
      <c r="E6" s="116" t="s">
        <v>73</v>
      </c>
      <c r="F6" s="116" t="s">
        <v>57</v>
      </c>
      <c r="G6" s="136" t="s">
        <v>8</v>
      </c>
      <c r="H6" s="116" t="s">
        <v>73</v>
      </c>
      <c r="I6" s="136" t="s">
        <v>57</v>
      </c>
      <c r="J6" s="136" t="s">
        <v>8</v>
      </c>
    </row>
    <row r="7" spans="1:10" ht="12" customHeight="1" x14ac:dyDescent="0.2">
      <c r="A7" s="152" t="s">
        <v>9</v>
      </c>
      <c r="B7" s="10">
        <f>'2011'!V7</f>
        <v>1285378</v>
      </c>
      <c r="C7" s="10">
        <f>'2011'!W7</f>
        <v>20553250</v>
      </c>
      <c r="D7" s="10">
        <f>'2011'!X7</f>
        <v>21838628</v>
      </c>
      <c r="E7" s="10">
        <f>'2011'!V52</f>
        <v>3289825</v>
      </c>
      <c r="F7" s="10">
        <f>'2011'!W52</f>
        <v>32999051</v>
      </c>
      <c r="G7" s="10">
        <f>'2011'!X52</f>
        <v>36288876</v>
      </c>
      <c r="H7" s="10">
        <f>B7+E7</f>
        <v>4575203</v>
      </c>
      <c r="I7" s="10">
        <f>C7+F7</f>
        <v>53552301</v>
      </c>
      <c r="J7" s="37">
        <f>D7+G7</f>
        <v>58127504</v>
      </c>
    </row>
    <row r="8" spans="1:10" ht="12" customHeight="1" x14ac:dyDescent="0.2">
      <c r="A8" s="152" t="s">
        <v>10</v>
      </c>
      <c r="B8" s="10">
        <f>'2011'!V8</f>
        <v>55419523</v>
      </c>
      <c r="C8" s="10">
        <f>'2011'!W8</f>
        <v>2492784</v>
      </c>
      <c r="D8" s="10">
        <f>'2011'!X8</f>
        <v>57912307</v>
      </c>
      <c r="E8" s="10">
        <f>'2011'!V53</f>
        <v>2042459</v>
      </c>
      <c r="F8" s="10">
        <f>'2011'!W53</f>
        <v>5034079</v>
      </c>
      <c r="G8" s="10">
        <f>'2011'!X53</f>
        <v>7076538</v>
      </c>
      <c r="H8" s="10">
        <f t="shared" ref="H8:H39" si="0">B8+E8</f>
        <v>57461982</v>
      </c>
      <c r="I8" s="10">
        <f t="shared" ref="I8:I39" si="1">C8+F8</f>
        <v>7526863</v>
      </c>
      <c r="J8" s="33">
        <f t="shared" ref="J8:J39" si="2">D8+G8</f>
        <v>64988845</v>
      </c>
    </row>
    <row r="9" spans="1:10" ht="12" customHeight="1" x14ac:dyDescent="0.2">
      <c r="A9" s="152" t="s">
        <v>11</v>
      </c>
      <c r="B9" s="10">
        <f>'2011'!V9</f>
        <v>778029188</v>
      </c>
      <c r="C9" s="10">
        <f>'2011'!W9</f>
        <v>139686949</v>
      </c>
      <c r="D9" s="10">
        <f>'2011'!X9</f>
        <v>917716137</v>
      </c>
      <c r="E9" s="10">
        <f>'2011'!V54</f>
        <v>635245653</v>
      </c>
      <c r="F9" s="10">
        <f>'2011'!W54</f>
        <v>150047433</v>
      </c>
      <c r="G9" s="10">
        <f>'2011'!X54</f>
        <v>785293086</v>
      </c>
      <c r="H9" s="10">
        <f t="shared" si="0"/>
        <v>1413274841</v>
      </c>
      <c r="I9" s="10">
        <f t="shared" si="1"/>
        <v>289734382</v>
      </c>
      <c r="J9" s="33">
        <f t="shared" si="2"/>
        <v>1703009223</v>
      </c>
    </row>
    <row r="10" spans="1:10" ht="12" customHeight="1" x14ac:dyDescent="0.2">
      <c r="A10" s="152" t="s">
        <v>12</v>
      </c>
      <c r="B10" s="10">
        <f>'2011'!V10</f>
        <v>435106541</v>
      </c>
      <c r="C10" s="10">
        <f>'2011'!W10</f>
        <v>162688183</v>
      </c>
      <c r="D10" s="10">
        <f>'2011'!X10</f>
        <v>597794724</v>
      </c>
      <c r="E10" s="10">
        <f>'2011'!V55</f>
        <v>640424417</v>
      </c>
      <c r="F10" s="10">
        <f>'2011'!W55</f>
        <v>252200438</v>
      </c>
      <c r="G10" s="10">
        <f>'2011'!X55</f>
        <v>892624855</v>
      </c>
      <c r="H10" s="10">
        <f t="shared" si="0"/>
        <v>1075530958</v>
      </c>
      <c r="I10" s="10">
        <f t="shared" si="1"/>
        <v>414888621</v>
      </c>
      <c r="J10" s="33">
        <f t="shared" si="2"/>
        <v>1490419579</v>
      </c>
    </row>
    <row r="11" spans="1:10" ht="12" customHeight="1" x14ac:dyDescent="0.2">
      <c r="A11" s="152" t="s">
        <v>13</v>
      </c>
      <c r="B11" s="10">
        <f>'2011'!V11</f>
        <v>15700982</v>
      </c>
      <c r="C11" s="10">
        <f>'2011'!W11</f>
        <v>66224634</v>
      </c>
      <c r="D11" s="10">
        <f>'2011'!X11</f>
        <v>81925616</v>
      </c>
      <c r="E11" s="10">
        <f>'2011'!V56</f>
        <v>16868735</v>
      </c>
      <c r="F11" s="10">
        <f>'2011'!W56</f>
        <v>74723320</v>
      </c>
      <c r="G11" s="10">
        <f>'2011'!X56</f>
        <v>91592055</v>
      </c>
      <c r="H11" s="10">
        <f t="shared" si="0"/>
        <v>32569717</v>
      </c>
      <c r="I11" s="10">
        <f t="shared" si="1"/>
        <v>140947954</v>
      </c>
      <c r="J11" s="33">
        <f t="shared" si="2"/>
        <v>173517671</v>
      </c>
    </row>
    <row r="12" spans="1:10" ht="12" customHeight="1" x14ac:dyDescent="0.2">
      <c r="A12" s="152" t="s">
        <v>14</v>
      </c>
      <c r="B12" s="10">
        <f>'2011'!V12</f>
        <v>1557766</v>
      </c>
      <c r="C12" s="10">
        <f>'2011'!W12</f>
        <v>7173250</v>
      </c>
      <c r="D12" s="10">
        <f>'2011'!X12</f>
        <v>8731016</v>
      </c>
      <c r="E12" s="10">
        <f>'2011'!V57</f>
        <v>6911952</v>
      </c>
      <c r="F12" s="10">
        <f>'2011'!W57</f>
        <v>10258390</v>
      </c>
      <c r="G12" s="10">
        <f>'2011'!X57</f>
        <v>17170342</v>
      </c>
      <c r="H12" s="10">
        <f t="shared" si="0"/>
        <v>8469718</v>
      </c>
      <c r="I12" s="10">
        <f t="shared" si="1"/>
        <v>17431640</v>
      </c>
      <c r="J12" s="33">
        <f t="shared" si="2"/>
        <v>25901358</v>
      </c>
    </row>
    <row r="13" spans="1:10" ht="12" customHeight="1" x14ac:dyDescent="0.2">
      <c r="A13" s="152" t="s">
        <v>15</v>
      </c>
      <c r="B13" s="10">
        <f>'2011'!V13</f>
        <v>11184699</v>
      </c>
      <c r="C13" s="10">
        <f>'2011'!W13</f>
        <v>65470222</v>
      </c>
      <c r="D13" s="10">
        <f>'2011'!X13</f>
        <v>76654921</v>
      </c>
      <c r="E13" s="10">
        <f>'2011'!V58</f>
        <v>27071331</v>
      </c>
      <c r="F13" s="10">
        <f>'2011'!W58</f>
        <v>81910365</v>
      </c>
      <c r="G13" s="10">
        <f>'2011'!X58</f>
        <v>108981696</v>
      </c>
      <c r="H13" s="10">
        <f t="shared" si="0"/>
        <v>38256030</v>
      </c>
      <c r="I13" s="10">
        <f t="shared" si="1"/>
        <v>147380587</v>
      </c>
      <c r="J13" s="33">
        <f t="shared" si="2"/>
        <v>185636617</v>
      </c>
    </row>
    <row r="14" spans="1:10" s="169" customFormat="1" ht="12" customHeight="1" x14ac:dyDescent="0.2">
      <c r="A14" s="170" t="s">
        <v>16</v>
      </c>
      <c r="B14" s="144">
        <f>'2011'!V14</f>
        <v>1298284077</v>
      </c>
      <c r="C14" s="144">
        <f>'2011'!W14</f>
        <v>464289272</v>
      </c>
      <c r="D14" s="144">
        <f>'2011'!X14</f>
        <v>1762573349</v>
      </c>
      <c r="E14" s="144">
        <f>'2011'!V59</f>
        <v>1331854372</v>
      </c>
      <c r="F14" s="144">
        <f>'2011'!W59</f>
        <v>607173076</v>
      </c>
      <c r="G14" s="144">
        <f>'2011'!X59</f>
        <v>1939027448</v>
      </c>
      <c r="H14" s="144">
        <f t="shared" si="0"/>
        <v>2630138449</v>
      </c>
      <c r="I14" s="144">
        <f t="shared" si="1"/>
        <v>1071462348</v>
      </c>
      <c r="J14" s="144">
        <f t="shared" si="2"/>
        <v>3701600797</v>
      </c>
    </row>
    <row r="15" spans="1:10" ht="12" customHeight="1" x14ac:dyDescent="0.2">
      <c r="A15" s="152" t="s">
        <v>17</v>
      </c>
      <c r="B15" s="10">
        <f>'2011'!V15</f>
        <v>16307181</v>
      </c>
      <c r="C15" s="10">
        <f>'2011'!W15</f>
        <v>112008044</v>
      </c>
      <c r="D15" s="10">
        <f>'2011'!X15</f>
        <v>128315225</v>
      </c>
      <c r="E15" s="10">
        <f>'2011'!V60</f>
        <v>27928720</v>
      </c>
      <c r="F15" s="10">
        <f>'2011'!W60</f>
        <v>160101811</v>
      </c>
      <c r="G15" s="10">
        <f>'2011'!X60</f>
        <v>188030531</v>
      </c>
      <c r="H15" s="10">
        <f t="shared" si="0"/>
        <v>44235901</v>
      </c>
      <c r="I15" s="10">
        <f t="shared" si="1"/>
        <v>272109855</v>
      </c>
      <c r="J15" s="33">
        <f t="shared" si="2"/>
        <v>316345756</v>
      </c>
    </row>
    <row r="16" spans="1:10" ht="12" customHeight="1" x14ac:dyDescent="0.2">
      <c r="A16" s="152" t="s">
        <v>18</v>
      </c>
      <c r="B16" s="10">
        <f>'2011'!V16</f>
        <v>1268911138</v>
      </c>
      <c r="C16" s="10">
        <f>'2011'!W16</f>
        <v>659687863</v>
      </c>
      <c r="D16" s="10">
        <f>'2011'!X16</f>
        <v>1928599001</v>
      </c>
      <c r="E16" s="10">
        <f>'2011'!V61</f>
        <v>675373167</v>
      </c>
      <c r="F16" s="10">
        <f>'2011'!W61</f>
        <v>897942511</v>
      </c>
      <c r="G16" s="10">
        <f>'2011'!X61</f>
        <v>1573315678</v>
      </c>
      <c r="H16" s="10">
        <f t="shared" si="0"/>
        <v>1944284305</v>
      </c>
      <c r="I16" s="10">
        <f t="shared" si="1"/>
        <v>1557630374</v>
      </c>
      <c r="J16" s="33">
        <f t="shared" si="2"/>
        <v>3501914679</v>
      </c>
    </row>
    <row r="17" spans="1:10" ht="12" customHeight="1" x14ac:dyDescent="0.2">
      <c r="A17" s="152" t="s">
        <v>19</v>
      </c>
      <c r="B17" s="10">
        <f>'2011'!V17</f>
        <v>340910198</v>
      </c>
      <c r="C17" s="10">
        <f>'2011'!W17</f>
        <v>268958005</v>
      </c>
      <c r="D17" s="10">
        <f>'2011'!X17</f>
        <v>609868203</v>
      </c>
      <c r="E17" s="10">
        <f>'2011'!V62</f>
        <v>675143591</v>
      </c>
      <c r="F17" s="10">
        <f>'2011'!W62</f>
        <v>369974324</v>
      </c>
      <c r="G17" s="10">
        <f>'2011'!X62</f>
        <v>1045117915</v>
      </c>
      <c r="H17" s="10">
        <f t="shared" si="0"/>
        <v>1016053789</v>
      </c>
      <c r="I17" s="10">
        <f t="shared" si="1"/>
        <v>638932329</v>
      </c>
      <c r="J17" s="33">
        <f t="shared" si="2"/>
        <v>1654986118</v>
      </c>
    </row>
    <row r="18" spans="1:10" ht="12" customHeight="1" x14ac:dyDescent="0.2">
      <c r="A18" s="152" t="s">
        <v>20</v>
      </c>
      <c r="B18" s="10">
        <f>'2011'!V18</f>
        <v>366198989</v>
      </c>
      <c r="C18" s="10">
        <f>'2011'!W18</f>
        <v>194435064</v>
      </c>
      <c r="D18" s="10">
        <f>'2011'!X18</f>
        <v>560634053</v>
      </c>
      <c r="E18" s="10">
        <f>'2011'!V63</f>
        <v>321092782</v>
      </c>
      <c r="F18" s="10">
        <f>'2011'!W63</f>
        <v>250678916</v>
      </c>
      <c r="G18" s="10">
        <f>'2011'!X63</f>
        <v>571771698</v>
      </c>
      <c r="H18" s="10">
        <f t="shared" si="0"/>
        <v>687291771</v>
      </c>
      <c r="I18" s="10">
        <f t="shared" si="1"/>
        <v>445113980</v>
      </c>
      <c r="J18" s="33">
        <f t="shared" si="2"/>
        <v>1132405751</v>
      </c>
    </row>
    <row r="19" spans="1:10" ht="12" customHeight="1" x14ac:dyDescent="0.2">
      <c r="A19" s="152" t="s">
        <v>21</v>
      </c>
      <c r="B19" s="10">
        <f>'2011'!V19</f>
        <v>51044357</v>
      </c>
      <c r="C19" s="10">
        <f>'2011'!W19</f>
        <v>116251231</v>
      </c>
      <c r="D19" s="10">
        <f>'2011'!X19</f>
        <v>167295588</v>
      </c>
      <c r="E19" s="10">
        <f>'2011'!V64</f>
        <v>71053673</v>
      </c>
      <c r="F19" s="10">
        <f>'2011'!W64</f>
        <v>156133981</v>
      </c>
      <c r="G19" s="10">
        <f>'2011'!X64</f>
        <v>227187654</v>
      </c>
      <c r="H19" s="10">
        <f t="shared" si="0"/>
        <v>122098030</v>
      </c>
      <c r="I19" s="10">
        <f t="shared" si="1"/>
        <v>272385212</v>
      </c>
      <c r="J19" s="33">
        <f t="shared" si="2"/>
        <v>394483242</v>
      </c>
    </row>
    <row r="20" spans="1:10" ht="12" customHeight="1" x14ac:dyDescent="0.2">
      <c r="A20" s="152" t="s">
        <v>22</v>
      </c>
      <c r="B20" s="10">
        <f>'2011'!V20</f>
        <v>324218074</v>
      </c>
      <c r="C20" s="10">
        <f>'2011'!W20</f>
        <v>257249461</v>
      </c>
      <c r="D20" s="10">
        <f>'2011'!X20</f>
        <v>581467535</v>
      </c>
      <c r="E20" s="10">
        <f>'2011'!V65</f>
        <v>236013321</v>
      </c>
      <c r="F20" s="10">
        <f>'2011'!W65</f>
        <v>387897442</v>
      </c>
      <c r="G20" s="10">
        <f>'2011'!X65</f>
        <v>623910763</v>
      </c>
      <c r="H20" s="10">
        <f t="shared" si="0"/>
        <v>560231395</v>
      </c>
      <c r="I20" s="10">
        <f t="shared" si="1"/>
        <v>645146903</v>
      </c>
      <c r="J20" s="33">
        <f t="shared" si="2"/>
        <v>1205378298</v>
      </c>
    </row>
    <row r="21" spans="1:10" ht="12" customHeight="1" x14ac:dyDescent="0.2">
      <c r="A21" s="152" t="s">
        <v>23</v>
      </c>
      <c r="B21" s="10">
        <f>'2011'!V21</f>
        <v>34206153</v>
      </c>
      <c r="C21" s="10">
        <f>'2011'!W21</f>
        <v>45356646</v>
      </c>
      <c r="D21" s="10">
        <f>'2011'!X21</f>
        <v>79562799</v>
      </c>
      <c r="E21" s="10">
        <f>'2011'!V66</f>
        <v>77079683</v>
      </c>
      <c r="F21" s="10">
        <f>'2011'!W66</f>
        <v>55177770</v>
      </c>
      <c r="G21" s="10">
        <f>'2011'!X66</f>
        <v>132257453</v>
      </c>
      <c r="H21" s="10">
        <f t="shared" si="0"/>
        <v>111285836</v>
      </c>
      <c r="I21" s="10">
        <f t="shared" si="1"/>
        <v>100534416</v>
      </c>
      <c r="J21" s="33">
        <f t="shared" si="2"/>
        <v>211820252</v>
      </c>
    </row>
    <row r="22" spans="1:10" ht="12" customHeight="1" x14ac:dyDescent="0.2">
      <c r="A22" s="152" t="s">
        <v>24</v>
      </c>
      <c r="B22" s="10">
        <f>'2011'!V22</f>
        <v>306101427</v>
      </c>
      <c r="C22" s="10">
        <f>'2011'!W22</f>
        <v>131639320</v>
      </c>
      <c r="D22" s="10">
        <f>'2011'!X22</f>
        <v>437740747</v>
      </c>
      <c r="E22" s="10">
        <f>'2011'!V67</f>
        <v>250277904</v>
      </c>
      <c r="F22" s="10">
        <f>'2011'!W67</f>
        <v>168930680</v>
      </c>
      <c r="G22" s="10">
        <f>'2011'!X67</f>
        <v>419208584</v>
      </c>
      <c r="H22" s="10">
        <f t="shared" si="0"/>
        <v>556379331</v>
      </c>
      <c r="I22" s="10">
        <f t="shared" si="1"/>
        <v>300570000</v>
      </c>
      <c r="J22" s="33">
        <f t="shared" si="2"/>
        <v>856949331</v>
      </c>
    </row>
    <row r="23" spans="1:10" ht="12" customHeight="1" x14ac:dyDescent="0.2">
      <c r="A23" s="152" t="s">
        <v>25</v>
      </c>
      <c r="B23" s="10">
        <f>'2011'!V23</f>
        <v>209032887</v>
      </c>
      <c r="C23" s="10">
        <f>'2011'!W23</f>
        <v>183706767</v>
      </c>
      <c r="D23" s="10">
        <f>'2011'!X23</f>
        <v>392739654</v>
      </c>
      <c r="E23" s="10">
        <f>'2011'!V68</f>
        <v>215428341</v>
      </c>
      <c r="F23" s="10">
        <f>'2011'!W68</f>
        <v>203516687</v>
      </c>
      <c r="G23" s="10">
        <f>'2011'!X68</f>
        <v>418945028</v>
      </c>
      <c r="H23" s="10">
        <f t="shared" si="0"/>
        <v>424461228</v>
      </c>
      <c r="I23" s="10">
        <f t="shared" si="1"/>
        <v>387223454</v>
      </c>
      <c r="J23" s="33">
        <f t="shared" si="2"/>
        <v>811684682</v>
      </c>
    </row>
    <row r="24" spans="1:10" s="169" customFormat="1" ht="12" customHeight="1" x14ac:dyDescent="0.2">
      <c r="A24" s="165" t="s">
        <v>26</v>
      </c>
      <c r="B24" s="144">
        <f>'2011'!V24</f>
        <v>2916930404</v>
      </c>
      <c r="C24" s="144">
        <f>'2011'!W24</f>
        <v>1969292401</v>
      </c>
      <c r="D24" s="144">
        <f>'2011'!X24</f>
        <v>4886222805</v>
      </c>
      <c r="E24" s="144">
        <f>'2011'!V69</f>
        <v>2549391182</v>
      </c>
      <c r="F24" s="144">
        <f>'2011'!W69</f>
        <v>2650354122</v>
      </c>
      <c r="G24" s="144">
        <f>'2011'!X69</f>
        <v>5199745304</v>
      </c>
      <c r="H24" s="144">
        <f t="shared" si="0"/>
        <v>5466321586</v>
      </c>
      <c r="I24" s="144">
        <f t="shared" si="1"/>
        <v>4619646523</v>
      </c>
      <c r="J24" s="144">
        <f t="shared" si="2"/>
        <v>10085968109</v>
      </c>
    </row>
    <row r="25" spans="1:10" ht="12" customHeight="1" x14ac:dyDescent="0.2">
      <c r="A25" s="152" t="s">
        <v>27</v>
      </c>
      <c r="B25" s="10">
        <f>'2011'!V25</f>
        <v>195643461</v>
      </c>
      <c r="C25" s="10">
        <f>'2011'!W25</f>
        <v>381975499</v>
      </c>
      <c r="D25" s="10">
        <f>'2011'!X25</f>
        <v>577618960</v>
      </c>
      <c r="E25" s="10">
        <f>'2011'!V70</f>
        <v>79444184</v>
      </c>
      <c r="F25" s="10">
        <f>'2011'!W70</f>
        <v>429608709</v>
      </c>
      <c r="G25" s="10">
        <f>'2011'!X70</f>
        <v>509052893</v>
      </c>
      <c r="H25" s="10">
        <f t="shared" si="0"/>
        <v>275087645</v>
      </c>
      <c r="I25" s="10">
        <f t="shared" si="1"/>
        <v>811584208</v>
      </c>
      <c r="J25" s="33">
        <f t="shared" si="2"/>
        <v>1086671853</v>
      </c>
    </row>
    <row r="26" spans="1:10" ht="12" customHeight="1" x14ac:dyDescent="0.2">
      <c r="A26" s="152" t="s">
        <v>28</v>
      </c>
      <c r="B26" s="10">
        <f>'2011'!V26</f>
        <v>624809320</v>
      </c>
      <c r="C26" s="10">
        <f>'2011'!W26</f>
        <v>1739562146</v>
      </c>
      <c r="D26" s="10">
        <f>'2011'!X26</f>
        <v>2364371466</v>
      </c>
      <c r="E26" s="10">
        <f>'2011'!V71</f>
        <v>625826225</v>
      </c>
      <c r="F26" s="10">
        <f>'2011'!W71</f>
        <v>1944004888</v>
      </c>
      <c r="G26" s="10">
        <f>'2011'!X71</f>
        <v>2569831113</v>
      </c>
      <c r="H26" s="10">
        <f t="shared" si="0"/>
        <v>1250635545</v>
      </c>
      <c r="I26" s="10">
        <f t="shared" si="1"/>
        <v>3683567034</v>
      </c>
      <c r="J26" s="33">
        <f t="shared" si="2"/>
        <v>4934202579</v>
      </c>
    </row>
    <row r="27" spans="1:10" ht="12" customHeight="1" x14ac:dyDescent="0.2">
      <c r="A27" s="152" t="s">
        <v>29</v>
      </c>
      <c r="B27" s="10">
        <f>'2011'!V27</f>
        <v>1054638412</v>
      </c>
      <c r="C27" s="10">
        <f>'2011'!W27</f>
        <v>2141800935</v>
      </c>
      <c r="D27" s="10">
        <f>'2011'!X27</f>
        <v>3196439347</v>
      </c>
      <c r="E27" s="10">
        <f>'2011'!V72</f>
        <v>1511773948</v>
      </c>
      <c r="F27" s="10">
        <f>'2011'!W72</f>
        <v>2819487316</v>
      </c>
      <c r="G27" s="10">
        <f>'2011'!X72</f>
        <v>4331261264</v>
      </c>
      <c r="H27" s="10">
        <f t="shared" si="0"/>
        <v>2566412360</v>
      </c>
      <c r="I27" s="10">
        <f t="shared" si="1"/>
        <v>4961288251</v>
      </c>
      <c r="J27" s="33">
        <f t="shared" si="2"/>
        <v>7527700611</v>
      </c>
    </row>
    <row r="28" spans="1:10" ht="12" customHeight="1" x14ac:dyDescent="0.2">
      <c r="A28" s="152" t="s">
        <v>30</v>
      </c>
      <c r="B28" s="10">
        <f>'2011'!V28</f>
        <v>6635180597</v>
      </c>
      <c r="C28" s="10">
        <f>'2011'!W28</f>
        <v>8530108006</v>
      </c>
      <c r="D28" s="10">
        <f>'2011'!X28</f>
        <v>15165288603</v>
      </c>
      <c r="E28" s="10">
        <f>'2011'!V73</f>
        <v>7830796874</v>
      </c>
      <c r="F28" s="10">
        <f>'2011'!W73</f>
        <v>10765681943</v>
      </c>
      <c r="G28" s="10">
        <f>'2011'!X73</f>
        <v>18596478817</v>
      </c>
      <c r="H28" s="10">
        <f t="shared" si="0"/>
        <v>14465977471</v>
      </c>
      <c r="I28" s="10">
        <f t="shared" si="1"/>
        <v>19295789949</v>
      </c>
      <c r="J28" s="33">
        <f t="shared" si="2"/>
        <v>33761767420</v>
      </c>
    </row>
    <row r="29" spans="1:10" s="169" customFormat="1" ht="12" customHeight="1" x14ac:dyDescent="0.2">
      <c r="A29" s="165" t="s">
        <v>31</v>
      </c>
      <c r="B29" s="144">
        <f>'2011'!V29</f>
        <v>8510271790</v>
      </c>
      <c r="C29" s="144">
        <f>'2011'!W29</f>
        <v>12793446586</v>
      </c>
      <c r="D29" s="144">
        <f>'2011'!X29</f>
        <v>21303718376</v>
      </c>
      <c r="E29" s="144">
        <f>'2011'!V74</f>
        <v>10047841231</v>
      </c>
      <c r="F29" s="144">
        <f>'2011'!W74</f>
        <v>15958782856</v>
      </c>
      <c r="G29" s="144">
        <f>'2011'!X74</f>
        <v>26006624087</v>
      </c>
      <c r="H29" s="144">
        <f t="shared" si="0"/>
        <v>18558113021</v>
      </c>
      <c r="I29" s="144">
        <f t="shared" si="1"/>
        <v>28752229442</v>
      </c>
      <c r="J29" s="144">
        <f t="shared" si="2"/>
        <v>47310342463</v>
      </c>
    </row>
    <row r="30" spans="1:10" ht="12" customHeight="1" x14ac:dyDescent="0.2">
      <c r="A30" s="152" t="s">
        <v>32</v>
      </c>
      <c r="B30" s="10">
        <f>'2011'!V30</f>
        <v>1182535258</v>
      </c>
      <c r="C30" s="10">
        <f>'2011'!W30</f>
        <v>1111272181</v>
      </c>
      <c r="D30" s="10">
        <f>'2011'!X30</f>
        <v>2293807439</v>
      </c>
      <c r="E30" s="10">
        <f>'2011'!V75</f>
        <v>1176189440</v>
      </c>
      <c r="F30" s="10">
        <f>'2011'!W75</f>
        <v>1334934932</v>
      </c>
      <c r="G30" s="10">
        <f>'2011'!X75</f>
        <v>2511124372</v>
      </c>
      <c r="H30" s="10">
        <f t="shared" si="0"/>
        <v>2358724698</v>
      </c>
      <c r="I30" s="10">
        <f t="shared" si="1"/>
        <v>2446207113</v>
      </c>
      <c r="J30" s="33">
        <f t="shared" si="2"/>
        <v>4804931811</v>
      </c>
    </row>
    <row r="31" spans="1:10" ht="12" customHeight="1" x14ac:dyDescent="0.2">
      <c r="A31" s="152" t="s">
        <v>33</v>
      </c>
      <c r="B31" s="10">
        <f>'2011'!V31</f>
        <v>571367077</v>
      </c>
      <c r="C31" s="10">
        <f>'2011'!W31</f>
        <v>1178901955</v>
      </c>
      <c r="D31" s="10">
        <f>'2011'!X31</f>
        <v>1750269032</v>
      </c>
      <c r="E31" s="10">
        <f>'2011'!V76</f>
        <v>609941544</v>
      </c>
      <c r="F31" s="10">
        <f>'2011'!W76</f>
        <v>1528052006</v>
      </c>
      <c r="G31" s="10">
        <f>'2011'!X76</f>
        <v>2137993550</v>
      </c>
      <c r="H31" s="10">
        <f t="shared" si="0"/>
        <v>1181308621</v>
      </c>
      <c r="I31" s="10">
        <f t="shared" si="1"/>
        <v>2706953961</v>
      </c>
      <c r="J31" s="33">
        <f t="shared" si="2"/>
        <v>3888262582</v>
      </c>
    </row>
    <row r="32" spans="1:10" ht="12" customHeight="1" x14ac:dyDescent="0.2">
      <c r="A32" s="152" t="s">
        <v>34</v>
      </c>
      <c r="B32" s="10">
        <f>'2011'!V32</f>
        <v>303677580</v>
      </c>
      <c r="C32" s="10">
        <f>'2011'!W32</f>
        <v>550060952</v>
      </c>
      <c r="D32" s="10">
        <f>'2011'!X32</f>
        <v>853738532</v>
      </c>
      <c r="E32" s="10">
        <f>'2011'!V77</f>
        <v>350260962</v>
      </c>
      <c r="F32" s="10">
        <f>'2011'!W77</f>
        <v>745169365</v>
      </c>
      <c r="G32" s="10">
        <f>'2011'!X77</f>
        <v>1095430327</v>
      </c>
      <c r="H32" s="10">
        <f t="shared" si="0"/>
        <v>653938542</v>
      </c>
      <c r="I32" s="10">
        <f t="shared" si="1"/>
        <v>1295230317</v>
      </c>
      <c r="J32" s="33">
        <f t="shared" si="2"/>
        <v>1949168859</v>
      </c>
    </row>
    <row r="33" spans="1:10" s="169" customFormat="1" ht="12" customHeight="1" x14ac:dyDescent="0.2">
      <c r="A33" s="162" t="s">
        <v>35</v>
      </c>
      <c r="B33" s="144">
        <f>'2011'!V33</f>
        <v>2057579915</v>
      </c>
      <c r="C33" s="144">
        <f>'2011'!W33</f>
        <v>2840235088</v>
      </c>
      <c r="D33" s="144">
        <f>'2011'!X33</f>
        <v>4897815003</v>
      </c>
      <c r="E33" s="144">
        <f>'2011'!V78</f>
        <v>2136391946</v>
      </c>
      <c r="F33" s="144">
        <f>'2011'!W78</f>
        <v>3608156303</v>
      </c>
      <c r="G33" s="144">
        <f>'2011'!X78</f>
        <v>5744548249</v>
      </c>
      <c r="H33" s="144">
        <f t="shared" si="0"/>
        <v>4193971861</v>
      </c>
      <c r="I33" s="144">
        <f t="shared" si="1"/>
        <v>6448391391</v>
      </c>
      <c r="J33" s="144">
        <f t="shared" si="2"/>
        <v>10642363252</v>
      </c>
    </row>
    <row r="34" spans="1:10" ht="12" customHeight="1" x14ac:dyDescent="0.2">
      <c r="A34" s="152" t="s">
        <v>36</v>
      </c>
      <c r="B34" s="10">
        <f>'2011'!V34</f>
        <v>1234452454</v>
      </c>
      <c r="C34" s="10">
        <f>'2011'!W34</f>
        <v>781637912</v>
      </c>
      <c r="D34" s="10">
        <f>'2011'!X34</f>
        <v>2016090366</v>
      </c>
      <c r="E34" s="10">
        <f>'2011'!V79</f>
        <v>947152532</v>
      </c>
      <c r="F34" s="10">
        <f>'2011'!W79</f>
        <v>1021980786</v>
      </c>
      <c r="G34" s="10">
        <f>'2011'!X79</f>
        <v>1969133318</v>
      </c>
      <c r="H34" s="10">
        <f t="shared" si="0"/>
        <v>2181604986</v>
      </c>
      <c r="I34" s="10">
        <f t="shared" si="1"/>
        <v>1803618698</v>
      </c>
      <c r="J34" s="33">
        <f t="shared" si="2"/>
        <v>3985223684</v>
      </c>
    </row>
    <row r="35" spans="1:10" ht="12" customHeight="1" x14ac:dyDescent="0.2">
      <c r="A35" s="152" t="s">
        <v>37</v>
      </c>
      <c r="B35" s="10">
        <f>'2011'!V35</f>
        <v>840529496</v>
      </c>
      <c r="C35" s="10">
        <f>'2011'!W35</f>
        <v>531078665</v>
      </c>
      <c r="D35" s="10">
        <f>'2011'!X35</f>
        <v>1371608161</v>
      </c>
      <c r="E35" s="10">
        <f>'2011'!V80</f>
        <v>576834201</v>
      </c>
      <c r="F35" s="10">
        <f>'2011'!W80</f>
        <v>649825809</v>
      </c>
      <c r="G35" s="10">
        <f>'2011'!X80</f>
        <v>1226660010</v>
      </c>
      <c r="H35" s="10">
        <f t="shared" si="0"/>
        <v>1417363697</v>
      </c>
      <c r="I35" s="10">
        <f t="shared" si="1"/>
        <v>1180904474</v>
      </c>
      <c r="J35" s="33">
        <f t="shared" si="2"/>
        <v>2598268171</v>
      </c>
    </row>
    <row r="36" spans="1:10" ht="12" customHeight="1" x14ac:dyDescent="0.2">
      <c r="A36" s="152" t="s">
        <v>38</v>
      </c>
      <c r="B36" s="10">
        <f>'2011'!V36</f>
        <v>147959292</v>
      </c>
      <c r="C36" s="10">
        <f>'2011'!W36</f>
        <v>182032876</v>
      </c>
      <c r="D36" s="10">
        <f>'2011'!X36</f>
        <v>329992168</v>
      </c>
      <c r="E36" s="10">
        <f>'2011'!V81</f>
        <v>189667024</v>
      </c>
      <c r="F36" s="10">
        <f>'2011'!W81</f>
        <v>249142928</v>
      </c>
      <c r="G36" s="10">
        <f>'2011'!X81</f>
        <v>438809952</v>
      </c>
      <c r="H36" s="10">
        <f t="shared" si="0"/>
        <v>337626316</v>
      </c>
      <c r="I36" s="10">
        <f t="shared" si="1"/>
        <v>431175804</v>
      </c>
      <c r="J36" s="33">
        <f t="shared" si="2"/>
        <v>768802120</v>
      </c>
    </row>
    <row r="37" spans="1:10" ht="12" customHeight="1" x14ac:dyDescent="0.2">
      <c r="A37" s="152" t="s">
        <v>39</v>
      </c>
      <c r="B37" s="10">
        <f>'2011'!V37</f>
        <v>238794571</v>
      </c>
      <c r="C37" s="10">
        <f>'2011'!W37</f>
        <v>199097966</v>
      </c>
      <c r="D37" s="10">
        <f>'2011'!X37</f>
        <v>437892537</v>
      </c>
      <c r="E37" s="10">
        <f>'2011'!V82</f>
        <v>169247333</v>
      </c>
      <c r="F37" s="10">
        <f>'2011'!W82</f>
        <v>217183650</v>
      </c>
      <c r="G37" s="10">
        <f>'2011'!X82</f>
        <v>386430983</v>
      </c>
      <c r="H37" s="10">
        <f t="shared" si="0"/>
        <v>408041904</v>
      </c>
      <c r="I37" s="10">
        <f t="shared" si="1"/>
        <v>416281616</v>
      </c>
      <c r="J37" s="33">
        <f t="shared" si="2"/>
        <v>824323520</v>
      </c>
    </row>
    <row r="38" spans="1:10" s="169" customFormat="1" ht="12" customHeight="1" x14ac:dyDescent="0.2">
      <c r="A38" s="162" t="s">
        <v>40</v>
      </c>
      <c r="B38" s="144">
        <f>'2011'!V38</f>
        <v>2461735813</v>
      </c>
      <c r="C38" s="144">
        <f>'2011'!W38</f>
        <v>1693847419</v>
      </c>
      <c r="D38" s="144">
        <f>'2011'!X38</f>
        <v>4155583232</v>
      </c>
      <c r="E38" s="144">
        <f>'2011'!V83</f>
        <v>1882901090</v>
      </c>
      <c r="F38" s="144">
        <f>'2011'!W83</f>
        <v>2138133173</v>
      </c>
      <c r="G38" s="144">
        <f>'2011'!X83</f>
        <v>4021034263</v>
      </c>
      <c r="H38" s="144">
        <f t="shared" si="0"/>
        <v>4344636903</v>
      </c>
      <c r="I38" s="144">
        <f t="shared" si="1"/>
        <v>3831980592</v>
      </c>
      <c r="J38" s="144">
        <f t="shared" si="2"/>
        <v>8176617495</v>
      </c>
    </row>
    <row r="39" spans="1:10" s="169" customFormat="1" ht="12" customHeight="1" x14ac:dyDescent="0.2">
      <c r="A39" s="168" t="s">
        <v>41</v>
      </c>
      <c r="B39" s="171">
        <f>'2011'!V39</f>
        <v>17244801999</v>
      </c>
      <c r="C39" s="171">
        <f>'2011'!W39</f>
        <v>19761110766</v>
      </c>
      <c r="D39" s="171">
        <f>'2011'!X39</f>
        <v>37005912765</v>
      </c>
      <c r="E39" s="171">
        <f>'2011'!V84</f>
        <v>17948379821</v>
      </c>
      <c r="F39" s="171">
        <f>'2011'!W84</f>
        <v>24962588781</v>
      </c>
      <c r="G39" s="171">
        <f>'2011'!X84</f>
        <v>42910968602</v>
      </c>
      <c r="H39" s="171">
        <f t="shared" si="0"/>
        <v>35193181820</v>
      </c>
      <c r="I39" s="171">
        <f t="shared" si="1"/>
        <v>44723699547</v>
      </c>
      <c r="J39" s="171">
        <f t="shared" si="2"/>
        <v>79916881367</v>
      </c>
    </row>
    <row r="40" spans="1:10" ht="12" customHeight="1" x14ac:dyDescent="0.2">
      <c r="A40" s="131" t="s">
        <v>75</v>
      </c>
      <c r="B40" s="2"/>
      <c r="C40" s="2"/>
      <c r="D40" s="2"/>
      <c r="E40" s="2"/>
      <c r="F40" s="2"/>
      <c r="G40" s="2"/>
      <c r="H40" s="2"/>
      <c r="I40" s="2"/>
      <c r="J40" s="2"/>
    </row>
    <row r="41" spans="1:10" ht="12" customHeight="1" x14ac:dyDescent="0.2">
      <c r="A41" s="131" t="s">
        <v>76</v>
      </c>
    </row>
    <row r="42" spans="1:10" ht="12" customHeight="1" x14ac:dyDescent="0.2">
      <c r="A42" s="132" t="s">
        <v>44</v>
      </c>
      <c r="J42" s="1"/>
    </row>
    <row r="43" spans="1:10" ht="12" customHeight="1" x14ac:dyDescent="0.2">
      <c r="A43" s="132" t="s">
        <v>74</v>
      </c>
    </row>
    <row r="44" spans="1:10" ht="12" customHeight="1" x14ac:dyDescent="0.2">
      <c r="A44" s="132" t="s">
        <v>106</v>
      </c>
    </row>
    <row r="45" spans="1:10" x14ac:dyDescent="0.2">
      <c r="A45" s="132" t="s">
        <v>71</v>
      </c>
    </row>
  </sheetData>
  <mergeCells count="6">
    <mergeCell ref="A1:J1"/>
    <mergeCell ref="A2:J2"/>
    <mergeCell ref="A3:J3"/>
    <mergeCell ref="B5:D5"/>
    <mergeCell ref="E5:G5"/>
    <mergeCell ref="H5:J5"/>
  </mergeCells>
  <phoneticPr fontId="5" type="noConversion"/>
  <printOptions horizontalCentered="1"/>
  <pageMargins left="0.19685039370078741" right="0.19685039370078741" top="0.39370078740157483" bottom="0.19685039370078741" header="0" footer="0"/>
  <pageSetup paperSize="9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4"/>
  </sheetPr>
  <dimension ref="A1:IU89"/>
  <sheetViews>
    <sheetView showGridLines="0" topLeftCell="A40" workbookViewId="0">
      <selection activeCell="A92" sqref="A92"/>
    </sheetView>
  </sheetViews>
  <sheetFormatPr defaultColWidth="11.42578125" defaultRowHeight="12.75" x14ac:dyDescent="0.2"/>
  <cols>
    <col min="1" max="1" width="16.85546875" customWidth="1"/>
    <col min="2" max="19" width="12.28515625" customWidth="1"/>
    <col min="20" max="20" width="11.42578125" customWidth="1"/>
    <col min="21" max="21" width="20.7109375" customWidth="1"/>
    <col min="22" max="24" width="12.28515625" customWidth="1"/>
  </cols>
  <sheetData>
    <row r="1" spans="1:24" ht="15" x14ac:dyDescent="0.25">
      <c r="A1" s="194" t="s">
        <v>77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</row>
    <row r="2" spans="1:24" x14ac:dyDescent="0.2">
      <c r="A2" s="191" t="s">
        <v>1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</row>
    <row r="3" spans="1:24" x14ac:dyDescent="0.2">
      <c r="A3" s="191" t="s">
        <v>79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</row>
    <row r="4" spans="1:24" x14ac:dyDescent="0.2">
      <c r="S4" s="133" t="s">
        <v>78</v>
      </c>
      <c r="X4" s="133" t="s">
        <v>78</v>
      </c>
    </row>
    <row r="5" spans="1:24" x14ac:dyDescent="0.2">
      <c r="A5" s="141" t="s">
        <v>4</v>
      </c>
      <c r="B5" s="186">
        <v>40909</v>
      </c>
      <c r="C5" s="187"/>
      <c r="D5" s="188"/>
      <c r="E5" s="186">
        <v>40940</v>
      </c>
      <c r="F5" s="187"/>
      <c r="G5" s="188"/>
      <c r="H5" s="186">
        <v>40969</v>
      </c>
      <c r="I5" s="187"/>
      <c r="J5" s="188"/>
      <c r="K5" s="186">
        <v>41000</v>
      </c>
      <c r="L5" s="187"/>
      <c r="M5" s="188"/>
      <c r="N5" s="186">
        <v>41030</v>
      </c>
      <c r="O5" s="187"/>
      <c r="P5" s="188"/>
      <c r="Q5" s="186">
        <v>41061</v>
      </c>
      <c r="R5" s="187"/>
      <c r="S5" s="187"/>
      <c r="U5" s="141" t="s">
        <v>4</v>
      </c>
      <c r="V5" s="186" t="s">
        <v>94</v>
      </c>
      <c r="W5" s="187"/>
      <c r="X5" s="187"/>
    </row>
    <row r="6" spans="1:24" x14ac:dyDescent="0.2">
      <c r="A6" s="142" t="s">
        <v>5</v>
      </c>
      <c r="B6" s="116" t="s">
        <v>73</v>
      </c>
      <c r="C6" s="116" t="s">
        <v>52</v>
      </c>
      <c r="D6" s="116" t="s">
        <v>8</v>
      </c>
      <c r="E6" s="116" t="s">
        <v>73</v>
      </c>
      <c r="F6" s="116" t="s">
        <v>52</v>
      </c>
      <c r="G6" s="116" t="s">
        <v>8</v>
      </c>
      <c r="H6" s="116" t="s">
        <v>73</v>
      </c>
      <c r="I6" s="116" t="s">
        <v>52</v>
      </c>
      <c r="J6" s="116" t="s">
        <v>8</v>
      </c>
      <c r="K6" s="116" t="s">
        <v>73</v>
      </c>
      <c r="L6" s="116" t="s">
        <v>52</v>
      </c>
      <c r="M6" s="116" t="s">
        <v>8</v>
      </c>
      <c r="N6" s="116" t="s">
        <v>73</v>
      </c>
      <c r="O6" s="116" t="s">
        <v>52</v>
      </c>
      <c r="P6" s="116" t="s">
        <v>8</v>
      </c>
      <c r="Q6" s="116" t="s">
        <v>73</v>
      </c>
      <c r="R6" s="116" t="s">
        <v>52</v>
      </c>
      <c r="S6" s="136" t="s">
        <v>8</v>
      </c>
      <c r="U6" s="142" t="s">
        <v>5</v>
      </c>
      <c r="V6" s="117" t="s">
        <v>73</v>
      </c>
      <c r="W6" s="117" t="s">
        <v>52</v>
      </c>
      <c r="X6" s="151" t="s">
        <v>8</v>
      </c>
    </row>
    <row r="7" spans="1:24" x14ac:dyDescent="0.2">
      <c r="A7" s="143" t="s">
        <v>9</v>
      </c>
      <c r="B7" s="10">
        <v>881827</v>
      </c>
      <c r="C7" s="10">
        <v>4218918</v>
      </c>
      <c r="D7" s="10">
        <f t="shared" ref="D7:D13" si="0">B7+C7</f>
        <v>5100745</v>
      </c>
      <c r="E7" s="10">
        <v>259201</v>
      </c>
      <c r="F7" s="10">
        <v>5207412</v>
      </c>
      <c r="G7" s="10">
        <f t="shared" ref="G7:G13" si="1">E7+F7</f>
        <v>5466613</v>
      </c>
      <c r="H7" s="10">
        <v>456153</v>
      </c>
      <c r="I7" s="10">
        <v>5147878</v>
      </c>
      <c r="J7" s="10">
        <f t="shared" ref="J7:J13" si="2">H7+I7</f>
        <v>5604031</v>
      </c>
      <c r="K7" s="10">
        <v>47000</v>
      </c>
      <c r="L7" s="10">
        <v>3323163</v>
      </c>
      <c r="M7" s="10">
        <f t="shared" ref="M7:M13" si="3">K7+L7</f>
        <v>3370163</v>
      </c>
      <c r="N7" s="10">
        <v>330474</v>
      </c>
      <c r="O7" s="10">
        <v>3111934</v>
      </c>
      <c r="P7" s="10">
        <f t="shared" ref="P7:P13" si="4">N7+O7</f>
        <v>3442408</v>
      </c>
      <c r="Q7" s="10">
        <v>379195</v>
      </c>
      <c r="R7" s="10">
        <v>3448531</v>
      </c>
      <c r="S7" s="37">
        <f t="shared" ref="S7:S13" si="5">Q7+R7</f>
        <v>3827726</v>
      </c>
      <c r="T7" s="1"/>
      <c r="U7" s="143" t="s">
        <v>9</v>
      </c>
      <c r="V7" s="37">
        <f>B7+E7+H7+K7+N7+Q7</f>
        <v>2353850</v>
      </c>
      <c r="W7" s="37">
        <f>C7+F7+I7+L7+O7+R7</f>
        <v>24457836</v>
      </c>
      <c r="X7" s="37">
        <f>V7+W7</f>
        <v>26811686</v>
      </c>
    </row>
    <row r="8" spans="1:24" x14ac:dyDescent="0.2">
      <c r="A8" s="143" t="s">
        <v>10</v>
      </c>
      <c r="B8" s="10">
        <v>405394</v>
      </c>
      <c r="C8" s="10">
        <v>1087530</v>
      </c>
      <c r="D8" s="10">
        <f t="shared" si="0"/>
        <v>1492924</v>
      </c>
      <c r="E8" s="10">
        <v>0</v>
      </c>
      <c r="F8" s="10">
        <v>1106500</v>
      </c>
      <c r="G8" s="10">
        <f t="shared" si="1"/>
        <v>1106500</v>
      </c>
      <c r="H8" s="10">
        <v>198540</v>
      </c>
      <c r="I8" s="10">
        <v>501880</v>
      </c>
      <c r="J8" s="10">
        <f t="shared" si="2"/>
        <v>700420</v>
      </c>
      <c r="K8" s="10">
        <v>0</v>
      </c>
      <c r="L8" s="10">
        <v>549600</v>
      </c>
      <c r="M8" s="10">
        <f t="shared" si="3"/>
        <v>549600</v>
      </c>
      <c r="N8" s="10">
        <v>264280</v>
      </c>
      <c r="O8" s="10">
        <v>1246412</v>
      </c>
      <c r="P8" s="10">
        <f t="shared" si="4"/>
        <v>1510692</v>
      </c>
      <c r="Q8" s="10">
        <v>772837</v>
      </c>
      <c r="R8" s="10">
        <v>2797964</v>
      </c>
      <c r="S8" s="33">
        <f t="shared" si="5"/>
        <v>3570801</v>
      </c>
      <c r="T8" s="1"/>
      <c r="U8" s="143" t="s">
        <v>10</v>
      </c>
      <c r="V8" s="33">
        <f t="shared" ref="V8:V39" si="6">B8+E8+H8+K8+N8+Q8</f>
        <v>1641051</v>
      </c>
      <c r="W8" s="33">
        <f t="shared" ref="W8:W39" si="7">C8+F8+I8+L8+O8+R8</f>
        <v>7289886</v>
      </c>
      <c r="X8" s="33">
        <f>V8+W8</f>
        <v>8930937</v>
      </c>
    </row>
    <row r="9" spans="1:24" x14ac:dyDescent="0.2">
      <c r="A9" s="143" t="s">
        <v>11</v>
      </c>
      <c r="B9" s="10">
        <v>2214047</v>
      </c>
      <c r="C9" s="10">
        <v>33250966</v>
      </c>
      <c r="D9" s="10">
        <f t="shared" si="0"/>
        <v>35465013</v>
      </c>
      <c r="E9" s="10">
        <v>1728695</v>
      </c>
      <c r="F9" s="10">
        <v>23287091</v>
      </c>
      <c r="G9" s="10">
        <f t="shared" si="1"/>
        <v>25015786</v>
      </c>
      <c r="H9" s="10">
        <v>62365023</v>
      </c>
      <c r="I9" s="10">
        <v>29693659</v>
      </c>
      <c r="J9" s="10">
        <f t="shared" si="2"/>
        <v>92058682</v>
      </c>
      <c r="K9" s="10">
        <v>42527990</v>
      </c>
      <c r="L9" s="10">
        <v>25653512</v>
      </c>
      <c r="M9" s="10">
        <f t="shared" si="3"/>
        <v>68181502</v>
      </c>
      <c r="N9" s="10">
        <v>672826</v>
      </c>
      <c r="O9" s="10">
        <v>30020684</v>
      </c>
      <c r="P9" s="10">
        <f t="shared" si="4"/>
        <v>30693510</v>
      </c>
      <c r="Q9" s="10">
        <v>1630406</v>
      </c>
      <c r="R9" s="10">
        <v>31907907</v>
      </c>
      <c r="S9" s="33">
        <f t="shared" si="5"/>
        <v>33538313</v>
      </c>
      <c r="T9" s="1"/>
      <c r="U9" s="143" t="s">
        <v>11</v>
      </c>
      <c r="V9" s="33">
        <f t="shared" si="6"/>
        <v>111138987</v>
      </c>
      <c r="W9" s="33">
        <f t="shared" si="7"/>
        <v>173813819</v>
      </c>
      <c r="X9" s="33">
        <f t="shared" ref="X9:X39" si="8">V9+W9</f>
        <v>284952806</v>
      </c>
    </row>
    <row r="10" spans="1:24" x14ac:dyDescent="0.2">
      <c r="A10" s="143" t="s">
        <v>12</v>
      </c>
      <c r="B10" s="10">
        <v>2398137</v>
      </c>
      <c r="C10" s="10">
        <v>42105615</v>
      </c>
      <c r="D10" s="10">
        <f t="shared" si="0"/>
        <v>44503752</v>
      </c>
      <c r="E10" s="10">
        <v>1376581</v>
      </c>
      <c r="F10" s="10">
        <v>35079934</v>
      </c>
      <c r="G10" s="10">
        <f t="shared" si="1"/>
        <v>36456515</v>
      </c>
      <c r="H10" s="10">
        <v>2236192</v>
      </c>
      <c r="I10" s="10">
        <v>45360446</v>
      </c>
      <c r="J10" s="10">
        <f t="shared" si="2"/>
        <v>47596638</v>
      </c>
      <c r="K10" s="10">
        <v>93707466</v>
      </c>
      <c r="L10" s="10">
        <v>42152936</v>
      </c>
      <c r="M10" s="10">
        <f t="shared" si="3"/>
        <v>135860402</v>
      </c>
      <c r="N10" s="10">
        <v>964800</v>
      </c>
      <c r="O10" s="10">
        <v>49822681</v>
      </c>
      <c r="P10" s="10">
        <f t="shared" si="4"/>
        <v>50787481</v>
      </c>
      <c r="Q10" s="10">
        <v>44680881</v>
      </c>
      <c r="R10" s="10">
        <v>60898191</v>
      </c>
      <c r="S10" s="33">
        <f t="shared" si="5"/>
        <v>105579072</v>
      </c>
      <c r="T10" s="1"/>
      <c r="U10" s="143" t="s">
        <v>12</v>
      </c>
      <c r="V10" s="33">
        <f t="shared" si="6"/>
        <v>145364057</v>
      </c>
      <c r="W10" s="33">
        <f t="shared" si="7"/>
        <v>275419803</v>
      </c>
      <c r="X10" s="33">
        <f>V10+W10</f>
        <v>420783860</v>
      </c>
    </row>
    <row r="11" spans="1:24" x14ac:dyDescent="0.2">
      <c r="A11" s="143" t="s">
        <v>13</v>
      </c>
      <c r="B11" s="10">
        <v>997444</v>
      </c>
      <c r="C11" s="10">
        <v>13472081</v>
      </c>
      <c r="D11" s="10">
        <f t="shared" si="0"/>
        <v>14469525</v>
      </c>
      <c r="E11" s="10">
        <v>4386011</v>
      </c>
      <c r="F11" s="10">
        <v>13862711</v>
      </c>
      <c r="G11" s="10">
        <f t="shared" si="1"/>
        <v>18248722</v>
      </c>
      <c r="H11" s="10">
        <v>2296697</v>
      </c>
      <c r="I11" s="10">
        <v>15197527</v>
      </c>
      <c r="J11" s="10">
        <f t="shared" si="2"/>
        <v>17494224</v>
      </c>
      <c r="K11" s="10">
        <v>1032851</v>
      </c>
      <c r="L11" s="10">
        <v>13260678</v>
      </c>
      <c r="M11" s="10">
        <f t="shared" si="3"/>
        <v>14293529</v>
      </c>
      <c r="N11" s="10">
        <v>1296857</v>
      </c>
      <c r="O11" s="10">
        <v>13246490</v>
      </c>
      <c r="P11" s="10">
        <f t="shared" si="4"/>
        <v>14543347</v>
      </c>
      <c r="Q11" s="10">
        <v>1817473</v>
      </c>
      <c r="R11" s="10">
        <v>10276189</v>
      </c>
      <c r="S11" s="33">
        <f t="shared" si="5"/>
        <v>12093662</v>
      </c>
      <c r="T11" s="1"/>
      <c r="U11" s="143" t="s">
        <v>13</v>
      </c>
      <c r="V11" s="33">
        <f t="shared" si="6"/>
        <v>11827333</v>
      </c>
      <c r="W11" s="33">
        <f t="shared" si="7"/>
        <v>79315676</v>
      </c>
      <c r="X11" s="33">
        <f t="shared" si="8"/>
        <v>91143009</v>
      </c>
    </row>
    <row r="12" spans="1:24" x14ac:dyDescent="0.2">
      <c r="A12" s="143" t="s">
        <v>14</v>
      </c>
      <c r="B12" s="10">
        <v>1392840</v>
      </c>
      <c r="C12" s="10">
        <v>2426359</v>
      </c>
      <c r="D12" s="10">
        <f t="shared" si="0"/>
        <v>3819199</v>
      </c>
      <c r="E12" s="10">
        <v>811739</v>
      </c>
      <c r="F12" s="10">
        <v>1787400</v>
      </c>
      <c r="G12" s="10">
        <f t="shared" si="1"/>
        <v>2599139</v>
      </c>
      <c r="H12" s="10">
        <v>199168</v>
      </c>
      <c r="I12" s="10">
        <v>2494580</v>
      </c>
      <c r="J12" s="10">
        <f t="shared" si="2"/>
        <v>2693748</v>
      </c>
      <c r="K12" s="10">
        <v>369835</v>
      </c>
      <c r="L12" s="10">
        <v>1884517</v>
      </c>
      <c r="M12" s="10">
        <f t="shared" si="3"/>
        <v>2254352</v>
      </c>
      <c r="N12" s="10">
        <v>551683</v>
      </c>
      <c r="O12" s="10">
        <v>2759845</v>
      </c>
      <c r="P12" s="10">
        <f t="shared" si="4"/>
        <v>3311528</v>
      </c>
      <c r="Q12" s="10">
        <v>328747</v>
      </c>
      <c r="R12" s="10">
        <v>4365704</v>
      </c>
      <c r="S12" s="33">
        <f t="shared" si="5"/>
        <v>4694451</v>
      </c>
      <c r="T12" s="1"/>
      <c r="U12" s="143" t="s">
        <v>14</v>
      </c>
      <c r="V12" s="33">
        <f t="shared" si="6"/>
        <v>3654012</v>
      </c>
      <c r="W12" s="33">
        <f t="shared" si="7"/>
        <v>15718405</v>
      </c>
      <c r="X12" s="33">
        <f t="shared" si="8"/>
        <v>19372417</v>
      </c>
    </row>
    <row r="13" spans="1:24" x14ac:dyDescent="0.2">
      <c r="A13" s="143" t="s">
        <v>15</v>
      </c>
      <c r="B13" s="10">
        <v>2149910</v>
      </c>
      <c r="C13" s="10">
        <v>10867121</v>
      </c>
      <c r="D13" s="10">
        <f t="shared" si="0"/>
        <v>13017031</v>
      </c>
      <c r="E13" s="10">
        <v>2483473</v>
      </c>
      <c r="F13" s="10">
        <v>17479519</v>
      </c>
      <c r="G13" s="10">
        <f t="shared" si="1"/>
        <v>19962992</v>
      </c>
      <c r="H13" s="10">
        <v>2396438</v>
      </c>
      <c r="I13" s="10">
        <v>18250416</v>
      </c>
      <c r="J13" s="10">
        <f t="shared" si="2"/>
        <v>20646854</v>
      </c>
      <c r="K13" s="10">
        <v>1459724</v>
      </c>
      <c r="L13" s="10">
        <v>16080291</v>
      </c>
      <c r="M13" s="10">
        <f t="shared" si="3"/>
        <v>17540015</v>
      </c>
      <c r="N13" s="10">
        <v>1567562</v>
      </c>
      <c r="O13" s="10">
        <v>22643932</v>
      </c>
      <c r="P13" s="10">
        <f t="shared" si="4"/>
        <v>24211494</v>
      </c>
      <c r="Q13" s="10">
        <v>2451644</v>
      </c>
      <c r="R13" s="10">
        <v>23044059</v>
      </c>
      <c r="S13" s="33">
        <f t="shared" si="5"/>
        <v>25495703</v>
      </c>
      <c r="T13" s="1"/>
      <c r="U13" s="143" t="s">
        <v>15</v>
      </c>
      <c r="V13" s="71">
        <f t="shared" si="6"/>
        <v>12508751</v>
      </c>
      <c r="W13" s="71">
        <f t="shared" si="7"/>
        <v>108365338</v>
      </c>
      <c r="X13" s="71">
        <f t="shared" si="8"/>
        <v>120874089</v>
      </c>
    </row>
    <row r="14" spans="1:24" s="163" customFormat="1" ht="12" customHeight="1" x14ac:dyDescent="0.2">
      <c r="A14" s="160" t="s">
        <v>16</v>
      </c>
      <c r="B14" s="140">
        <f t="shared" ref="B14:G14" si="9">SUM(B7:B13)</f>
        <v>10439599</v>
      </c>
      <c r="C14" s="140">
        <f t="shared" si="9"/>
        <v>107428590</v>
      </c>
      <c r="D14" s="140">
        <f t="shared" si="9"/>
        <v>117868189</v>
      </c>
      <c r="E14" s="140">
        <f t="shared" si="9"/>
        <v>11045700</v>
      </c>
      <c r="F14" s="140">
        <f t="shared" si="9"/>
        <v>97810567</v>
      </c>
      <c r="G14" s="140">
        <f t="shared" si="9"/>
        <v>108856267</v>
      </c>
      <c r="H14" s="140">
        <f t="shared" ref="H14:M14" si="10">SUM(H7:H13)</f>
        <v>70148211</v>
      </c>
      <c r="I14" s="140">
        <f t="shared" si="10"/>
        <v>116646386</v>
      </c>
      <c r="J14" s="140">
        <f t="shared" si="10"/>
        <v>186794597</v>
      </c>
      <c r="K14" s="140">
        <f t="shared" si="10"/>
        <v>139144866</v>
      </c>
      <c r="L14" s="140">
        <f t="shared" si="10"/>
        <v>102904697</v>
      </c>
      <c r="M14" s="140">
        <f t="shared" si="10"/>
        <v>242049563</v>
      </c>
      <c r="N14" s="140">
        <f t="shared" ref="N14:S14" si="11">SUM(N7:N13)</f>
        <v>5648482</v>
      </c>
      <c r="O14" s="140">
        <f t="shared" si="11"/>
        <v>122851978</v>
      </c>
      <c r="P14" s="140">
        <f t="shared" si="11"/>
        <v>128500460</v>
      </c>
      <c r="Q14" s="140">
        <f t="shared" si="11"/>
        <v>52061183</v>
      </c>
      <c r="R14" s="140">
        <f t="shared" si="11"/>
        <v>136738545</v>
      </c>
      <c r="S14" s="144">
        <f t="shared" si="11"/>
        <v>188799728</v>
      </c>
      <c r="T14" s="161"/>
      <c r="U14" s="160" t="s">
        <v>16</v>
      </c>
      <c r="V14" s="154">
        <f t="shared" si="6"/>
        <v>288488041</v>
      </c>
      <c r="W14" s="155">
        <f t="shared" si="7"/>
        <v>684380763</v>
      </c>
      <c r="X14" s="156">
        <f t="shared" si="8"/>
        <v>972868804</v>
      </c>
    </row>
    <row r="15" spans="1:24" x14ac:dyDescent="0.2">
      <c r="A15" s="143" t="s">
        <v>17</v>
      </c>
      <c r="B15" s="10">
        <v>1267495</v>
      </c>
      <c r="C15" s="10">
        <v>20406555</v>
      </c>
      <c r="D15" s="10">
        <f t="shared" ref="D15:D23" si="12">B15+C15</f>
        <v>21674050</v>
      </c>
      <c r="E15" s="10">
        <v>59143344</v>
      </c>
      <c r="F15" s="10">
        <v>20955832</v>
      </c>
      <c r="G15" s="10">
        <f t="shared" ref="G15:G23" si="13">E15+F15</f>
        <v>80099176</v>
      </c>
      <c r="H15" s="10">
        <v>508318</v>
      </c>
      <c r="I15" s="10">
        <v>23692088</v>
      </c>
      <c r="J15" s="10">
        <f t="shared" ref="J15:J23" si="14">H15+I15</f>
        <v>24200406</v>
      </c>
      <c r="K15" s="10">
        <v>1196408</v>
      </c>
      <c r="L15" s="10">
        <v>15656514</v>
      </c>
      <c r="M15" s="10">
        <f t="shared" ref="M15:M23" si="15">K15+L15</f>
        <v>16852922</v>
      </c>
      <c r="N15" s="10">
        <v>5786153</v>
      </c>
      <c r="O15" s="10">
        <v>28696788</v>
      </c>
      <c r="P15" s="10">
        <f t="shared" ref="P15:P23" si="16">N15+O15</f>
        <v>34482941</v>
      </c>
      <c r="Q15" s="10">
        <v>2677604</v>
      </c>
      <c r="R15" s="10">
        <v>24851421</v>
      </c>
      <c r="S15" s="33">
        <f t="shared" ref="S15:S23" si="17">Q15+R15</f>
        <v>27529025</v>
      </c>
      <c r="T15" s="1"/>
      <c r="U15" s="143" t="s">
        <v>17</v>
      </c>
      <c r="V15" s="37">
        <f t="shared" si="6"/>
        <v>70579322</v>
      </c>
      <c r="W15" s="22">
        <f t="shared" si="7"/>
        <v>134259198</v>
      </c>
      <c r="X15" s="65">
        <f t="shared" si="8"/>
        <v>204838520</v>
      </c>
    </row>
    <row r="16" spans="1:24" x14ac:dyDescent="0.2">
      <c r="A16" s="143" t="s">
        <v>18</v>
      </c>
      <c r="B16" s="10">
        <v>149674547</v>
      </c>
      <c r="C16" s="10">
        <v>140442085</v>
      </c>
      <c r="D16" s="10">
        <f t="shared" si="12"/>
        <v>290116632</v>
      </c>
      <c r="E16" s="10">
        <v>1287298</v>
      </c>
      <c r="F16" s="10">
        <v>120864460</v>
      </c>
      <c r="G16" s="10">
        <f t="shared" si="13"/>
        <v>122151758</v>
      </c>
      <c r="H16" s="10">
        <v>202503349</v>
      </c>
      <c r="I16" s="10">
        <v>137697907</v>
      </c>
      <c r="J16" s="10">
        <f t="shared" si="14"/>
        <v>340201256</v>
      </c>
      <c r="K16" s="10">
        <v>39222165</v>
      </c>
      <c r="L16" s="10">
        <v>117931367</v>
      </c>
      <c r="M16" s="10">
        <f t="shared" si="15"/>
        <v>157153532</v>
      </c>
      <c r="N16" s="10">
        <v>28875661</v>
      </c>
      <c r="O16" s="10">
        <v>142469369</v>
      </c>
      <c r="P16" s="10">
        <f t="shared" si="16"/>
        <v>171345030</v>
      </c>
      <c r="Q16" s="10">
        <v>43490049</v>
      </c>
      <c r="R16" s="10">
        <v>159721240</v>
      </c>
      <c r="S16" s="33">
        <f t="shared" si="17"/>
        <v>203211289</v>
      </c>
      <c r="T16" s="1"/>
      <c r="U16" s="143" t="s">
        <v>18</v>
      </c>
      <c r="V16" s="33">
        <f t="shared" si="6"/>
        <v>465053069</v>
      </c>
      <c r="W16" s="10">
        <f t="shared" si="7"/>
        <v>819126428</v>
      </c>
      <c r="X16" s="31">
        <f t="shared" si="8"/>
        <v>1284179497</v>
      </c>
    </row>
    <row r="17" spans="1:24" x14ac:dyDescent="0.2">
      <c r="A17" s="143" t="s">
        <v>19</v>
      </c>
      <c r="B17" s="10">
        <v>1427718</v>
      </c>
      <c r="C17" s="10">
        <v>64367673</v>
      </c>
      <c r="D17" s="10">
        <f t="shared" si="12"/>
        <v>65795391</v>
      </c>
      <c r="E17" s="10">
        <v>25695815</v>
      </c>
      <c r="F17" s="10">
        <v>52153079</v>
      </c>
      <c r="G17" s="10">
        <f t="shared" si="13"/>
        <v>77848894</v>
      </c>
      <c r="H17" s="10">
        <v>14491495</v>
      </c>
      <c r="I17" s="10">
        <v>78815760</v>
      </c>
      <c r="J17" s="10">
        <f t="shared" si="14"/>
        <v>93307255</v>
      </c>
      <c r="K17" s="10">
        <v>24658835</v>
      </c>
      <c r="L17" s="10">
        <v>53930709</v>
      </c>
      <c r="M17" s="10">
        <f t="shared" si="15"/>
        <v>78589544</v>
      </c>
      <c r="N17" s="10">
        <v>166601310</v>
      </c>
      <c r="O17" s="10">
        <v>74615109</v>
      </c>
      <c r="P17" s="10">
        <f t="shared" si="16"/>
        <v>241216419</v>
      </c>
      <c r="Q17" s="10">
        <v>46188022</v>
      </c>
      <c r="R17" s="10">
        <v>71624001</v>
      </c>
      <c r="S17" s="33">
        <f t="shared" si="17"/>
        <v>117812023</v>
      </c>
      <c r="T17" s="1"/>
      <c r="U17" s="143" t="s">
        <v>19</v>
      </c>
      <c r="V17" s="33">
        <f t="shared" si="6"/>
        <v>279063195</v>
      </c>
      <c r="W17" s="10">
        <f t="shared" si="7"/>
        <v>395506331</v>
      </c>
      <c r="X17" s="31">
        <f t="shared" si="8"/>
        <v>674569526</v>
      </c>
    </row>
    <row r="18" spans="1:24" x14ac:dyDescent="0.2">
      <c r="A18" s="143" t="s">
        <v>20</v>
      </c>
      <c r="B18" s="10">
        <v>23446738</v>
      </c>
      <c r="C18" s="10">
        <v>43199954</v>
      </c>
      <c r="D18" s="10">
        <f t="shared" si="12"/>
        <v>66646692</v>
      </c>
      <c r="E18" s="10">
        <v>391126</v>
      </c>
      <c r="F18" s="10">
        <v>41736126</v>
      </c>
      <c r="G18" s="10">
        <f t="shared" si="13"/>
        <v>42127252</v>
      </c>
      <c r="H18" s="10">
        <v>2360193</v>
      </c>
      <c r="I18" s="10">
        <v>50483074</v>
      </c>
      <c r="J18" s="10">
        <f t="shared" si="14"/>
        <v>52843267</v>
      </c>
      <c r="K18" s="10">
        <v>7861680</v>
      </c>
      <c r="L18" s="10">
        <v>41537661</v>
      </c>
      <c r="M18" s="10">
        <f t="shared" si="15"/>
        <v>49399341</v>
      </c>
      <c r="N18" s="10">
        <v>519988</v>
      </c>
      <c r="O18" s="10">
        <v>48437637</v>
      </c>
      <c r="P18" s="10">
        <f t="shared" si="16"/>
        <v>48957625</v>
      </c>
      <c r="Q18" s="10">
        <v>36946730</v>
      </c>
      <c r="R18" s="10">
        <v>55600259</v>
      </c>
      <c r="S18" s="33">
        <f t="shared" si="17"/>
        <v>92546989</v>
      </c>
      <c r="T18" s="1"/>
      <c r="U18" s="143" t="s">
        <v>20</v>
      </c>
      <c r="V18" s="33">
        <f t="shared" si="6"/>
        <v>71526455</v>
      </c>
      <c r="W18" s="10">
        <f t="shared" si="7"/>
        <v>280994711</v>
      </c>
      <c r="X18" s="31">
        <f t="shared" si="8"/>
        <v>352521166</v>
      </c>
    </row>
    <row r="19" spans="1:24" x14ac:dyDescent="0.2">
      <c r="A19" s="143" t="s">
        <v>21</v>
      </c>
      <c r="B19" s="10">
        <v>19683321</v>
      </c>
      <c r="C19" s="10">
        <v>27034024</v>
      </c>
      <c r="D19" s="10">
        <f t="shared" si="12"/>
        <v>46717345</v>
      </c>
      <c r="E19" s="10">
        <v>1209053</v>
      </c>
      <c r="F19" s="10">
        <v>18248199</v>
      </c>
      <c r="G19" s="10">
        <f t="shared" si="13"/>
        <v>19457252</v>
      </c>
      <c r="H19" s="10">
        <v>1572017</v>
      </c>
      <c r="I19" s="10">
        <v>26703397</v>
      </c>
      <c r="J19" s="10">
        <f t="shared" si="14"/>
        <v>28275414</v>
      </c>
      <c r="K19" s="10">
        <v>13066394</v>
      </c>
      <c r="L19" s="10">
        <v>21978734</v>
      </c>
      <c r="M19" s="10">
        <f t="shared" si="15"/>
        <v>35045128</v>
      </c>
      <c r="N19" s="10">
        <v>1288611</v>
      </c>
      <c r="O19" s="10">
        <v>28770409</v>
      </c>
      <c r="P19" s="10">
        <f t="shared" si="16"/>
        <v>30059020</v>
      </c>
      <c r="Q19" s="10">
        <v>749408</v>
      </c>
      <c r="R19" s="10">
        <v>31986725</v>
      </c>
      <c r="S19" s="33">
        <f t="shared" si="17"/>
        <v>32736133</v>
      </c>
      <c r="T19" s="1"/>
      <c r="U19" s="143" t="s">
        <v>21</v>
      </c>
      <c r="V19" s="33">
        <f t="shared" si="6"/>
        <v>37568804</v>
      </c>
      <c r="W19" s="10">
        <f t="shared" si="7"/>
        <v>154721488</v>
      </c>
      <c r="X19" s="31">
        <f t="shared" si="8"/>
        <v>192290292</v>
      </c>
    </row>
    <row r="20" spans="1:24" x14ac:dyDescent="0.2">
      <c r="A20" s="143" t="s">
        <v>22</v>
      </c>
      <c r="B20" s="10">
        <v>23056196</v>
      </c>
      <c r="C20" s="10">
        <v>66541658</v>
      </c>
      <c r="D20" s="10">
        <f t="shared" si="12"/>
        <v>89597854</v>
      </c>
      <c r="E20" s="10">
        <v>38104295</v>
      </c>
      <c r="F20" s="10">
        <v>74523214</v>
      </c>
      <c r="G20" s="10">
        <f t="shared" si="13"/>
        <v>112627509</v>
      </c>
      <c r="H20" s="10">
        <v>38489740</v>
      </c>
      <c r="I20" s="10">
        <v>86854897</v>
      </c>
      <c r="J20" s="10">
        <f t="shared" si="14"/>
        <v>125344637</v>
      </c>
      <c r="K20" s="10">
        <v>14023339</v>
      </c>
      <c r="L20" s="10">
        <v>60626124</v>
      </c>
      <c r="M20" s="10">
        <f t="shared" si="15"/>
        <v>74649463</v>
      </c>
      <c r="N20" s="10">
        <v>3250037</v>
      </c>
      <c r="O20" s="10">
        <v>74141280</v>
      </c>
      <c r="P20" s="10">
        <f t="shared" si="16"/>
        <v>77391317</v>
      </c>
      <c r="Q20" s="10">
        <v>224202796</v>
      </c>
      <c r="R20" s="10">
        <v>85821008</v>
      </c>
      <c r="S20" s="33">
        <f t="shared" si="17"/>
        <v>310023804</v>
      </c>
      <c r="T20" s="1"/>
      <c r="U20" s="143" t="s">
        <v>22</v>
      </c>
      <c r="V20" s="33">
        <f t="shared" si="6"/>
        <v>341126403</v>
      </c>
      <c r="W20" s="10">
        <f t="shared" si="7"/>
        <v>448508181</v>
      </c>
      <c r="X20" s="31">
        <f t="shared" si="8"/>
        <v>789634584</v>
      </c>
    </row>
    <row r="21" spans="1:24" x14ac:dyDescent="0.2">
      <c r="A21" s="143" t="s">
        <v>23</v>
      </c>
      <c r="B21" s="10">
        <v>2228998</v>
      </c>
      <c r="C21" s="10">
        <v>10036739</v>
      </c>
      <c r="D21" s="10">
        <f t="shared" si="12"/>
        <v>12265737</v>
      </c>
      <c r="E21" s="10">
        <v>2217621</v>
      </c>
      <c r="F21" s="10">
        <v>6799555</v>
      </c>
      <c r="G21" s="10">
        <f t="shared" si="13"/>
        <v>9017176</v>
      </c>
      <c r="H21" s="10">
        <v>1489245</v>
      </c>
      <c r="I21" s="10">
        <v>13332442</v>
      </c>
      <c r="J21" s="10">
        <f t="shared" si="14"/>
        <v>14821687</v>
      </c>
      <c r="K21" s="10">
        <v>3583680</v>
      </c>
      <c r="L21" s="10">
        <v>7124987</v>
      </c>
      <c r="M21" s="10">
        <f t="shared" si="15"/>
        <v>10708667</v>
      </c>
      <c r="N21" s="10">
        <v>2044785</v>
      </c>
      <c r="O21" s="10">
        <v>13546683</v>
      </c>
      <c r="P21" s="10">
        <f t="shared" si="16"/>
        <v>15591468</v>
      </c>
      <c r="Q21" s="10">
        <v>3137975</v>
      </c>
      <c r="R21" s="10">
        <v>13396718</v>
      </c>
      <c r="S21" s="33">
        <f t="shared" si="17"/>
        <v>16534693</v>
      </c>
      <c r="T21" s="1"/>
      <c r="U21" s="143" t="s">
        <v>23</v>
      </c>
      <c r="V21" s="33">
        <f t="shared" si="6"/>
        <v>14702304</v>
      </c>
      <c r="W21" s="10">
        <f t="shared" si="7"/>
        <v>64237124</v>
      </c>
      <c r="X21" s="31">
        <f t="shared" si="8"/>
        <v>78939428</v>
      </c>
    </row>
    <row r="22" spans="1:24" x14ac:dyDescent="0.2">
      <c r="A22" s="143" t="s">
        <v>24</v>
      </c>
      <c r="B22" s="10">
        <v>12208226</v>
      </c>
      <c r="C22" s="10">
        <v>26083408</v>
      </c>
      <c r="D22" s="10">
        <f t="shared" si="12"/>
        <v>38291634</v>
      </c>
      <c r="E22" s="10">
        <v>25249818</v>
      </c>
      <c r="F22" s="10">
        <v>28157308</v>
      </c>
      <c r="G22" s="10">
        <f t="shared" si="13"/>
        <v>53407126</v>
      </c>
      <c r="H22" s="10">
        <v>27964859</v>
      </c>
      <c r="I22" s="10">
        <v>36118870</v>
      </c>
      <c r="J22" s="10">
        <f t="shared" si="14"/>
        <v>64083729</v>
      </c>
      <c r="K22" s="10">
        <v>1480739</v>
      </c>
      <c r="L22" s="10">
        <v>35448126</v>
      </c>
      <c r="M22" s="10">
        <f t="shared" si="15"/>
        <v>36928865</v>
      </c>
      <c r="N22" s="10">
        <v>44613018</v>
      </c>
      <c r="O22" s="10">
        <v>39335552</v>
      </c>
      <c r="P22" s="10">
        <f t="shared" si="16"/>
        <v>83948570</v>
      </c>
      <c r="Q22" s="10">
        <v>12776273</v>
      </c>
      <c r="R22" s="10">
        <v>38456234</v>
      </c>
      <c r="S22" s="33">
        <f t="shared" si="17"/>
        <v>51232507</v>
      </c>
      <c r="T22" s="1"/>
      <c r="U22" s="143" t="s">
        <v>24</v>
      </c>
      <c r="V22" s="33">
        <f t="shared" si="6"/>
        <v>124292933</v>
      </c>
      <c r="W22" s="10">
        <f t="shared" si="7"/>
        <v>203599498</v>
      </c>
      <c r="X22" s="31">
        <f t="shared" si="8"/>
        <v>327892431</v>
      </c>
    </row>
    <row r="23" spans="1:24" x14ac:dyDescent="0.2">
      <c r="A23" s="143" t="s">
        <v>25</v>
      </c>
      <c r="B23" s="10">
        <v>825621</v>
      </c>
      <c r="C23" s="10">
        <v>36431572</v>
      </c>
      <c r="D23" s="10">
        <f t="shared" si="12"/>
        <v>37257193</v>
      </c>
      <c r="E23" s="10">
        <v>18747000</v>
      </c>
      <c r="F23" s="10">
        <v>38582127</v>
      </c>
      <c r="G23" s="10">
        <f t="shared" si="13"/>
        <v>57329127</v>
      </c>
      <c r="H23" s="10">
        <v>205458745</v>
      </c>
      <c r="I23" s="10">
        <v>38430444</v>
      </c>
      <c r="J23" s="10">
        <f t="shared" si="14"/>
        <v>243889189</v>
      </c>
      <c r="K23" s="10">
        <v>40419929</v>
      </c>
      <c r="L23" s="10">
        <v>28906238</v>
      </c>
      <c r="M23" s="10">
        <f t="shared" si="15"/>
        <v>69326167</v>
      </c>
      <c r="N23" s="10">
        <v>24728046</v>
      </c>
      <c r="O23" s="10">
        <v>36787275</v>
      </c>
      <c r="P23" s="10">
        <f t="shared" si="16"/>
        <v>61515321</v>
      </c>
      <c r="Q23" s="10">
        <v>185760</v>
      </c>
      <c r="R23" s="10">
        <v>46270140</v>
      </c>
      <c r="S23" s="33">
        <f t="shared" si="17"/>
        <v>46455900</v>
      </c>
      <c r="T23" s="1"/>
      <c r="U23" s="143" t="s">
        <v>25</v>
      </c>
      <c r="V23" s="71">
        <f t="shared" si="6"/>
        <v>290365101</v>
      </c>
      <c r="W23" s="23">
        <f t="shared" si="7"/>
        <v>225407796</v>
      </c>
      <c r="X23" s="72">
        <f t="shared" si="8"/>
        <v>515772897</v>
      </c>
    </row>
    <row r="24" spans="1:24" s="163" customFormat="1" ht="11.25" x14ac:dyDescent="0.2">
      <c r="A24" s="164" t="s">
        <v>26</v>
      </c>
      <c r="B24" s="140">
        <f t="shared" ref="B24:G24" si="18">SUM(B15:B23)</f>
        <v>233818860</v>
      </c>
      <c r="C24" s="140">
        <f t="shared" si="18"/>
        <v>434543668</v>
      </c>
      <c r="D24" s="140">
        <f t="shared" si="18"/>
        <v>668362528</v>
      </c>
      <c r="E24" s="140">
        <f t="shared" si="18"/>
        <v>172045370</v>
      </c>
      <c r="F24" s="140">
        <f t="shared" si="18"/>
        <v>402019900</v>
      </c>
      <c r="G24" s="140">
        <f t="shared" si="18"/>
        <v>574065270</v>
      </c>
      <c r="H24" s="140">
        <f t="shared" ref="H24:M24" si="19">SUM(H15:H23)</f>
        <v>494837961</v>
      </c>
      <c r="I24" s="140">
        <f t="shared" si="19"/>
        <v>492128879</v>
      </c>
      <c r="J24" s="140">
        <f t="shared" si="19"/>
        <v>986966840</v>
      </c>
      <c r="K24" s="140">
        <f t="shared" si="19"/>
        <v>145513169</v>
      </c>
      <c r="L24" s="140">
        <f t="shared" si="19"/>
        <v>383140460</v>
      </c>
      <c r="M24" s="140">
        <f t="shared" si="19"/>
        <v>528653629</v>
      </c>
      <c r="N24" s="140">
        <f t="shared" ref="N24:S24" si="20">SUM(N15:N23)</f>
        <v>277707609</v>
      </c>
      <c r="O24" s="140">
        <f t="shared" si="20"/>
        <v>486800102</v>
      </c>
      <c r="P24" s="140">
        <f t="shared" si="20"/>
        <v>764507711</v>
      </c>
      <c r="Q24" s="140">
        <f t="shared" si="20"/>
        <v>370354617</v>
      </c>
      <c r="R24" s="140">
        <f t="shared" si="20"/>
        <v>527727746</v>
      </c>
      <c r="S24" s="144">
        <f t="shared" si="20"/>
        <v>898082363</v>
      </c>
      <c r="T24" s="161"/>
      <c r="U24" s="164" t="s">
        <v>26</v>
      </c>
      <c r="V24" s="154">
        <f t="shared" si="6"/>
        <v>1694277586</v>
      </c>
      <c r="W24" s="155">
        <f t="shared" si="7"/>
        <v>2726360755</v>
      </c>
      <c r="X24" s="156">
        <f t="shared" si="8"/>
        <v>4420638341</v>
      </c>
    </row>
    <row r="25" spans="1:24" x14ac:dyDescent="0.2">
      <c r="A25" s="143" t="s">
        <v>27</v>
      </c>
      <c r="B25" s="10">
        <v>36294452</v>
      </c>
      <c r="C25" s="10">
        <v>66762571</v>
      </c>
      <c r="D25" s="10">
        <f>B25+C25</f>
        <v>103057023</v>
      </c>
      <c r="E25" s="10">
        <v>1893972</v>
      </c>
      <c r="F25" s="10">
        <v>60784444</v>
      </c>
      <c r="G25" s="10">
        <f>E25+F25</f>
        <v>62678416</v>
      </c>
      <c r="H25" s="10">
        <v>24431958</v>
      </c>
      <c r="I25" s="10">
        <v>80948753</v>
      </c>
      <c r="J25" s="10">
        <f>H25+I25</f>
        <v>105380711</v>
      </c>
      <c r="K25" s="10">
        <v>17205294</v>
      </c>
      <c r="L25" s="10">
        <v>57185626</v>
      </c>
      <c r="M25" s="10">
        <f>K25+L25</f>
        <v>74390920</v>
      </c>
      <c r="N25" s="10">
        <v>57482507</v>
      </c>
      <c r="O25" s="10">
        <v>69597892</v>
      </c>
      <c r="P25" s="10">
        <f>N25+O25</f>
        <v>127080399</v>
      </c>
      <c r="Q25" s="10">
        <v>4516267</v>
      </c>
      <c r="R25" s="10">
        <v>77048753</v>
      </c>
      <c r="S25" s="33">
        <f>Q25+R25</f>
        <v>81565020</v>
      </c>
      <c r="T25" s="1"/>
      <c r="U25" s="143" t="s">
        <v>27</v>
      </c>
      <c r="V25" s="37">
        <f t="shared" si="6"/>
        <v>141824450</v>
      </c>
      <c r="W25" s="22">
        <f t="shared" si="7"/>
        <v>412328039</v>
      </c>
      <c r="X25" s="65">
        <f t="shared" si="8"/>
        <v>554152489</v>
      </c>
    </row>
    <row r="26" spans="1:24" x14ac:dyDescent="0.2">
      <c r="A26" s="143" t="s">
        <v>28</v>
      </c>
      <c r="B26" s="10">
        <v>33607447</v>
      </c>
      <c r="C26" s="10">
        <v>327877751</v>
      </c>
      <c r="D26" s="10">
        <f>B26+C26</f>
        <v>361485198</v>
      </c>
      <c r="E26" s="10">
        <v>28745208</v>
      </c>
      <c r="F26" s="10">
        <v>277017459</v>
      </c>
      <c r="G26" s="10">
        <f>E26+F26</f>
        <v>305762667</v>
      </c>
      <c r="H26" s="10">
        <v>67511805</v>
      </c>
      <c r="I26" s="10">
        <v>380093442</v>
      </c>
      <c r="J26" s="10">
        <f>H26+I26</f>
        <v>447605247</v>
      </c>
      <c r="K26" s="10">
        <v>28042366</v>
      </c>
      <c r="L26" s="10">
        <v>287900636</v>
      </c>
      <c r="M26" s="10">
        <f>K26+L26</f>
        <v>315943002</v>
      </c>
      <c r="N26" s="10">
        <v>98743866</v>
      </c>
      <c r="O26" s="10">
        <v>381126682</v>
      </c>
      <c r="P26" s="10">
        <f>N26+O26</f>
        <v>479870548</v>
      </c>
      <c r="Q26" s="10">
        <v>71016582</v>
      </c>
      <c r="R26" s="10">
        <v>419558034</v>
      </c>
      <c r="S26" s="33">
        <f>Q26+R26</f>
        <v>490574616</v>
      </c>
      <c r="T26" s="1"/>
      <c r="U26" s="143" t="s">
        <v>28</v>
      </c>
      <c r="V26" s="33">
        <f t="shared" si="6"/>
        <v>327667274</v>
      </c>
      <c r="W26" s="10">
        <f t="shared" si="7"/>
        <v>2073574004</v>
      </c>
      <c r="X26" s="31">
        <f t="shared" si="8"/>
        <v>2401241278</v>
      </c>
    </row>
    <row r="27" spans="1:24" x14ac:dyDescent="0.2">
      <c r="A27" s="143" t="s">
        <v>29</v>
      </c>
      <c r="B27" s="10">
        <v>131035370</v>
      </c>
      <c r="C27" s="10">
        <v>417723436</v>
      </c>
      <c r="D27" s="10">
        <f>B27+C27</f>
        <v>548758806</v>
      </c>
      <c r="E27" s="10">
        <v>215670536</v>
      </c>
      <c r="F27" s="10">
        <v>359234304</v>
      </c>
      <c r="G27" s="10">
        <f>E27+F27</f>
        <v>574904840</v>
      </c>
      <c r="H27" s="10">
        <v>151811475</v>
      </c>
      <c r="I27" s="10">
        <v>455450083</v>
      </c>
      <c r="J27" s="10">
        <f>H27+I27</f>
        <v>607261558</v>
      </c>
      <c r="K27" s="10">
        <v>401232717</v>
      </c>
      <c r="L27" s="10">
        <v>327709578</v>
      </c>
      <c r="M27" s="10">
        <f>K27+L27</f>
        <v>728942295</v>
      </c>
      <c r="N27" s="10">
        <v>125378471</v>
      </c>
      <c r="O27" s="10">
        <v>459888645</v>
      </c>
      <c r="P27" s="10">
        <f>N27+O27</f>
        <v>585267116</v>
      </c>
      <c r="Q27" s="10">
        <v>366109307</v>
      </c>
      <c r="R27" s="10">
        <v>500104711</v>
      </c>
      <c r="S27" s="33">
        <f>Q27+R27</f>
        <v>866214018</v>
      </c>
      <c r="T27" s="1"/>
      <c r="U27" s="143" t="s">
        <v>29</v>
      </c>
      <c r="V27" s="33">
        <f t="shared" si="6"/>
        <v>1391237876</v>
      </c>
      <c r="W27" s="10">
        <f t="shared" si="7"/>
        <v>2520110757</v>
      </c>
      <c r="X27" s="31">
        <f t="shared" si="8"/>
        <v>3911348633</v>
      </c>
    </row>
    <row r="28" spans="1:24" x14ac:dyDescent="0.2">
      <c r="A28" s="143" t="s">
        <v>30</v>
      </c>
      <c r="B28" s="10">
        <v>1043935608</v>
      </c>
      <c r="C28" s="10">
        <v>1572929657</v>
      </c>
      <c r="D28" s="10">
        <f>B28+C28</f>
        <v>2616865265</v>
      </c>
      <c r="E28" s="10">
        <v>858778544</v>
      </c>
      <c r="F28" s="10">
        <v>1426399202</v>
      </c>
      <c r="G28" s="10">
        <f>E28+F28</f>
        <v>2285177746</v>
      </c>
      <c r="H28" s="10">
        <v>1017973793</v>
      </c>
      <c r="I28" s="10">
        <v>1806258090</v>
      </c>
      <c r="J28" s="10">
        <f>H28+I28</f>
        <v>2824231883</v>
      </c>
      <c r="K28" s="10">
        <v>917935161</v>
      </c>
      <c r="L28" s="10">
        <v>1519776448</v>
      </c>
      <c r="M28" s="10">
        <f>K28+L28</f>
        <v>2437711609</v>
      </c>
      <c r="N28" s="10">
        <v>918584708</v>
      </c>
      <c r="O28" s="10">
        <v>1790327881</v>
      </c>
      <c r="P28" s="10">
        <f>N28+O28</f>
        <v>2708912589</v>
      </c>
      <c r="Q28" s="10">
        <v>1096148076</v>
      </c>
      <c r="R28" s="10">
        <v>1957838517</v>
      </c>
      <c r="S28" s="33">
        <f>Q28+R28</f>
        <v>3053986593</v>
      </c>
      <c r="T28" s="1"/>
      <c r="U28" s="143" t="s">
        <v>30</v>
      </c>
      <c r="V28" s="71">
        <f t="shared" si="6"/>
        <v>5853355890</v>
      </c>
      <c r="W28" s="23">
        <f t="shared" si="7"/>
        <v>10073529795</v>
      </c>
      <c r="X28" s="72">
        <f t="shared" si="8"/>
        <v>15926885685</v>
      </c>
    </row>
    <row r="29" spans="1:24" s="163" customFormat="1" ht="12" customHeight="1" x14ac:dyDescent="0.2">
      <c r="A29" s="164" t="s">
        <v>31</v>
      </c>
      <c r="B29" s="140">
        <f t="shared" ref="B29:G29" si="21">SUM(B25:B28)</f>
        <v>1244872877</v>
      </c>
      <c r="C29" s="140">
        <f t="shared" si="21"/>
        <v>2385293415</v>
      </c>
      <c r="D29" s="140">
        <f t="shared" si="21"/>
        <v>3630166292</v>
      </c>
      <c r="E29" s="140">
        <f t="shared" si="21"/>
        <v>1105088260</v>
      </c>
      <c r="F29" s="140">
        <f t="shared" si="21"/>
        <v>2123435409</v>
      </c>
      <c r="G29" s="140">
        <f t="shared" si="21"/>
        <v>3228523669</v>
      </c>
      <c r="H29" s="140">
        <f t="shared" ref="H29:M29" si="22">SUM(H25:H28)</f>
        <v>1261729031</v>
      </c>
      <c r="I29" s="140">
        <f t="shared" si="22"/>
        <v>2722750368</v>
      </c>
      <c r="J29" s="140">
        <f t="shared" si="22"/>
        <v>3984479399</v>
      </c>
      <c r="K29" s="140">
        <f t="shared" si="22"/>
        <v>1364415538</v>
      </c>
      <c r="L29" s="140">
        <f t="shared" si="22"/>
        <v>2192572288</v>
      </c>
      <c r="M29" s="140">
        <f t="shared" si="22"/>
        <v>3556987826</v>
      </c>
      <c r="N29" s="140">
        <f t="shared" ref="N29:S29" si="23">SUM(N25:N28)</f>
        <v>1200189552</v>
      </c>
      <c r="O29" s="140">
        <f t="shared" si="23"/>
        <v>2700941100</v>
      </c>
      <c r="P29" s="140">
        <f t="shared" si="23"/>
        <v>3901130652</v>
      </c>
      <c r="Q29" s="140">
        <f t="shared" si="23"/>
        <v>1537790232</v>
      </c>
      <c r="R29" s="140">
        <f t="shared" si="23"/>
        <v>2954550015</v>
      </c>
      <c r="S29" s="144">
        <f t="shared" si="23"/>
        <v>4492340247</v>
      </c>
      <c r="T29" s="161"/>
      <c r="U29" s="164" t="s">
        <v>31</v>
      </c>
      <c r="V29" s="154">
        <f t="shared" si="6"/>
        <v>7714085490</v>
      </c>
      <c r="W29" s="155">
        <f t="shared" si="7"/>
        <v>15079542595</v>
      </c>
      <c r="X29" s="156">
        <f t="shared" si="8"/>
        <v>22793628085</v>
      </c>
    </row>
    <row r="30" spans="1:24" x14ac:dyDescent="0.2">
      <c r="A30" s="143" t="s">
        <v>32</v>
      </c>
      <c r="B30" s="10">
        <v>83329991</v>
      </c>
      <c r="C30" s="10">
        <v>208013876</v>
      </c>
      <c r="D30" s="10">
        <f>B30+C30</f>
        <v>291343867</v>
      </c>
      <c r="E30" s="10">
        <v>68833876</v>
      </c>
      <c r="F30" s="10">
        <v>189200451</v>
      </c>
      <c r="G30" s="10">
        <f>E30+F30</f>
        <v>258034327</v>
      </c>
      <c r="H30" s="10">
        <v>201320409</v>
      </c>
      <c r="I30" s="10">
        <v>246695810</v>
      </c>
      <c r="J30" s="10">
        <f>H30+I30</f>
        <v>448016219</v>
      </c>
      <c r="K30" s="10">
        <v>73727020</v>
      </c>
      <c r="L30" s="10">
        <v>207814433</v>
      </c>
      <c r="M30" s="10">
        <f>K30+L30</f>
        <v>281541453</v>
      </c>
      <c r="N30" s="10">
        <v>148572437</v>
      </c>
      <c r="O30" s="10">
        <v>260370808</v>
      </c>
      <c r="P30" s="10">
        <f>N30+O30</f>
        <v>408943245</v>
      </c>
      <c r="Q30" s="10">
        <v>214430539</v>
      </c>
      <c r="R30" s="10">
        <v>255942562</v>
      </c>
      <c r="S30" s="33">
        <f>Q30+R30</f>
        <v>470373101</v>
      </c>
      <c r="T30" s="1"/>
      <c r="U30" s="143" t="s">
        <v>32</v>
      </c>
      <c r="V30" s="37">
        <f t="shared" si="6"/>
        <v>790214272</v>
      </c>
      <c r="W30" s="22">
        <f t="shared" si="7"/>
        <v>1368037940</v>
      </c>
      <c r="X30" s="65">
        <f t="shared" si="8"/>
        <v>2158252212</v>
      </c>
    </row>
    <row r="31" spans="1:24" x14ac:dyDescent="0.2">
      <c r="A31" s="143" t="s">
        <v>33</v>
      </c>
      <c r="B31" s="10">
        <v>91483434</v>
      </c>
      <c r="C31" s="10">
        <v>257657694</v>
      </c>
      <c r="D31" s="10">
        <f>B31+C31</f>
        <v>349141128</v>
      </c>
      <c r="E31" s="10">
        <v>118378101</v>
      </c>
      <c r="F31" s="10">
        <v>191324434</v>
      </c>
      <c r="G31" s="10">
        <f>E31+F31</f>
        <v>309702535</v>
      </c>
      <c r="H31" s="10">
        <v>167767525</v>
      </c>
      <c r="I31" s="10">
        <v>262271328</v>
      </c>
      <c r="J31" s="10">
        <f>H31+I31</f>
        <v>430038853</v>
      </c>
      <c r="K31" s="10">
        <v>79393364</v>
      </c>
      <c r="L31" s="10">
        <v>203920672</v>
      </c>
      <c r="M31" s="10">
        <f>K31+L31</f>
        <v>283314036</v>
      </c>
      <c r="N31" s="10">
        <v>55408377</v>
      </c>
      <c r="O31" s="10">
        <v>283567242</v>
      </c>
      <c r="P31" s="10">
        <f>N31+O31</f>
        <v>338975619</v>
      </c>
      <c r="Q31" s="10">
        <v>108323238</v>
      </c>
      <c r="R31" s="10">
        <v>322906234</v>
      </c>
      <c r="S31" s="33">
        <f>Q31+R31</f>
        <v>431229472</v>
      </c>
      <c r="T31" s="1"/>
      <c r="U31" s="143" t="s">
        <v>33</v>
      </c>
      <c r="V31" s="33">
        <f t="shared" si="6"/>
        <v>620754039</v>
      </c>
      <c r="W31" s="10">
        <f t="shared" si="7"/>
        <v>1521647604</v>
      </c>
      <c r="X31" s="31">
        <f t="shared" si="8"/>
        <v>2142401643</v>
      </c>
    </row>
    <row r="32" spans="1:24" x14ac:dyDescent="0.2">
      <c r="A32" s="143" t="s">
        <v>34</v>
      </c>
      <c r="B32" s="10">
        <v>26894128</v>
      </c>
      <c r="C32" s="10">
        <v>137765362</v>
      </c>
      <c r="D32" s="10">
        <f>B32+C32</f>
        <v>164659490</v>
      </c>
      <c r="E32" s="10">
        <v>39553771</v>
      </c>
      <c r="F32" s="10">
        <v>105872780</v>
      </c>
      <c r="G32" s="10">
        <f>E32+F32</f>
        <v>145426551</v>
      </c>
      <c r="H32" s="10">
        <v>49212653</v>
      </c>
      <c r="I32" s="10">
        <v>135268760</v>
      </c>
      <c r="J32" s="10">
        <f>H32+I32</f>
        <v>184481413</v>
      </c>
      <c r="K32" s="10">
        <v>77676616</v>
      </c>
      <c r="L32" s="10">
        <v>125997030</v>
      </c>
      <c r="M32" s="10">
        <f>K32+L32</f>
        <v>203673646</v>
      </c>
      <c r="N32" s="10">
        <v>47338407</v>
      </c>
      <c r="O32" s="10">
        <v>172541167</v>
      </c>
      <c r="P32" s="10">
        <f>N32+O32</f>
        <v>219879574</v>
      </c>
      <c r="Q32" s="10">
        <v>31696367</v>
      </c>
      <c r="R32" s="10">
        <v>197125728</v>
      </c>
      <c r="S32" s="33">
        <f>Q32+R32</f>
        <v>228822095</v>
      </c>
      <c r="T32" s="1"/>
      <c r="U32" s="143" t="s">
        <v>34</v>
      </c>
      <c r="V32" s="71">
        <f t="shared" si="6"/>
        <v>272371942</v>
      </c>
      <c r="W32" s="23">
        <f t="shared" si="7"/>
        <v>874570827</v>
      </c>
      <c r="X32" s="72">
        <f t="shared" si="8"/>
        <v>1146942769</v>
      </c>
    </row>
    <row r="33" spans="1:255" s="163" customFormat="1" ht="12" customHeight="1" x14ac:dyDescent="0.2">
      <c r="A33" s="160" t="s">
        <v>35</v>
      </c>
      <c r="B33" s="140">
        <f t="shared" ref="B33:G33" si="24">SUM(B30:B32)</f>
        <v>201707553</v>
      </c>
      <c r="C33" s="140">
        <f t="shared" si="24"/>
        <v>603436932</v>
      </c>
      <c r="D33" s="140">
        <f t="shared" si="24"/>
        <v>805144485</v>
      </c>
      <c r="E33" s="140">
        <f t="shared" si="24"/>
        <v>226765748</v>
      </c>
      <c r="F33" s="140">
        <f t="shared" si="24"/>
        <v>486397665</v>
      </c>
      <c r="G33" s="140">
        <f t="shared" si="24"/>
        <v>713163413</v>
      </c>
      <c r="H33" s="140">
        <f t="shared" ref="H33:M33" si="25">SUM(H30:H32)</f>
        <v>418300587</v>
      </c>
      <c r="I33" s="140">
        <f t="shared" si="25"/>
        <v>644235898</v>
      </c>
      <c r="J33" s="140">
        <f t="shared" si="25"/>
        <v>1062536485</v>
      </c>
      <c r="K33" s="140">
        <f t="shared" si="25"/>
        <v>230797000</v>
      </c>
      <c r="L33" s="140">
        <f t="shared" si="25"/>
        <v>537732135</v>
      </c>
      <c r="M33" s="140">
        <f t="shared" si="25"/>
        <v>768529135</v>
      </c>
      <c r="N33" s="140">
        <f t="shared" ref="N33:S33" si="26">SUM(N30:N32)</f>
        <v>251319221</v>
      </c>
      <c r="O33" s="140">
        <f t="shared" si="26"/>
        <v>716479217</v>
      </c>
      <c r="P33" s="140">
        <f t="shared" si="26"/>
        <v>967798438</v>
      </c>
      <c r="Q33" s="140">
        <f t="shared" si="26"/>
        <v>354450144</v>
      </c>
      <c r="R33" s="140">
        <f t="shared" si="26"/>
        <v>775974524</v>
      </c>
      <c r="S33" s="144">
        <f t="shared" si="26"/>
        <v>1130424668</v>
      </c>
      <c r="T33" s="161"/>
      <c r="U33" s="160" t="s">
        <v>35</v>
      </c>
      <c r="V33" s="154">
        <f t="shared" si="6"/>
        <v>1683340253</v>
      </c>
      <c r="W33" s="155">
        <f t="shared" si="7"/>
        <v>3764256371</v>
      </c>
      <c r="X33" s="156">
        <f t="shared" si="8"/>
        <v>5447596624</v>
      </c>
      <c r="IU33" s="166">
        <v>26108</v>
      </c>
    </row>
    <row r="34" spans="1:255" x14ac:dyDescent="0.2">
      <c r="A34" s="143" t="s">
        <v>36</v>
      </c>
      <c r="B34" s="10">
        <v>32953944</v>
      </c>
      <c r="C34" s="10">
        <v>154717148</v>
      </c>
      <c r="D34" s="10">
        <f>B34+C34</f>
        <v>187671092</v>
      </c>
      <c r="E34" s="10">
        <v>134027891</v>
      </c>
      <c r="F34" s="10">
        <v>149334845</v>
      </c>
      <c r="G34" s="10">
        <f>E34+F34</f>
        <v>283362736</v>
      </c>
      <c r="H34" s="10">
        <v>73544504</v>
      </c>
      <c r="I34" s="10">
        <v>179247968</v>
      </c>
      <c r="J34" s="10">
        <f>H34+I34</f>
        <v>252792472</v>
      </c>
      <c r="K34" s="10">
        <v>224602800</v>
      </c>
      <c r="L34" s="10">
        <v>155759594</v>
      </c>
      <c r="M34" s="10">
        <f>K34+L34</f>
        <v>380362394</v>
      </c>
      <c r="N34" s="10">
        <v>86679414</v>
      </c>
      <c r="O34" s="10">
        <v>182265266</v>
      </c>
      <c r="P34" s="10">
        <f>N34+O34</f>
        <v>268944680</v>
      </c>
      <c r="Q34" s="10">
        <v>170370085</v>
      </c>
      <c r="R34" s="10">
        <v>191540339</v>
      </c>
      <c r="S34" s="33">
        <f>Q34+R34</f>
        <v>361910424</v>
      </c>
      <c r="T34" s="1"/>
      <c r="U34" s="143" t="s">
        <v>36</v>
      </c>
      <c r="V34" s="37">
        <f t="shared" si="6"/>
        <v>722178638</v>
      </c>
      <c r="W34" s="22">
        <f t="shared" si="7"/>
        <v>1012865160</v>
      </c>
      <c r="X34" s="65">
        <f t="shared" si="8"/>
        <v>1735043798</v>
      </c>
      <c r="Z34" s="28"/>
    </row>
    <row r="35" spans="1:255" x14ac:dyDescent="0.2">
      <c r="A35" s="143" t="s">
        <v>37</v>
      </c>
      <c r="B35" s="10">
        <v>95706362</v>
      </c>
      <c r="C35" s="10">
        <v>97846376</v>
      </c>
      <c r="D35" s="10">
        <f>B35+C35</f>
        <v>193552738</v>
      </c>
      <c r="E35" s="10">
        <v>26934911</v>
      </c>
      <c r="F35" s="10">
        <v>103102756</v>
      </c>
      <c r="G35" s="10">
        <f>E35+F35</f>
        <v>130037667</v>
      </c>
      <c r="H35" s="10">
        <v>50990410</v>
      </c>
      <c r="I35" s="10">
        <v>116511635</v>
      </c>
      <c r="J35" s="10">
        <f>H35+I35</f>
        <v>167502045</v>
      </c>
      <c r="K35" s="10">
        <v>71356890</v>
      </c>
      <c r="L35" s="10">
        <v>88884618</v>
      </c>
      <c r="M35" s="10">
        <f>K35+L35</f>
        <v>160241508</v>
      </c>
      <c r="N35" s="10">
        <v>22841608</v>
      </c>
      <c r="O35" s="10">
        <v>137894035</v>
      </c>
      <c r="P35" s="10">
        <f>N35+O35</f>
        <v>160735643</v>
      </c>
      <c r="Q35" s="10">
        <v>34917163</v>
      </c>
      <c r="R35" s="10">
        <v>129637209</v>
      </c>
      <c r="S35" s="33">
        <f>Q35+R35</f>
        <v>164554372</v>
      </c>
      <c r="T35" s="1"/>
      <c r="U35" s="143" t="s">
        <v>37</v>
      </c>
      <c r="V35" s="33">
        <f t="shared" si="6"/>
        <v>302747344</v>
      </c>
      <c r="W35" s="10">
        <f t="shared" si="7"/>
        <v>673876629</v>
      </c>
      <c r="X35" s="31">
        <f t="shared" si="8"/>
        <v>976623973</v>
      </c>
    </row>
    <row r="36" spans="1:255" x14ac:dyDescent="0.2">
      <c r="A36" s="143" t="s">
        <v>38</v>
      </c>
      <c r="B36" s="10">
        <v>8012821</v>
      </c>
      <c r="C36" s="10">
        <v>35639810</v>
      </c>
      <c r="D36" s="10">
        <f>B36+C36</f>
        <v>43652631</v>
      </c>
      <c r="E36" s="10">
        <v>5532613</v>
      </c>
      <c r="F36" s="10">
        <v>34989758</v>
      </c>
      <c r="G36" s="10">
        <f>E36+F36</f>
        <v>40522371</v>
      </c>
      <c r="H36" s="10">
        <v>54803755</v>
      </c>
      <c r="I36" s="10">
        <v>44085972</v>
      </c>
      <c r="J36" s="10">
        <f>H36+I36</f>
        <v>98889727</v>
      </c>
      <c r="K36" s="10">
        <v>7269870</v>
      </c>
      <c r="L36" s="10">
        <v>40145636</v>
      </c>
      <c r="M36" s="10">
        <f>K36+L36</f>
        <v>47415506</v>
      </c>
      <c r="N36" s="10">
        <v>6421726</v>
      </c>
      <c r="O36" s="10">
        <v>54181111</v>
      </c>
      <c r="P36" s="10">
        <f>N36+O36</f>
        <v>60602837</v>
      </c>
      <c r="Q36" s="10">
        <v>79186276</v>
      </c>
      <c r="R36" s="10">
        <v>51531044</v>
      </c>
      <c r="S36" s="33">
        <f>Q36+R36</f>
        <v>130717320</v>
      </c>
      <c r="T36" s="1"/>
      <c r="U36" s="143" t="s">
        <v>38</v>
      </c>
      <c r="V36" s="33">
        <f t="shared" si="6"/>
        <v>161227061</v>
      </c>
      <c r="W36" s="10">
        <f t="shared" si="7"/>
        <v>260573331</v>
      </c>
      <c r="X36" s="31">
        <f t="shared" si="8"/>
        <v>421800392</v>
      </c>
    </row>
    <row r="37" spans="1:255" x14ac:dyDescent="0.2">
      <c r="A37" s="143" t="s">
        <v>39</v>
      </c>
      <c r="B37" s="10">
        <v>8086092</v>
      </c>
      <c r="C37" s="10">
        <v>29927395</v>
      </c>
      <c r="D37" s="10">
        <f>B37+C37</f>
        <v>38013487</v>
      </c>
      <c r="E37" s="10">
        <v>5962403</v>
      </c>
      <c r="F37" s="10">
        <v>26392305</v>
      </c>
      <c r="G37" s="10">
        <f>E37+F37</f>
        <v>32354708</v>
      </c>
      <c r="H37" s="10">
        <v>31040694</v>
      </c>
      <c r="I37" s="10">
        <v>36170400</v>
      </c>
      <c r="J37" s="10">
        <f>H37+I37</f>
        <v>67211094</v>
      </c>
      <c r="K37" s="10">
        <v>8223915</v>
      </c>
      <c r="L37" s="10">
        <v>34794182</v>
      </c>
      <c r="M37" s="10">
        <f>K37+L37</f>
        <v>43018097</v>
      </c>
      <c r="N37" s="10">
        <v>7693441</v>
      </c>
      <c r="O37" s="10">
        <v>37897157</v>
      </c>
      <c r="P37" s="10">
        <f>N37+O37</f>
        <v>45590598</v>
      </c>
      <c r="Q37" s="10">
        <v>9838437</v>
      </c>
      <c r="R37" s="10">
        <v>39582240</v>
      </c>
      <c r="S37" s="71">
        <f>Q37+R37</f>
        <v>49420677</v>
      </c>
      <c r="T37" s="1"/>
      <c r="U37" s="143" t="s">
        <v>39</v>
      </c>
      <c r="V37" s="71">
        <f t="shared" si="6"/>
        <v>70844982</v>
      </c>
      <c r="W37" s="23">
        <f t="shared" si="7"/>
        <v>204763679</v>
      </c>
      <c r="X37" s="72">
        <f t="shared" si="8"/>
        <v>275608661</v>
      </c>
    </row>
    <row r="38" spans="1:255" s="163" customFormat="1" ht="12" customHeight="1" x14ac:dyDescent="0.2">
      <c r="A38" s="160" t="s">
        <v>40</v>
      </c>
      <c r="B38" s="140">
        <f t="shared" ref="B38:G38" si="27">SUM(B34:B37)</f>
        <v>144759219</v>
      </c>
      <c r="C38" s="140">
        <f t="shared" si="27"/>
        <v>318130729</v>
      </c>
      <c r="D38" s="140">
        <f t="shared" si="27"/>
        <v>462889948</v>
      </c>
      <c r="E38" s="140">
        <f t="shared" si="27"/>
        <v>172457818</v>
      </c>
      <c r="F38" s="140">
        <f t="shared" si="27"/>
        <v>313819664</v>
      </c>
      <c r="G38" s="140">
        <f t="shared" si="27"/>
        <v>486277482</v>
      </c>
      <c r="H38" s="140">
        <f t="shared" ref="H38:M38" si="28">SUM(H34:H37)</f>
        <v>210379363</v>
      </c>
      <c r="I38" s="140">
        <f t="shared" si="28"/>
        <v>376015975</v>
      </c>
      <c r="J38" s="140">
        <f t="shared" si="28"/>
        <v>586395338</v>
      </c>
      <c r="K38" s="140">
        <f t="shared" si="28"/>
        <v>311453475</v>
      </c>
      <c r="L38" s="140">
        <f t="shared" si="28"/>
        <v>319584030</v>
      </c>
      <c r="M38" s="140">
        <f t="shared" si="28"/>
        <v>631037505</v>
      </c>
      <c r="N38" s="140">
        <f t="shared" ref="N38:S38" si="29">SUM(N34:N37)</f>
        <v>123636189</v>
      </c>
      <c r="O38" s="140">
        <f t="shared" si="29"/>
        <v>412237569</v>
      </c>
      <c r="P38" s="140">
        <f t="shared" si="29"/>
        <v>535873758</v>
      </c>
      <c r="Q38" s="140">
        <f t="shared" si="29"/>
        <v>294311961</v>
      </c>
      <c r="R38" s="140">
        <f t="shared" si="29"/>
        <v>412290832</v>
      </c>
      <c r="S38" s="144">
        <f t="shared" si="29"/>
        <v>706602793</v>
      </c>
      <c r="T38" s="161"/>
      <c r="U38" s="160" t="s">
        <v>40</v>
      </c>
      <c r="V38" s="154">
        <f t="shared" si="6"/>
        <v>1256998025</v>
      </c>
      <c r="W38" s="155">
        <f t="shared" si="7"/>
        <v>2152078799</v>
      </c>
      <c r="X38" s="156">
        <f t="shared" si="8"/>
        <v>3409076824</v>
      </c>
    </row>
    <row r="39" spans="1:255" s="163" customFormat="1" ht="12" customHeight="1" x14ac:dyDescent="0.2">
      <c r="A39" s="167" t="s">
        <v>41</v>
      </c>
      <c r="B39" s="140">
        <f t="shared" ref="B39:G39" si="30">B14+B24+B29+B33+B38</f>
        <v>1835598108</v>
      </c>
      <c r="C39" s="140">
        <f t="shared" si="30"/>
        <v>3848833334</v>
      </c>
      <c r="D39" s="140">
        <f t="shared" si="30"/>
        <v>5684431442</v>
      </c>
      <c r="E39" s="140">
        <f t="shared" si="30"/>
        <v>1687402896</v>
      </c>
      <c r="F39" s="140">
        <f t="shared" si="30"/>
        <v>3423483205</v>
      </c>
      <c r="G39" s="140">
        <f t="shared" si="30"/>
        <v>5110886101</v>
      </c>
      <c r="H39" s="140">
        <f t="shared" ref="H39:M39" si="31">H14+H24+H29+H33+H38</f>
        <v>2455395153</v>
      </c>
      <c r="I39" s="140">
        <f t="shared" si="31"/>
        <v>4351777506</v>
      </c>
      <c r="J39" s="140">
        <f t="shared" si="31"/>
        <v>6807172659</v>
      </c>
      <c r="K39" s="140">
        <f t="shared" si="31"/>
        <v>2191324048</v>
      </c>
      <c r="L39" s="140">
        <f t="shared" si="31"/>
        <v>3535933610</v>
      </c>
      <c r="M39" s="140">
        <f t="shared" si="31"/>
        <v>5727257658</v>
      </c>
      <c r="N39" s="140">
        <f t="shared" ref="N39:S39" si="32">N14+N24+N29+N33+N38</f>
        <v>1858501053</v>
      </c>
      <c r="O39" s="140">
        <f t="shared" si="32"/>
        <v>4439309966</v>
      </c>
      <c r="P39" s="140">
        <f t="shared" si="32"/>
        <v>6297811019</v>
      </c>
      <c r="Q39" s="140">
        <f t="shared" si="32"/>
        <v>2608968137</v>
      </c>
      <c r="R39" s="140">
        <f t="shared" si="32"/>
        <v>4807281662</v>
      </c>
      <c r="S39" s="144">
        <f t="shared" si="32"/>
        <v>7416249799</v>
      </c>
      <c r="T39" s="161"/>
      <c r="U39" s="167" t="s">
        <v>41</v>
      </c>
      <c r="V39" s="157">
        <f t="shared" si="6"/>
        <v>12637189395</v>
      </c>
      <c r="W39" s="158">
        <f t="shared" si="7"/>
        <v>24406619283</v>
      </c>
      <c r="X39" s="159">
        <f t="shared" si="8"/>
        <v>37043808678</v>
      </c>
    </row>
    <row r="40" spans="1:255" x14ac:dyDescent="0.2">
      <c r="A40" s="145" t="s">
        <v>75</v>
      </c>
      <c r="B40" s="146"/>
      <c r="C40" s="146"/>
      <c r="D40" s="146"/>
      <c r="E40" s="146"/>
      <c r="F40" s="146"/>
      <c r="G40" s="146"/>
      <c r="H40" s="146"/>
      <c r="I40" s="146"/>
      <c r="J40" s="146"/>
      <c r="K40" s="34"/>
      <c r="L40" s="34"/>
      <c r="M40" s="34"/>
      <c r="N40" s="34"/>
      <c r="O40" s="34"/>
      <c r="P40" s="34"/>
      <c r="Q40" s="34"/>
      <c r="R40" s="34"/>
      <c r="S40" s="34"/>
      <c r="T40" s="1"/>
      <c r="U40" s="34"/>
      <c r="V40" s="147"/>
      <c r="W40" s="147"/>
      <c r="X40" s="147"/>
    </row>
    <row r="41" spans="1:255" x14ac:dyDescent="0.2">
      <c r="A41" s="145" t="s">
        <v>76</v>
      </c>
      <c r="B41" s="147"/>
      <c r="C41" s="147"/>
      <c r="D41" s="147"/>
      <c r="E41" s="147"/>
      <c r="F41" s="147"/>
      <c r="G41" s="147"/>
      <c r="H41" s="147"/>
      <c r="I41" s="147"/>
      <c r="J41" s="147"/>
      <c r="K41" s="34"/>
      <c r="L41" s="34"/>
      <c r="M41" s="34"/>
      <c r="N41" s="34"/>
      <c r="O41" s="34"/>
      <c r="P41" s="34"/>
      <c r="Q41" s="34"/>
      <c r="R41" s="34"/>
      <c r="S41" s="34"/>
      <c r="T41" s="1"/>
      <c r="U41" s="34"/>
      <c r="V41" s="147"/>
      <c r="W41" s="147"/>
      <c r="X41" s="147"/>
    </row>
    <row r="42" spans="1:255" x14ac:dyDescent="0.2">
      <c r="A42" s="148" t="s">
        <v>44</v>
      </c>
      <c r="B42" s="147"/>
      <c r="C42" s="147"/>
      <c r="D42" s="147"/>
      <c r="E42" s="149"/>
      <c r="F42" s="147"/>
      <c r="G42" s="147"/>
      <c r="H42" s="147"/>
      <c r="I42" s="147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1"/>
      <c r="U42" s="34"/>
      <c r="V42" s="147"/>
      <c r="W42" s="147"/>
      <c r="X42" s="147"/>
    </row>
    <row r="43" spans="1:255" x14ac:dyDescent="0.2">
      <c r="A43" s="148" t="s">
        <v>74</v>
      </c>
      <c r="B43" s="147"/>
      <c r="C43" s="147"/>
      <c r="D43" s="147"/>
      <c r="E43" s="147"/>
      <c r="F43" s="147"/>
      <c r="G43" s="147"/>
      <c r="H43" s="147"/>
      <c r="I43" s="147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1"/>
      <c r="U43" s="34"/>
      <c r="V43" s="147"/>
      <c r="W43" s="147"/>
      <c r="X43" s="147"/>
    </row>
    <row r="44" spans="1:255" x14ac:dyDescent="0.2">
      <c r="A44" s="148" t="s">
        <v>71</v>
      </c>
      <c r="B44" s="147"/>
      <c r="C44" s="147"/>
      <c r="D44" s="147"/>
      <c r="E44" s="147"/>
      <c r="F44" s="147"/>
      <c r="G44" s="147"/>
      <c r="H44" s="147"/>
      <c r="I44" s="147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1"/>
      <c r="U44" s="34"/>
      <c r="V44" s="147"/>
      <c r="W44" s="147"/>
      <c r="X44" s="147"/>
    </row>
    <row r="45" spans="1:255" x14ac:dyDescent="0.2">
      <c r="A45" s="147"/>
      <c r="B45" s="147"/>
      <c r="C45" s="147"/>
      <c r="D45" s="147"/>
      <c r="E45" s="147"/>
      <c r="F45" s="147"/>
      <c r="G45" s="147"/>
      <c r="H45" s="147"/>
      <c r="I45" s="147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1"/>
      <c r="U45" s="34"/>
      <c r="V45" s="147"/>
      <c r="W45" s="147"/>
      <c r="X45" s="147"/>
    </row>
    <row r="46" spans="1:255" ht="15" x14ac:dyDescent="0.25">
      <c r="A46" s="192" t="s">
        <v>77</v>
      </c>
      <c r="B46" s="192"/>
      <c r="C46" s="192"/>
      <c r="D46" s="192"/>
      <c r="E46" s="192"/>
      <c r="F46" s="192"/>
      <c r="G46" s="192"/>
      <c r="H46" s="192"/>
      <c r="I46" s="192"/>
      <c r="J46" s="192"/>
      <c r="K46" s="192"/>
      <c r="L46" s="192"/>
      <c r="M46" s="192"/>
      <c r="N46" s="192"/>
      <c r="O46" s="192"/>
      <c r="P46" s="192"/>
      <c r="Q46" s="192"/>
      <c r="R46" s="192"/>
      <c r="S46" s="192"/>
      <c r="U46" s="147"/>
      <c r="V46" s="147"/>
      <c r="W46" s="147"/>
      <c r="X46" s="147"/>
    </row>
    <row r="47" spans="1:255" x14ac:dyDescent="0.2">
      <c r="A47" s="193" t="s">
        <v>1</v>
      </c>
      <c r="B47" s="193"/>
      <c r="C47" s="193"/>
      <c r="D47" s="193"/>
      <c r="E47" s="193"/>
      <c r="F47" s="193"/>
      <c r="G47" s="193"/>
      <c r="H47" s="193"/>
      <c r="I47" s="193"/>
      <c r="J47" s="193"/>
      <c r="K47" s="193"/>
      <c r="L47" s="193"/>
      <c r="M47" s="193"/>
      <c r="N47" s="193"/>
      <c r="O47" s="193"/>
      <c r="P47" s="193"/>
      <c r="Q47" s="193"/>
      <c r="R47" s="193"/>
      <c r="S47" s="193"/>
      <c r="U47" s="147"/>
      <c r="V47" s="147"/>
      <c r="W47" s="147"/>
      <c r="X47" s="147"/>
    </row>
    <row r="48" spans="1:255" x14ac:dyDescent="0.2">
      <c r="A48" s="193" t="s">
        <v>2</v>
      </c>
      <c r="B48" s="193"/>
      <c r="C48" s="193"/>
      <c r="D48" s="193"/>
      <c r="E48" s="193"/>
      <c r="F48" s="193"/>
      <c r="G48" s="193"/>
      <c r="H48" s="193"/>
      <c r="I48" s="193"/>
      <c r="J48" s="193"/>
      <c r="K48" s="193"/>
      <c r="L48" s="193"/>
      <c r="M48" s="193"/>
      <c r="N48" s="193"/>
      <c r="O48" s="193"/>
      <c r="P48" s="193"/>
      <c r="Q48" s="193"/>
      <c r="R48" s="193"/>
      <c r="S48" s="193"/>
      <c r="U48" s="147"/>
      <c r="V48" s="147"/>
      <c r="W48" s="147"/>
      <c r="X48" s="147"/>
    </row>
    <row r="49" spans="1:24" x14ac:dyDescent="0.2">
      <c r="A49" s="147"/>
      <c r="B49" s="147"/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50" t="s">
        <v>78</v>
      </c>
      <c r="U49" s="147"/>
      <c r="V49" s="147"/>
      <c r="W49" s="147"/>
      <c r="X49" s="150" t="s">
        <v>78</v>
      </c>
    </row>
    <row r="50" spans="1:24" x14ac:dyDescent="0.2">
      <c r="A50" s="141" t="s">
        <v>4</v>
      </c>
      <c r="B50" s="186">
        <v>41091</v>
      </c>
      <c r="C50" s="187"/>
      <c r="D50" s="188"/>
      <c r="E50" s="186">
        <v>41122</v>
      </c>
      <c r="F50" s="187"/>
      <c r="G50" s="188"/>
      <c r="H50" s="186">
        <v>41153</v>
      </c>
      <c r="I50" s="187"/>
      <c r="J50" s="188"/>
      <c r="K50" s="186">
        <v>41183</v>
      </c>
      <c r="L50" s="187"/>
      <c r="M50" s="188"/>
      <c r="N50" s="186">
        <v>41214</v>
      </c>
      <c r="O50" s="187"/>
      <c r="P50" s="188"/>
      <c r="Q50" s="186">
        <v>41244</v>
      </c>
      <c r="R50" s="187"/>
      <c r="S50" s="187"/>
      <c r="U50" s="141" t="s">
        <v>4</v>
      </c>
      <c r="V50" s="186" t="s">
        <v>95</v>
      </c>
      <c r="W50" s="187"/>
      <c r="X50" s="187"/>
    </row>
    <row r="51" spans="1:24" x14ac:dyDescent="0.2">
      <c r="A51" s="142" t="s">
        <v>5</v>
      </c>
      <c r="B51" s="116" t="s">
        <v>73</v>
      </c>
      <c r="C51" s="116" t="s">
        <v>52</v>
      </c>
      <c r="D51" s="116" t="s">
        <v>8</v>
      </c>
      <c r="E51" s="116" t="s">
        <v>73</v>
      </c>
      <c r="F51" s="116" t="s">
        <v>52</v>
      </c>
      <c r="G51" s="116" t="s">
        <v>8</v>
      </c>
      <c r="H51" s="116" t="s">
        <v>73</v>
      </c>
      <c r="I51" s="116" t="s">
        <v>52</v>
      </c>
      <c r="J51" s="116" t="s">
        <v>8</v>
      </c>
      <c r="K51" s="116" t="s">
        <v>73</v>
      </c>
      <c r="L51" s="116" t="s">
        <v>52</v>
      </c>
      <c r="M51" s="116" t="s">
        <v>8</v>
      </c>
      <c r="N51" s="116" t="s">
        <v>73</v>
      </c>
      <c r="O51" s="116" t="s">
        <v>52</v>
      </c>
      <c r="P51" s="116" t="s">
        <v>8</v>
      </c>
      <c r="Q51" s="116" t="s">
        <v>73</v>
      </c>
      <c r="R51" s="116" t="s">
        <v>52</v>
      </c>
      <c r="S51" s="136" t="s">
        <v>8</v>
      </c>
      <c r="U51" s="142" t="s">
        <v>5</v>
      </c>
      <c r="V51" s="117" t="s">
        <v>73</v>
      </c>
      <c r="W51" s="117" t="s">
        <v>52</v>
      </c>
      <c r="X51" s="151" t="s">
        <v>8</v>
      </c>
    </row>
    <row r="52" spans="1:24" x14ac:dyDescent="0.2">
      <c r="A52" s="143" t="s">
        <v>9</v>
      </c>
      <c r="B52" s="10">
        <v>997627</v>
      </c>
      <c r="C52" s="10">
        <v>4828933</v>
      </c>
      <c r="D52" s="33">
        <f t="shared" ref="D52:D58" si="33">B52+C52</f>
        <v>5826560</v>
      </c>
      <c r="E52" s="10">
        <v>642073</v>
      </c>
      <c r="F52" s="10">
        <v>3432823</v>
      </c>
      <c r="G52" s="33">
        <f t="shared" ref="G52:G58" si="34">E52+F52</f>
        <v>4074896</v>
      </c>
      <c r="H52" s="10">
        <v>611816</v>
      </c>
      <c r="I52" s="10">
        <v>3971183</v>
      </c>
      <c r="J52" s="33">
        <f t="shared" ref="J52:J58" si="35">H52+I52</f>
        <v>4582999</v>
      </c>
      <c r="K52" s="10">
        <v>133870</v>
      </c>
      <c r="L52" s="10">
        <v>5332504</v>
      </c>
      <c r="M52" s="33">
        <f t="shared" ref="M52:M58" si="36">K52+L52</f>
        <v>5466374</v>
      </c>
      <c r="N52" s="10">
        <v>140000</v>
      </c>
      <c r="O52" s="10">
        <v>3602337</v>
      </c>
      <c r="P52" s="33">
        <f t="shared" ref="P52:P58" si="37">N52+O52</f>
        <v>3742337</v>
      </c>
      <c r="Q52" s="10">
        <v>152078</v>
      </c>
      <c r="R52" s="10">
        <v>4742233</v>
      </c>
      <c r="S52" s="37">
        <f t="shared" ref="S52:S58" si="38">Q52+R52</f>
        <v>4894311</v>
      </c>
      <c r="T52" s="1"/>
      <c r="U52" s="152" t="s">
        <v>9</v>
      </c>
      <c r="V52" s="37">
        <f>B52+E52+H52+K52+N52+Q52</f>
        <v>2677464</v>
      </c>
      <c r="W52" s="37">
        <f t="shared" ref="W52:X52" si="39">C52+F52+I52+L52+O52+R52</f>
        <v>25910013</v>
      </c>
      <c r="X52" s="37">
        <f t="shared" si="39"/>
        <v>28587477</v>
      </c>
    </row>
    <row r="53" spans="1:24" x14ac:dyDescent="0.2">
      <c r="A53" s="143" t="s">
        <v>10</v>
      </c>
      <c r="B53" s="10">
        <v>573132</v>
      </c>
      <c r="C53" s="10">
        <v>1436542</v>
      </c>
      <c r="D53" s="33">
        <f t="shared" si="33"/>
        <v>2009674</v>
      </c>
      <c r="E53" s="10">
        <v>13625644</v>
      </c>
      <c r="F53" s="10">
        <v>2099781</v>
      </c>
      <c r="G53" s="33">
        <f t="shared" si="34"/>
        <v>15725425</v>
      </c>
      <c r="H53" s="10">
        <v>12585517</v>
      </c>
      <c r="I53" s="10">
        <v>2243667</v>
      </c>
      <c r="J53" s="33">
        <f t="shared" si="35"/>
        <v>14829184</v>
      </c>
      <c r="K53" s="10">
        <v>400000</v>
      </c>
      <c r="L53" s="10">
        <v>1587111</v>
      </c>
      <c r="M53" s="33">
        <f t="shared" si="36"/>
        <v>1987111</v>
      </c>
      <c r="N53" s="10">
        <v>0</v>
      </c>
      <c r="O53" s="10">
        <v>3575220</v>
      </c>
      <c r="P53" s="33">
        <f t="shared" si="37"/>
        <v>3575220</v>
      </c>
      <c r="Q53" s="10">
        <v>0</v>
      </c>
      <c r="R53" s="10">
        <v>2667932</v>
      </c>
      <c r="S53" s="33">
        <f t="shared" si="38"/>
        <v>2667932</v>
      </c>
      <c r="T53" s="1"/>
      <c r="U53" s="152" t="s">
        <v>10</v>
      </c>
      <c r="V53" s="33">
        <f t="shared" ref="V53:V83" si="40">B53+E53+H53+K53+N53+Q53</f>
        <v>27184293</v>
      </c>
      <c r="W53" s="33">
        <f t="shared" ref="W53:W84" si="41">C53+F53+I53+L53+O53+R53</f>
        <v>13610253</v>
      </c>
      <c r="X53" s="33">
        <f t="shared" ref="X53:X84" si="42">D53+G53+J53+M53+P53+S53</f>
        <v>40794546</v>
      </c>
    </row>
    <row r="54" spans="1:24" x14ac:dyDescent="0.2">
      <c r="A54" s="143" t="s">
        <v>11</v>
      </c>
      <c r="B54" s="10">
        <v>2039865</v>
      </c>
      <c r="C54" s="10">
        <v>27069531</v>
      </c>
      <c r="D54" s="33">
        <f t="shared" si="33"/>
        <v>29109396</v>
      </c>
      <c r="E54" s="10">
        <v>43965240</v>
      </c>
      <c r="F54" s="10">
        <v>47148418</v>
      </c>
      <c r="G54" s="33">
        <f t="shared" si="34"/>
        <v>91113658</v>
      </c>
      <c r="H54" s="10">
        <v>123960026</v>
      </c>
      <c r="I54" s="10">
        <v>35580972</v>
      </c>
      <c r="J54" s="33">
        <f t="shared" si="35"/>
        <v>159540998</v>
      </c>
      <c r="K54" s="10">
        <v>57369883</v>
      </c>
      <c r="L54" s="10">
        <v>29996420</v>
      </c>
      <c r="M54" s="33">
        <f t="shared" si="36"/>
        <v>87366303</v>
      </c>
      <c r="N54" s="10">
        <v>41596371</v>
      </c>
      <c r="O54" s="10">
        <v>36649830</v>
      </c>
      <c r="P54" s="33">
        <f t="shared" si="37"/>
        <v>78246201</v>
      </c>
      <c r="Q54" s="10">
        <v>278245766</v>
      </c>
      <c r="R54" s="10">
        <v>44333596</v>
      </c>
      <c r="S54" s="33">
        <f t="shared" si="38"/>
        <v>322579362</v>
      </c>
      <c r="T54" s="1"/>
      <c r="U54" s="152" t="s">
        <v>11</v>
      </c>
      <c r="V54" s="33">
        <f t="shared" si="40"/>
        <v>547177151</v>
      </c>
      <c r="W54" s="33">
        <f t="shared" si="41"/>
        <v>220778767</v>
      </c>
      <c r="X54" s="33">
        <f t="shared" si="42"/>
        <v>767955918</v>
      </c>
    </row>
    <row r="55" spans="1:24" x14ac:dyDescent="0.2">
      <c r="A55" s="143" t="s">
        <v>12</v>
      </c>
      <c r="B55" s="10">
        <v>70479958</v>
      </c>
      <c r="C55" s="10">
        <v>62832308</v>
      </c>
      <c r="D55" s="33">
        <f t="shared" si="33"/>
        <v>133312266</v>
      </c>
      <c r="E55" s="10">
        <v>5143044</v>
      </c>
      <c r="F55" s="10">
        <v>64144993</v>
      </c>
      <c r="G55" s="33">
        <f t="shared" si="34"/>
        <v>69288037</v>
      </c>
      <c r="H55" s="10">
        <v>2122988</v>
      </c>
      <c r="I55" s="10">
        <v>50499741</v>
      </c>
      <c r="J55" s="33">
        <f t="shared" si="35"/>
        <v>52622729</v>
      </c>
      <c r="K55" s="10">
        <v>1647523</v>
      </c>
      <c r="L55" s="10">
        <v>56476789</v>
      </c>
      <c r="M55" s="33">
        <f t="shared" si="36"/>
        <v>58124312</v>
      </c>
      <c r="N55" s="10">
        <v>1905405</v>
      </c>
      <c r="O55" s="10">
        <v>59128954</v>
      </c>
      <c r="P55" s="33">
        <f t="shared" si="37"/>
        <v>61034359</v>
      </c>
      <c r="Q55" s="10">
        <v>883172</v>
      </c>
      <c r="R55" s="10">
        <v>77487148</v>
      </c>
      <c r="S55" s="33">
        <f t="shared" si="38"/>
        <v>78370320</v>
      </c>
      <c r="T55" s="1"/>
      <c r="U55" s="152" t="s">
        <v>12</v>
      </c>
      <c r="V55" s="33">
        <f t="shared" si="40"/>
        <v>82182090</v>
      </c>
      <c r="W55" s="33">
        <f t="shared" si="41"/>
        <v>370569933</v>
      </c>
      <c r="X55" s="33">
        <f t="shared" si="42"/>
        <v>452752023</v>
      </c>
    </row>
    <row r="56" spans="1:24" x14ac:dyDescent="0.2">
      <c r="A56" s="143" t="s">
        <v>13</v>
      </c>
      <c r="B56" s="10">
        <v>1942282</v>
      </c>
      <c r="C56" s="10">
        <v>17271444</v>
      </c>
      <c r="D56" s="33">
        <f t="shared" si="33"/>
        <v>19213726</v>
      </c>
      <c r="E56" s="10">
        <v>3306436</v>
      </c>
      <c r="F56" s="10">
        <v>13767704</v>
      </c>
      <c r="G56" s="33">
        <f t="shared" si="34"/>
        <v>17074140</v>
      </c>
      <c r="H56" s="10">
        <v>1564971</v>
      </c>
      <c r="I56" s="10">
        <v>15187896</v>
      </c>
      <c r="J56" s="33">
        <f t="shared" si="35"/>
        <v>16752867</v>
      </c>
      <c r="K56" s="10">
        <v>2682373</v>
      </c>
      <c r="L56" s="10">
        <v>12346300</v>
      </c>
      <c r="M56" s="33">
        <f t="shared" si="36"/>
        <v>15028673</v>
      </c>
      <c r="N56" s="10">
        <v>2255134</v>
      </c>
      <c r="O56" s="10">
        <v>13753315</v>
      </c>
      <c r="P56" s="33">
        <f t="shared" si="37"/>
        <v>16008449</v>
      </c>
      <c r="Q56" s="10">
        <v>1471324</v>
      </c>
      <c r="R56" s="10">
        <v>17728427</v>
      </c>
      <c r="S56" s="33">
        <f t="shared" si="38"/>
        <v>19199751</v>
      </c>
      <c r="T56" s="1"/>
      <c r="U56" s="152" t="s">
        <v>13</v>
      </c>
      <c r="V56" s="33">
        <f t="shared" si="40"/>
        <v>13222520</v>
      </c>
      <c r="W56" s="33">
        <f t="shared" si="41"/>
        <v>90055086</v>
      </c>
      <c r="X56" s="33">
        <f t="shared" si="42"/>
        <v>103277606</v>
      </c>
    </row>
    <row r="57" spans="1:24" x14ac:dyDescent="0.2">
      <c r="A57" s="143" t="s">
        <v>14</v>
      </c>
      <c r="B57" s="10">
        <v>1571031</v>
      </c>
      <c r="C57" s="10">
        <v>2586989</v>
      </c>
      <c r="D57" s="33">
        <f t="shared" si="33"/>
        <v>4158020</v>
      </c>
      <c r="E57" s="10">
        <v>18605000</v>
      </c>
      <c r="F57" s="10">
        <v>2978410</v>
      </c>
      <c r="G57" s="33">
        <f t="shared" si="34"/>
        <v>21583410</v>
      </c>
      <c r="H57" s="10">
        <v>1185910</v>
      </c>
      <c r="I57" s="10">
        <v>1817235</v>
      </c>
      <c r="J57" s="33">
        <f t="shared" si="35"/>
        <v>3003145</v>
      </c>
      <c r="K57" s="10">
        <v>649806</v>
      </c>
      <c r="L57" s="10">
        <v>3012782</v>
      </c>
      <c r="M57" s="33">
        <f t="shared" si="36"/>
        <v>3662588</v>
      </c>
      <c r="N57" s="10">
        <v>1611733</v>
      </c>
      <c r="O57" s="10">
        <v>3742720</v>
      </c>
      <c r="P57" s="33">
        <f t="shared" si="37"/>
        <v>5354453</v>
      </c>
      <c r="Q57" s="10">
        <v>217555</v>
      </c>
      <c r="R57" s="10">
        <v>1487473</v>
      </c>
      <c r="S57" s="33">
        <f t="shared" si="38"/>
        <v>1705028</v>
      </c>
      <c r="T57" s="1"/>
      <c r="U57" s="152" t="s">
        <v>14</v>
      </c>
      <c r="V57" s="33">
        <f t="shared" si="40"/>
        <v>23841035</v>
      </c>
      <c r="W57" s="33">
        <f t="shared" si="41"/>
        <v>15625609</v>
      </c>
      <c r="X57" s="33">
        <f t="shared" si="42"/>
        <v>39466644</v>
      </c>
    </row>
    <row r="58" spans="1:24" x14ac:dyDescent="0.2">
      <c r="A58" s="143" t="s">
        <v>15</v>
      </c>
      <c r="B58" s="10">
        <v>2525432</v>
      </c>
      <c r="C58" s="10">
        <v>18420108</v>
      </c>
      <c r="D58" s="33">
        <f t="shared" si="33"/>
        <v>20945540</v>
      </c>
      <c r="E58" s="10">
        <v>11547765</v>
      </c>
      <c r="F58" s="10">
        <v>18489398</v>
      </c>
      <c r="G58" s="33">
        <f t="shared" si="34"/>
        <v>30037163</v>
      </c>
      <c r="H58" s="10">
        <v>2116051</v>
      </c>
      <c r="I58" s="10">
        <v>15263830</v>
      </c>
      <c r="J58" s="33">
        <f t="shared" si="35"/>
        <v>17379881</v>
      </c>
      <c r="K58" s="10">
        <v>4783198</v>
      </c>
      <c r="L58" s="10">
        <v>15657276</v>
      </c>
      <c r="M58" s="33">
        <f t="shared" si="36"/>
        <v>20440474</v>
      </c>
      <c r="N58" s="10">
        <v>3756744</v>
      </c>
      <c r="O58" s="10">
        <v>15315785</v>
      </c>
      <c r="P58" s="33">
        <f t="shared" si="37"/>
        <v>19072529</v>
      </c>
      <c r="Q58" s="10">
        <v>1662099</v>
      </c>
      <c r="R58" s="10">
        <v>18399254</v>
      </c>
      <c r="S58" s="33">
        <f t="shared" si="38"/>
        <v>20061353</v>
      </c>
      <c r="T58" s="1"/>
      <c r="U58" s="152" t="s">
        <v>15</v>
      </c>
      <c r="V58" s="71">
        <f t="shared" si="40"/>
        <v>26391289</v>
      </c>
      <c r="W58" s="71">
        <f t="shared" si="41"/>
        <v>101545651</v>
      </c>
      <c r="X58" s="71">
        <f t="shared" si="42"/>
        <v>127936940</v>
      </c>
    </row>
    <row r="59" spans="1:24" s="3" customFormat="1" ht="11.25" x14ac:dyDescent="0.2">
      <c r="A59" s="160" t="s">
        <v>16</v>
      </c>
      <c r="B59" s="140">
        <f t="shared" ref="B59:D59" si="43">SUM(B52:B58)</f>
        <v>80129327</v>
      </c>
      <c r="C59" s="140">
        <f t="shared" si="43"/>
        <v>134445855</v>
      </c>
      <c r="D59" s="144">
        <f t="shared" si="43"/>
        <v>214575182</v>
      </c>
      <c r="E59" s="140">
        <f t="shared" ref="E59:G59" si="44">SUM(E52:E58)</f>
        <v>96835202</v>
      </c>
      <c r="F59" s="140">
        <f t="shared" si="44"/>
        <v>152061527</v>
      </c>
      <c r="G59" s="144">
        <f t="shared" si="44"/>
        <v>248896729</v>
      </c>
      <c r="H59" s="140">
        <f t="shared" ref="H59:J59" si="45">SUM(H52:H58)</f>
        <v>144147279</v>
      </c>
      <c r="I59" s="140">
        <f t="shared" si="45"/>
        <v>124564524</v>
      </c>
      <c r="J59" s="144">
        <f t="shared" si="45"/>
        <v>268711803</v>
      </c>
      <c r="K59" s="140">
        <f t="shared" ref="K59:S59" si="46">SUM(K52:K58)</f>
        <v>67666653</v>
      </c>
      <c r="L59" s="140">
        <f t="shared" si="46"/>
        <v>124409182</v>
      </c>
      <c r="M59" s="144">
        <f t="shared" si="46"/>
        <v>192075835</v>
      </c>
      <c r="N59" s="140">
        <f t="shared" si="46"/>
        <v>51265387</v>
      </c>
      <c r="O59" s="140">
        <f t="shared" si="46"/>
        <v>135768161</v>
      </c>
      <c r="P59" s="144">
        <f>SUM(P52:P58)</f>
        <v>187033548</v>
      </c>
      <c r="Q59" s="140">
        <f t="shared" si="46"/>
        <v>282631994</v>
      </c>
      <c r="R59" s="140">
        <f t="shared" si="46"/>
        <v>166846063</v>
      </c>
      <c r="S59" s="144">
        <f t="shared" si="46"/>
        <v>449478057</v>
      </c>
      <c r="T59" s="161"/>
      <c r="U59" s="162" t="s">
        <v>16</v>
      </c>
      <c r="V59" s="154">
        <f t="shared" si="40"/>
        <v>722675842</v>
      </c>
      <c r="W59" s="155">
        <f t="shared" si="41"/>
        <v>838095312</v>
      </c>
      <c r="X59" s="156">
        <f t="shared" si="42"/>
        <v>1560771154</v>
      </c>
    </row>
    <row r="60" spans="1:24" x14ac:dyDescent="0.2">
      <c r="A60" s="143" t="s">
        <v>17</v>
      </c>
      <c r="B60" s="10">
        <v>959923</v>
      </c>
      <c r="C60" s="10">
        <v>29062131</v>
      </c>
      <c r="D60" s="33">
        <f t="shared" ref="D60:D68" si="47">B60+C60</f>
        <v>30022054</v>
      </c>
      <c r="E60" s="10">
        <v>4174960</v>
      </c>
      <c r="F60" s="10">
        <v>31215762</v>
      </c>
      <c r="G60" s="33">
        <f t="shared" ref="G60:G68" si="48">E60+F60</f>
        <v>35390722</v>
      </c>
      <c r="H60" s="10">
        <v>1039707</v>
      </c>
      <c r="I60" s="10">
        <v>18794610</v>
      </c>
      <c r="J60" s="33">
        <f t="shared" ref="J60:J68" si="49">H60+I60</f>
        <v>19834317</v>
      </c>
      <c r="K60" s="10">
        <v>2218874</v>
      </c>
      <c r="L60" s="10">
        <v>25525488</v>
      </c>
      <c r="M60" s="33">
        <f t="shared" ref="M60:M68" si="50">K60+L60</f>
        <v>27744362</v>
      </c>
      <c r="N60" s="10">
        <v>818617</v>
      </c>
      <c r="O60" s="10">
        <v>22778730</v>
      </c>
      <c r="P60" s="33">
        <f t="shared" ref="P60:P68" si="51">N60+O60</f>
        <v>23597347</v>
      </c>
      <c r="Q60" s="10">
        <v>678328</v>
      </c>
      <c r="R60" s="10">
        <v>20689631</v>
      </c>
      <c r="S60" s="33">
        <f t="shared" ref="S60:S68" si="52">Q60+R60</f>
        <v>21367959</v>
      </c>
      <c r="T60" s="1"/>
      <c r="U60" s="152" t="s">
        <v>17</v>
      </c>
      <c r="V60" s="37">
        <f t="shared" si="40"/>
        <v>9890409</v>
      </c>
      <c r="W60" s="22">
        <f t="shared" si="41"/>
        <v>148066352</v>
      </c>
      <c r="X60" s="65">
        <f t="shared" si="42"/>
        <v>157956761</v>
      </c>
    </row>
    <row r="61" spans="1:24" x14ac:dyDescent="0.2">
      <c r="A61" s="143" t="s">
        <v>18</v>
      </c>
      <c r="B61" s="10">
        <v>4148370</v>
      </c>
      <c r="C61" s="10">
        <v>171741172</v>
      </c>
      <c r="D61" s="33">
        <f t="shared" si="47"/>
        <v>175889542</v>
      </c>
      <c r="E61" s="10">
        <v>101099941</v>
      </c>
      <c r="F61" s="10">
        <v>220950916</v>
      </c>
      <c r="G61" s="33">
        <f t="shared" si="48"/>
        <v>322050857</v>
      </c>
      <c r="H61" s="10">
        <v>11033162</v>
      </c>
      <c r="I61" s="10">
        <v>162539360</v>
      </c>
      <c r="J61" s="33">
        <f t="shared" si="49"/>
        <v>173572522</v>
      </c>
      <c r="K61" s="10">
        <v>214935680</v>
      </c>
      <c r="L61" s="10">
        <v>200838624</v>
      </c>
      <c r="M61" s="33">
        <f t="shared" si="50"/>
        <v>415774304</v>
      </c>
      <c r="N61" s="10">
        <v>24149782</v>
      </c>
      <c r="O61" s="10">
        <v>172489603</v>
      </c>
      <c r="P61" s="33">
        <f t="shared" si="51"/>
        <v>196639385</v>
      </c>
      <c r="Q61" s="10">
        <v>142346203</v>
      </c>
      <c r="R61" s="10">
        <v>189257929</v>
      </c>
      <c r="S61" s="33">
        <f t="shared" si="52"/>
        <v>331604132</v>
      </c>
      <c r="T61" s="1"/>
      <c r="U61" s="152" t="s">
        <v>18</v>
      </c>
      <c r="V61" s="33">
        <f t="shared" si="40"/>
        <v>497713138</v>
      </c>
      <c r="W61" s="10">
        <f t="shared" si="41"/>
        <v>1117817604</v>
      </c>
      <c r="X61" s="31">
        <f t="shared" si="42"/>
        <v>1615530742</v>
      </c>
    </row>
    <row r="62" spans="1:24" x14ac:dyDescent="0.2">
      <c r="A62" s="143" t="s">
        <v>19</v>
      </c>
      <c r="B62" s="10">
        <v>17902731</v>
      </c>
      <c r="C62" s="10">
        <v>87447977</v>
      </c>
      <c r="D62" s="33">
        <f t="shared" si="47"/>
        <v>105350708</v>
      </c>
      <c r="E62" s="10">
        <v>50685463</v>
      </c>
      <c r="F62" s="10">
        <v>97913626</v>
      </c>
      <c r="G62" s="33">
        <f t="shared" si="48"/>
        <v>148599089</v>
      </c>
      <c r="H62" s="10">
        <v>46175566</v>
      </c>
      <c r="I62" s="10">
        <v>76638720</v>
      </c>
      <c r="J62" s="33">
        <f t="shared" si="49"/>
        <v>122814286</v>
      </c>
      <c r="K62" s="10">
        <v>42136810</v>
      </c>
      <c r="L62" s="10">
        <v>82407461</v>
      </c>
      <c r="M62" s="33">
        <f t="shared" si="50"/>
        <v>124544271</v>
      </c>
      <c r="N62" s="10">
        <v>84074171</v>
      </c>
      <c r="O62" s="10">
        <v>75420804</v>
      </c>
      <c r="P62" s="33">
        <f t="shared" si="51"/>
        <v>159494975</v>
      </c>
      <c r="Q62" s="10">
        <v>42492582</v>
      </c>
      <c r="R62" s="10">
        <v>99002084</v>
      </c>
      <c r="S62" s="33">
        <f t="shared" si="52"/>
        <v>141494666</v>
      </c>
      <c r="T62" s="1"/>
      <c r="U62" s="152" t="s">
        <v>19</v>
      </c>
      <c r="V62" s="33">
        <f t="shared" si="40"/>
        <v>283467323</v>
      </c>
      <c r="W62" s="10">
        <f t="shared" si="41"/>
        <v>518830672</v>
      </c>
      <c r="X62" s="31">
        <f t="shared" si="42"/>
        <v>802297995</v>
      </c>
    </row>
    <row r="63" spans="1:24" x14ac:dyDescent="0.2">
      <c r="A63" s="143" t="s">
        <v>20</v>
      </c>
      <c r="B63" s="10">
        <v>54000</v>
      </c>
      <c r="C63" s="10">
        <v>49550705</v>
      </c>
      <c r="D63" s="33">
        <f t="shared" si="47"/>
        <v>49604705</v>
      </c>
      <c r="E63" s="10">
        <v>1769428</v>
      </c>
      <c r="F63" s="10">
        <v>60914615</v>
      </c>
      <c r="G63" s="33">
        <f t="shared" si="48"/>
        <v>62684043</v>
      </c>
      <c r="H63" s="10">
        <v>953117</v>
      </c>
      <c r="I63" s="10">
        <v>45161597</v>
      </c>
      <c r="J63" s="33">
        <f t="shared" si="49"/>
        <v>46114714</v>
      </c>
      <c r="K63" s="10">
        <v>1706059</v>
      </c>
      <c r="L63" s="10">
        <v>57783637</v>
      </c>
      <c r="M63" s="33">
        <f t="shared" si="50"/>
        <v>59489696</v>
      </c>
      <c r="N63" s="10">
        <v>552064</v>
      </c>
      <c r="O63" s="10">
        <v>51938831</v>
      </c>
      <c r="P63" s="33">
        <f t="shared" si="51"/>
        <v>52490895</v>
      </c>
      <c r="Q63" s="10">
        <v>675960</v>
      </c>
      <c r="R63" s="10">
        <v>56909490</v>
      </c>
      <c r="S63" s="33">
        <f t="shared" si="52"/>
        <v>57585450</v>
      </c>
      <c r="T63" s="1"/>
      <c r="U63" s="152" t="s">
        <v>20</v>
      </c>
      <c r="V63" s="33">
        <f t="shared" si="40"/>
        <v>5710628</v>
      </c>
      <c r="W63" s="10">
        <f t="shared" si="41"/>
        <v>322258875</v>
      </c>
      <c r="X63" s="31">
        <f t="shared" si="42"/>
        <v>327969503</v>
      </c>
    </row>
    <row r="64" spans="1:24" x14ac:dyDescent="0.2">
      <c r="A64" s="143" t="s">
        <v>21</v>
      </c>
      <c r="B64" s="10">
        <v>2459455</v>
      </c>
      <c r="C64" s="10">
        <v>43073243</v>
      </c>
      <c r="D64" s="33">
        <f t="shared" si="47"/>
        <v>45532698</v>
      </c>
      <c r="E64" s="10">
        <v>10486821</v>
      </c>
      <c r="F64" s="10">
        <v>40192558</v>
      </c>
      <c r="G64" s="33">
        <f t="shared" si="48"/>
        <v>50679379</v>
      </c>
      <c r="H64" s="10">
        <v>1549428</v>
      </c>
      <c r="I64" s="10">
        <v>26629664</v>
      </c>
      <c r="J64" s="33">
        <f t="shared" si="49"/>
        <v>28179092</v>
      </c>
      <c r="K64" s="10">
        <v>20951667</v>
      </c>
      <c r="L64" s="10">
        <v>35951843</v>
      </c>
      <c r="M64" s="33">
        <f t="shared" si="50"/>
        <v>56903510</v>
      </c>
      <c r="N64" s="10">
        <v>36616581</v>
      </c>
      <c r="O64" s="10">
        <v>29318179</v>
      </c>
      <c r="P64" s="33">
        <f t="shared" si="51"/>
        <v>65934760</v>
      </c>
      <c r="Q64" s="10">
        <v>2798380</v>
      </c>
      <c r="R64" s="10">
        <v>34287521</v>
      </c>
      <c r="S64" s="33">
        <f t="shared" si="52"/>
        <v>37085901</v>
      </c>
      <c r="T64" s="1"/>
      <c r="U64" s="152" t="s">
        <v>21</v>
      </c>
      <c r="V64" s="33">
        <f t="shared" si="40"/>
        <v>74862332</v>
      </c>
      <c r="W64" s="10">
        <f t="shared" si="41"/>
        <v>209453008</v>
      </c>
      <c r="X64" s="31">
        <f t="shared" si="42"/>
        <v>284315340</v>
      </c>
    </row>
    <row r="65" spans="1:26" x14ac:dyDescent="0.2">
      <c r="A65" s="143" t="s">
        <v>22</v>
      </c>
      <c r="B65" s="10">
        <v>21374321</v>
      </c>
      <c r="C65" s="10">
        <v>82859512</v>
      </c>
      <c r="D65" s="33">
        <f t="shared" si="47"/>
        <v>104233833</v>
      </c>
      <c r="E65" s="10">
        <v>39728836</v>
      </c>
      <c r="F65" s="10">
        <v>102094683</v>
      </c>
      <c r="G65" s="33">
        <f t="shared" si="48"/>
        <v>141823519</v>
      </c>
      <c r="H65" s="10">
        <v>46348079</v>
      </c>
      <c r="I65" s="10">
        <v>82240918</v>
      </c>
      <c r="J65" s="33">
        <f t="shared" si="49"/>
        <v>128588997</v>
      </c>
      <c r="K65" s="10">
        <v>49426005</v>
      </c>
      <c r="L65" s="10">
        <v>83145366</v>
      </c>
      <c r="M65" s="33">
        <f t="shared" si="50"/>
        <v>132571371</v>
      </c>
      <c r="N65" s="10">
        <v>1437775</v>
      </c>
      <c r="O65" s="10">
        <v>80493886</v>
      </c>
      <c r="P65" s="33">
        <f t="shared" si="51"/>
        <v>81931661</v>
      </c>
      <c r="Q65" s="10">
        <v>194258800</v>
      </c>
      <c r="R65" s="10">
        <v>81840538</v>
      </c>
      <c r="S65" s="33">
        <f t="shared" si="52"/>
        <v>276099338</v>
      </c>
      <c r="T65" s="1"/>
      <c r="U65" s="152" t="s">
        <v>22</v>
      </c>
      <c r="V65" s="33">
        <f t="shared" si="40"/>
        <v>352573816</v>
      </c>
      <c r="W65" s="10">
        <f t="shared" si="41"/>
        <v>512674903</v>
      </c>
      <c r="X65" s="31">
        <f t="shared" si="42"/>
        <v>865248719</v>
      </c>
    </row>
    <row r="66" spans="1:26" x14ac:dyDescent="0.2">
      <c r="A66" s="143" t="s">
        <v>23</v>
      </c>
      <c r="B66" s="10">
        <v>2405708</v>
      </c>
      <c r="C66" s="10">
        <v>14254068</v>
      </c>
      <c r="D66" s="33">
        <f t="shared" si="47"/>
        <v>16659776</v>
      </c>
      <c r="E66" s="10">
        <v>1813358</v>
      </c>
      <c r="F66" s="10">
        <v>13437435</v>
      </c>
      <c r="G66" s="33">
        <f t="shared" si="48"/>
        <v>15250793</v>
      </c>
      <c r="H66" s="10">
        <v>1342395</v>
      </c>
      <c r="I66" s="10">
        <v>12045996</v>
      </c>
      <c r="J66" s="33">
        <f t="shared" si="49"/>
        <v>13388391</v>
      </c>
      <c r="K66" s="10">
        <v>26977180</v>
      </c>
      <c r="L66" s="10">
        <v>12601789</v>
      </c>
      <c r="M66" s="33">
        <f t="shared" si="50"/>
        <v>39578969</v>
      </c>
      <c r="N66" s="10">
        <v>2989705</v>
      </c>
      <c r="O66" s="10">
        <v>13738811</v>
      </c>
      <c r="P66" s="33">
        <f t="shared" si="51"/>
        <v>16728516</v>
      </c>
      <c r="Q66" s="10">
        <v>1728125</v>
      </c>
      <c r="R66" s="10">
        <v>14589905</v>
      </c>
      <c r="S66" s="33">
        <f t="shared" si="52"/>
        <v>16318030</v>
      </c>
      <c r="T66" s="1"/>
      <c r="U66" s="152" t="s">
        <v>23</v>
      </c>
      <c r="V66" s="33">
        <f t="shared" si="40"/>
        <v>37256471</v>
      </c>
      <c r="W66" s="10">
        <f t="shared" si="41"/>
        <v>80668004</v>
      </c>
      <c r="X66" s="31">
        <f t="shared" si="42"/>
        <v>117924475</v>
      </c>
    </row>
    <row r="67" spans="1:26" x14ac:dyDescent="0.2">
      <c r="A67" s="143" t="s">
        <v>24</v>
      </c>
      <c r="B67" s="10">
        <v>10041741</v>
      </c>
      <c r="C67" s="10">
        <v>39454310</v>
      </c>
      <c r="D67" s="33">
        <f t="shared" si="47"/>
        <v>49496051</v>
      </c>
      <c r="E67" s="10">
        <v>20976393</v>
      </c>
      <c r="F67" s="10">
        <v>42874615</v>
      </c>
      <c r="G67" s="33">
        <f t="shared" si="48"/>
        <v>63851008</v>
      </c>
      <c r="H67" s="10">
        <v>2659194</v>
      </c>
      <c r="I67" s="10">
        <v>36523348</v>
      </c>
      <c r="J67" s="33">
        <f t="shared" si="49"/>
        <v>39182542</v>
      </c>
      <c r="K67" s="10">
        <v>4107018</v>
      </c>
      <c r="L67" s="10">
        <v>37414150</v>
      </c>
      <c r="M67" s="33">
        <f t="shared" si="50"/>
        <v>41521168</v>
      </c>
      <c r="N67" s="10">
        <v>47298252</v>
      </c>
      <c r="O67" s="10">
        <v>37506989</v>
      </c>
      <c r="P67" s="33">
        <f t="shared" si="51"/>
        <v>84805241</v>
      </c>
      <c r="Q67" s="10">
        <v>17677642</v>
      </c>
      <c r="R67" s="10">
        <v>45308014</v>
      </c>
      <c r="S67" s="33">
        <f t="shared" si="52"/>
        <v>62985656</v>
      </c>
      <c r="T67" s="1"/>
      <c r="U67" s="152" t="s">
        <v>24</v>
      </c>
      <c r="V67" s="33">
        <f t="shared" si="40"/>
        <v>102760240</v>
      </c>
      <c r="W67" s="10">
        <f t="shared" si="41"/>
        <v>239081426</v>
      </c>
      <c r="X67" s="31">
        <f t="shared" si="42"/>
        <v>341841666</v>
      </c>
    </row>
    <row r="68" spans="1:26" x14ac:dyDescent="0.2">
      <c r="A68" s="143" t="s">
        <v>25</v>
      </c>
      <c r="B68" s="10">
        <v>127353258</v>
      </c>
      <c r="C68" s="10">
        <v>38017384</v>
      </c>
      <c r="D68" s="33">
        <f t="shared" si="47"/>
        <v>165370642</v>
      </c>
      <c r="E68" s="10">
        <v>68410548</v>
      </c>
      <c r="F68" s="10">
        <v>45278169</v>
      </c>
      <c r="G68" s="33">
        <f t="shared" si="48"/>
        <v>113688717</v>
      </c>
      <c r="H68" s="10">
        <v>76356059</v>
      </c>
      <c r="I68" s="10">
        <v>36717069</v>
      </c>
      <c r="J68" s="33">
        <f t="shared" si="49"/>
        <v>113073128</v>
      </c>
      <c r="K68" s="10">
        <v>47622014</v>
      </c>
      <c r="L68" s="10">
        <v>43631803</v>
      </c>
      <c r="M68" s="33">
        <f t="shared" si="50"/>
        <v>91253817</v>
      </c>
      <c r="N68" s="10">
        <v>49686249</v>
      </c>
      <c r="O68" s="10">
        <v>45701799</v>
      </c>
      <c r="P68" s="33">
        <f t="shared" si="51"/>
        <v>95388048</v>
      </c>
      <c r="Q68" s="10">
        <v>2600000</v>
      </c>
      <c r="R68" s="10">
        <v>66450518</v>
      </c>
      <c r="S68" s="33">
        <f t="shared" si="52"/>
        <v>69050518</v>
      </c>
      <c r="T68" s="1"/>
      <c r="U68" s="152" t="s">
        <v>25</v>
      </c>
      <c r="V68" s="71">
        <f t="shared" si="40"/>
        <v>372028128</v>
      </c>
      <c r="W68" s="23">
        <f t="shared" si="41"/>
        <v>275796742</v>
      </c>
      <c r="X68" s="72">
        <f t="shared" si="42"/>
        <v>647824870</v>
      </c>
    </row>
    <row r="69" spans="1:26" s="3" customFormat="1" ht="11.25" x14ac:dyDescent="0.2">
      <c r="A69" s="164" t="s">
        <v>26</v>
      </c>
      <c r="B69" s="140">
        <f t="shared" ref="B69:D69" si="53">SUM(B60:B68)</f>
        <v>186699507</v>
      </c>
      <c r="C69" s="140">
        <f t="shared" si="53"/>
        <v>555460502</v>
      </c>
      <c r="D69" s="144">
        <f t="shared" si="53"/>
        <v>742160009</v>
      </c>
      <c r="E69" s="140">
        <f t="shared" ref="E69:G69" si="54">SUM(E60:E68)</f>
        <v>299145748</v>
      </c>
      <c r="F69" s="140">
        <f t="shared" si="54"/>
        <v>654872379</v>
      </c>
      <c r="G69" s="144">
        <f t="shared" si="54"/>
        <v>954018127</v>
      </c>
      <c r="H69" s="140">
        <f t="shared" ref="H69:J69" si="55">SUM(H60:H68)</f>
        <v>187456707</v>
      </c>
      <c r="I69" s="140">
        <f t="shared" si="55"/>
        <v>497291282</v>
      </c>
      <c r="J69" s="144">
        <f t="shared" si="55"/>
        <v>684747989</v>
      </c>
      <c r="K69" s="140">
        <f t="shared" ref="K69:S69" si="56">SUM(K60:K68)</f>
        <v>410081307</v>
      </c>
      <c r="L69" s="140">
        <f t="shared" si="56"/>
        <v>579300161</v>
      </c>
      <c r="M69" s="144">
        <f t="shared" si="56"/>
        <v>989381468</v>
      </c>
      <c r="N69" s="140">
        <f t="shared" si="56"/>
        <v>247623196</v>
      </c>
      <c r="O69" s="140">
        <f t="shared" si="56"/>
        <v>529387632</v>
      </c>
      <c r="P69" s="144">
        <f t="shared" si="56"/>
        <v>777010828</v>
      </c>
      <c r="Q69" s="140">
        <f t="shared" si="56"/>
        <v>405256020</v>
      </c>
      <c r="R69" s="140">
        <f t="shared" si="56"/>
        <v>608335630</v>
      </c>
      <c r="S69" s="144">
        <f t="shared" si="56"/>
        <v>1013591650</v>
      </c>
      <c r="T69" s="161"/>
      <c r="U69" s="165" t="s">
        <v>26</v>
      </c>
      <c r="V69" s="154">
        <f t="shared" si="40"/>
        <v>1736262485</v>
      </c>
      <c r="W69" s="155">
        <f t="shared" si="41"/>
        <v>3424647586</v>
      </c>
      <c r="X69" s="156">
        <f t="shared" si="42"/>
        <v>5160910071</v>
      </c>
    </row>
    <row r="70" spans="1:26" x14ac:dyDescent="0.2">
      <c r="A70" s="143" t="s">
        <v>27</v>
      </c>
      <c r="B70" s="10">
        <v>96607590</v>
      </c>
      <c r="C70" s="10">
        <v>90324835</v>
      </c>
      <c r="D70" s="33">
        <f>B70+C70</f>
        <v>186932425</v>
      </c>
      <c r="E70" s="10">
        <v>38232901</v>
      </c>
      <c r="F70" s="10">
        <v>97902416</v>
      </c>
      <c r="G70" s="33">
        <f>E70+F70</f>
        <v>136135317</v>
      </c>
      <c r="H70" s="10">
        <v>23146516</v>
      </c>
      <c r="I70" s="10">
        <v>73796256</v>
      </c>
      <c r="J70" s="33">
        <f>H70+I70</f>
        <v>96942772</v>
      </c>
      <c r="K70" s="10">
        <v>5463578</v>
      </c>
      <c r="L70" s="10">
        <v>82504412</v>
      </c>
      <c r="M70" s="33">
        <f>K70+L70</f>
        <v>87967990</v>
      </c>
      <c r="N70" s="10">
        <v>3331413</v>
      </c>
      <c r="O70" s="10">
        <v>84232502</v>
      </c>
      <c r="P70" s="33">
        <f>N70+O70</f>
        <v>87563915</v>
      </c>
      <c r="Q70" s="10">
        <v>58237313</v>
      </c>
      <c r="R70" s="10">
        <v>85711618</v>
      </c>
      <c r="S70" s="33">
        <f>Q70+R70</f>
        <v>143948931</v>
      </c>
      <c r="T70" s="1"/>
      <c r="U70" s="152" t="s">
        <v>27</v>
      </c>
      <c r="V70" s="37">
        <f t="shared" si="40"/>
        <v>225019311</v>
      </c>
      <c r="W70" s="22">
        <f t="shared" si="41"/>
        <v>514472039</v>
      </c>
      <c r="X70" s="65">
        <f t="shared" si="42"/>
        <v>739491350</v>
      </c>
    </row>
    <row r="71" spans="1:26" x14ac:dyDescent="0.2">
      <c r="A71" s="143" t="s">
        <v>28</v>
      </c>
      <c r="B71" s="10">
        <v>80733550</v>
      </c>
      <c r="C71" s="10">
        <v>458303161</v>
      </c>
      <c r="D71" s="33">
        <f>B71+C71</f>
        <v>539036711</v>
      </c>
      <c r="E71" s="10">
        <v>80851721</v>
      </c>
      <c r="F71" s="10">
        <v>466636052</v>
      </c>
      <c r="G71" s="33">
        <f>E71+F71</f>
        <v>547487773</v>
      </c>
      <c r="H71" s="10">
        <v>99720519</v>
      </c>
      <c r="I71" s="10">
        <v>413310337</v>
      </c>
      <c r="J71" s="33">
        <f>H71+I71</f>
        <v>513030856</v>
      </c>
      <c r="K71" s="10">
        <v>150156210</v>
      </c>
      <c r="L71" s="10">
        <v>479590939</v>
      </c>
      <c r="M71" s="33">
        <f>K71+L71</f>
        <v>629747149</v>
      </c>
      <c r="N71" s="10">
        <v>49490726</v>
      </c>
      <c r="O71" s="10">
        <v>414856682</v>
      </c>
      <c r="P71" s="33">
        <f>N71+O71</f>
        <v>464347408</v>
      </c>
      <c r="Q71" s="10">
        <v>40226007</v>
      </c>
      <c r="R71" s="10">
        <v>448684184</v>
      </c>
      <c r="S71" s="33">
        <f>Q71+R71</f>
        <v>488910191</v>
      </c>
      <c r="T71" s="1"/>
      <c r="U71" s="152" t="s">
        <v>28</v>
      </c>
      <c r="V71" s="33">
        <f t="shared" si="40"/>
        <v>501178733</v>
      </c>
      <c r="W71" s="10">
        <f t="shared" si="41"/>
        <v>2681381355</v>
      </c>
      <c r="X71" s="31">
        <f t="shared" si="42"/>
        <v>3182560088</v>
      </c>
    </row>
    <row r="72" spans="1:26" x14ac:dyDescent="0.2">
      <c r="A72" s="143" t="s">
        <v>29</v>
      </c>
      <c r="B72" s="10">
        <v>161040077</v>
      </c>
      <c r="C72" s="10">
        <v>527086934</v>
      </c>
      <c r="D72" s="33">
        <f>B72+C72</f>
        <v>688127011</v>
      </c>
      <c r="E72" s="10">
        <v>252072313</v>
      </c>
      <c r="F72" s="10">
        <v>755521319</v>
      </c>
      <c r="G72" s="33">
        <f>E72+F72</f>
        <v>1007593632</v>
      </c>
      <c r="H72" s="10">
        <v>151977066</v>
      </c>
      <c r="I72" s="10">
        <v>578807308</v>
      </c>
      <c r="J72" s="33">
        <f>H72+I72</f>
        <v>730784374</v>
      </c>
      <c r="K72" s="10">
        <v>113866900</v>
      </c>
      <c r="L72" s="10">
        <v>553442679</v>
      </c>
      <c r="M72" s="33">
        <f>K72+L72</f>
        <v>667309579</v>
      </c>
      <c r="N72" s="10">
        <v>183732418</v>
      </c>
      <c r="O72" s="10">
        <v>508992309</v>
      </c>
      <c r="P72" s="33">
        <f>N72+O72</f>
        <v>692724727</v>
      </c>
      <c r="Q72" s="10">
        <v>590236979</v>
      </c>
      <c r="R72" s="10">
        <v>643896952</v>
      </c>
      <c r="S72" s="33">
        <f>Q72+R72</f>
        <v>1234133931</v>
      </c>
      <c r="T72" s="1"/>
      <c r="U72" s="152" t="s">
        <v>29</v>
      </c>
      <c r="V72" s="33">
        <f t="shared" si="40"/>
        <v>1452925753</v>
      </c>
      <c r="W72" s="10">
        <f t="shared" si="41"/>
        <v>3567747501</v>
      </c>
      <c r="X72" s="31">
        <f t="shared" si="42"/>
        <v>5020673254</v>
      </c>
    </row>
    <row r="73" spans="1:26" x14ac:dyDescent="0.2">
      <c r="A73" s="143" t="s">
        <v>30</v>
      </c>
      <c r="B73" s="10">
        <v>739180036</v>
      </c>
      <c r="C73" s="10">
        <v>1820606388</v>
      </c>
      <c r="D73" s="33">
        <f>B73+C73</f>
        <v>2559786424</v>
      </c>
      <c r="E73" s="10">
        <v>1392831568</v>
      </c>
      <c r="F73" s="10">
        <v>2154410609</v>
      </c>
      <c r="G73" s="33">
        <f>E73+F73</f>
        <v>3547242177</v>
      </c>
      <c r="H73" s="10">
        <v>1324414618</v>
      </c>
      <c r="I73" s="10">
        <v>1729929285</v>
      </c>
      <c r="J73" s="33">
        <f>H73+I73</f>
        <v>3054343903</v>
      </c>
      <c r="K73" s="10">
        <v>1235856368</v>
      </c>
      <c r="L73" s="10">
        <v>2061121957</v>
      </c>
      <c r="M73" s="33">
        <f>K73+L73</f>
        <v>3296978325</v>
      </c>
      <c r="N73" s="10">
        <v>1609593135</v>
      </c>
      <c r="O73" s="10">
        <v>1946611149</v>
      </c>
      <c r="P73" s="33">
        <f>N73+O73</f>
        <v>3556204284</v>
      </c>
      <c r="Q73" s="10">
        <v>1442667780</v>
      </c>
      <c r="R73" s="10">
        <v>2153237173</v>
      </c>
      <c r="S73" s="33">
        <f>Q73+R73</f>
        <v>3595904953</v>
      </c>
      <c r="T73" s="1"/>
      <c r="U73" s="152" t="s">
        <v>30</v>
      </c>
      <c r="V73" s="71">
        <f t="shared" si="40"/>
        <v>7744543505</v>
      </c>
      <c r="W73" s="23">
        <f t="shared" si="41"/>
        <v>11865916561</v>
      </c>
      <c r="X73" s="72">
        <f t="shared" si="42"/>
        <v>19610460066</v>
      </c>
    </row>
    <row r="74" spans="1:26" s="3" customFormat="1" ht="11.25" x14ac:dyDescent="0.2">
      <c r="A74" s="164" t="s">
        <v>31</v>
      </c>
      <c r="B74" s="140">
        <f t="shared" ref="B74:D74" si="57">SUM(B70:B73)</f>
        <v>1077561253</v>
      </c>
      <c r="C74" s="140">
        <f t="shared" si="57"/>
        <v>2896321318</v>
      </c>
      <c r="D74" s="144">
        <f t="shared" si="57"/>
        <v>3973882571</v>
      </c>
      <c r="E74" s="140">
        <f t="shared" ref="E74:G74" si="58">SUM(E70:E73)</f>
        <v>1763988503</v>
      </c>
      <c r="F74" s="140">
        <f t="shared" si="58"/>
        <v>3474470396</v>
      </c>
      <c r="G74" s="144">
        <f t="shared" si="58"/>
        <v>5238458899</v>
      </c>
      <c r="H74" s="140">
        <f t="shared" ref="H74:J74" si="59">SUM(H70:H73)</f>
        <v>1599258719</v>
      </c>
      <c r="I74" s="140">
        <f t="shared" si="59"/>
        <v>2795843186</v>
      </c>
      <c r="J74" s="144">
        <f t="shared" si="59"/>
        <v>4395101905</v>
      </c>
      <c r="K74" s="140">
        <f t="shared" ref="K74:S74" si="60">SUM(K70:K73)</f>
        <v>1505343056</v>
      </c>
      <c r="L74" s="140">
        <f t="shared" si="60"/>
        <v>3176659987</v>
      </c>
      <c r="M74" s="144">
        <f t="shared" si="60"/>
        <v>4682003043</v>
      </c>
      <c r="N74" s="140">
        <f t="shared" si="60"/>
        <v>1846147692</v>
      </c>
      <c r="O74" s="140">
        <f t="shared" si="60"/>
        <v>2954692642</v>
      </c>
      <c r="P74" s="144">
        <f t="shared" si="60"/>
        <v>4800840334</v>
      </c>
      <c r="Q74" s="140">
        <f t="shared" si="60"/>
        <v>2131368079</v>
      </c>
      <c r="R74" s="140">
        <f t="shared" si="60"/>
        <v>3331529927</v>
      </c>
      <c r="S74" s="144">
        <f t="shared" si="60"/>
        <v>5462898006</v>
      </c>
      <c r="T74" s="161"/>
      <c r="U74" s="165" t="s">
        <v>31</v>
      </c>
      <c r="V74" s="154">
        <f t="shared" si="40"/>
        <v>9923667302</v>
      </c>
      <c r="W74" s="155">
        <f t="shared" si="41"/>
        <v>18629517456</v>
      </c>
      <c r="X74" s="156">
        <f t="shared" si="42"/>
        <v>28553184758</v>
      </c>
    </row>
    <row r="75" spans="1:26" x14ac:dyDescent="0.2">
      <c r="A75" s="143" t="s">
        <v>32</v>
      </c>
      <c r="B75" s="10">
        <v>52940543</v>
      </c>
      <c r="C75" s="10">
        <v>275756521</v>
      </c>
      <c r="D75" s="33">
        <f>B75+C75</f>
        <v>328697064</v>
      </c>
      <c r="E75" s="10">
        <v>59513756</v>
      </c>
      <c r="F75" s="10">
        <v>287695998</v>
      </c>
      <c r="G75" s="33">
        <f>E75+F75</f>
        <v>347209754</v>
      </c>
      <c r="H75" s="10">
        <v>164727475</v>
      </c>
      <c r="I75" s="10">
        <v>208959423</v>
      </c>
      <c r="J75" s="33">
        <f>H75+I75</f>
        <v>373686898</v>
      </c>
      <c r="K75" s="10">
        <v>124213382</v>
      </c>
      <c r="L75" s="10">
        <v>315536288</v>
      </c>
      <c r="M75" s="33">
        <f>K75+L75</f>
        <v>439749670</v>
      </c>
      <c r="N75" s="10">
        <v>234381461</v>
      </c>
      <c r="O75" s="10">
        <v>300390124</v>
      </c>
      <c r="P75" s="33">
        <f>N75+O75</f>
        <v>534771585</v>
      </c>
      <c r="Q75" s="10">
        <v>192253300</v>
      </c>
      <c r="R75" s="10">
        <v>303775302</v>
      </c>
      <c r="S75" s="33">
        <f>Q75+R75</f>
        <v>496028602</v>
      </c>
      <c r="T75" s="1"/>
      <c r="U75" s="152" t="s">
        <v>32</v>
      </c>
      <c r="V75" s="37">
        <f t="shared" si="40"/>
        <v>828029917</v>
      </c>
      <c r="W75" s="22">
        <f t="shared" si="41"/>
        <v>1692113656</v>
      </c>
      <c r="X75" s="65">
        <f t="shared" si="42"/>
        <v>2520143573</v>
      </c>
    </row>
    <row r="76" spans="1:26" x14ac:dyDescent="0.2">
      <c r="A76" s="143" t="s">
        <v>33</v>
      </c>
      <c r="B76" s="10">
        <v>63709623</v>
      </c>
      <c r="C76" s="10">
        <v>325842176</v>
      </c>
      <c r="D76" s="33">
        <f>B76+C76</f>
        <v>389551799</v>
      </c>
      <c r="E76" s="10">
        <v>132786198</v>
      </c>
      <c r="F76" s="10">
        <v>359154873</v>
      </c>
      <c r="G76" s="33">
        <f>E76+F76</f>
        <v>491941071</v>
      </c>
      <c r="H76" s="10">
        <v>194716671</v>
      </c>
      <c r="I76" s="10">
        <v>265929863</v>
      </c>
      <c r="J76" s="33">
        <f>H76+I76</f>
        <v>460646534</v>
      </c>
      <c r="K76" s="10">
        <v>66731381</v>
      </c>
      <c r="L76" s="10">
        <v>331239864</v>
      </c>
      <c r="M76" s="33">
        <f>K76+L76</f>
        <v>397971245</v>
      </c>
      <c r="N76" s="10">
        <v>37304466</v>
      </c>
      <c r="O76" s="10">
        <v>288528943</v>
      </c>
      <c r="P76" s="33">
        <f>N76+O76</f>
        <v>325833409</v>
      </c>
      <c r="Q76" s="10">
        <v>221073598</v>
      </c>
      <c r="R76" s="10">
        <v>315446296</v>
      </c>
      <c r="S76" s="33">
        <f>Q76+R76</f>
        <v>536519894</v>
      </c>
      <c r="T76" s="1"/>
      <c r="U76" s="152" t="s">
        <v>33</v>
      </c>
      <c r="V76" s="33">
        <f t="shared" si="40"/>
        <v>716321937</v>
      </c>
      <c r="W76" s="10">
        <f t="shared" si="41"/>
        <v>1886142015</v>
      </c>
      <c r="X76" s="31">
        <f t="shared" si="42"/>
        <v>2602463952</v>
      </c>
      <c r="Z76" s="28"/>
    </row>
    <row r="77" spans="1:26" x14ac:dyDescent="0.2">
      <c r="A77" s="143" t="s">
        <v>34</v>
      </c>
      <c r="B77" s="10">
        <v>30699809</v>
      </c>
      <c r="C77" s="10">
        <v>190969058</v>
      </c>
      <c r="D77" s="33">
        <f>B77+C77</f>
        <v>221668867</v>
      </c>
      <c r="E77" s="10">
        <v>49196124</v>
      </c>
      <c r="F77" s="10">
        <v>197892594</v>
      </c>
      <c r="G77" s="33">
        <f>E77+F77</f>
        <v>247088718</v>
      </c>
      <c r="H77" s="10">
        <v>35031584</v>
      </c>
      <c r="I77" s="10">
        <v>151164046</v>
      </c>
      <c r="J77" s="33">
        <f>H77+I77</f>
        <v>186195630</v>
      </c>
      <c r="K77" s="10">
        <v>30994467</v>
      </c>
      <c r="L77" s="10">
        <v>189941533</v>
      </c>
      <c r="M77" s="33">
        <f>K77+L77</f>
        <v>220936000</v>
      </c>
      <c r="N77" s="10">
        <v>60820491</v>
      </c>
      <c r="O77" s="10">
        <v>174928365</v>
      </c>
      <c r="P77" s="33">
        <v>174928365</v>
      </c>
      <c r="Q77" s="10">
        <v>80708565</v>
      </c>
      <c r="R77" s="10">
        <v>211537797</v>
      </c>
      <c r="S77" s="33">
        <f>Q77+R77</f>
        <v>292246362</v>
      </c>
      <c r="T77" s="1"/>
      <c r="U77" s="152" t="s">
        <v>34</v>
      </c>
      <c r="V77" s="71">
        <f t="shared" si="40"/>
        <v>287451040</v>
      </c>
      <c r="W77" s="23">
        <f t="shared" si="41"/>
        <v>1116433393</v>
      </c>
      <c r="X77" s="72">
        <f t="shared" si="42"/>
        <v>1343063942</v>
      </c>
    </row>
    <row r="78" spans="1:26" s="3" customFormat="1" ht="11.25" x14ac:dyDescent="0.2">
      <c r="A78" s="160" t="s">
        <v>35</v>
      </c>
      <c r="B78" s="140">
        <f t="shared" ref="B78:D78" si="61">SUM(B75:B77)</f>
        <v>147349975</v>
      </c>
      <c r="C78" s="140">
        <f t="shared" si="61"/>
        <v>792567755</v>
      </c>
      <c r="D78" s="144">
        <f t="shared" si="61"/>
        <v>939917730</v>
      </c>
      <c r="E78" s="140">
        <f t="shared" ref="E78:G78" si="62">SUM(E75:E77)</f>
        <v>241496078</v>
      </c>
      <c r="F78" s="140">
        <f t="shared" si="62"/>
        <v>844743465</v>
      </c>
      <c r="G78" s="144">
        <f t="shared" si="62"/>
        <v>1086239543</v>
      </c>
      <c r="H78" s="140">
        <f t="shared" ref="H78:J78" si="63">SUM(H75:H77)</f>
        <v>394475730</v>
      </c>
      <c r="I78" s="140">
        <f t="shared" si="63"/>
        <v>626053332</v>
      </c>
      <c r="J78" s="144">
        <f t="shared" si="63"/>
        <v>1020529062</v>
      </c>
      <c r="K78" s="140">
        <f t="shared" ref="K78:S78" si="64">SUM(K75:K77)</f>
        <v>221939230</v>
      </c>
      <c r="L78" s="140">
        <f t="shared" si="64"/>
        <v>836717685</v>
      </c>
      <c r="M78" s="144">
        <f t="shared" si="64"/>
        <v>1058656915</v>
      </c>
      <c r="N78" s="140">
        <f t="shared" si="64"/>
        <v>332506418</v>
      </c>
      <c r="O78" s="140">
        <f t="shared" si="64"/>
        <v>763847432</v>
      </c>
      <c r="P78" s="144">
        <f t="shared" si="64"/>
        <v>1035533359</v>
      </c>
      <c r="Q78" s="140">
        <f t="shared" si="64"/>
        <v>494035463</v>
      </c>
      <c r="R78" s="140">
        <f t="shared" si="64"/>
        <v>830759395</v>
      </c>
      <c r="S78" s="144">
        <f t="shared" si="64"/>
        <v>1324794858</v>
      </c>
      <c r="T78" s="161"/>
      <c r="U78" s="162" t="s">
        <v>35</v>
      </c>
      <c r="V78" s="154">
        <f t="shared" si="40"/>
        <v>1831802894</v>
      </c>
      <c r="W78" s="155">
        <f t="shared" si="41"/>
        <v>4694689064</v>
      </c>
      <c r="X78" s="156">
        <f t="shared" si="42"/>
        <v>6465671467</v>
      </c>
    </row>
    <row r="79" spans="1:26" x14ac:dyDescent="0.2">
      <c r="A79" s="143" t="s">
        <v>36</v>
      </c>
      <c r="B79" s="10">
        <v>23413498</v>
      </c>
      <c r="C79" s="10">
        <v>225296567</v>
      </c>
      <c r="D79" s="33">
        <f>B79+C79</f>
        <v>248710065</v>
      </c>
      <c r="E79" s="10">
        <v>63843515</v>
      </c>
      <c r="F79" s="10">
        <v>273068016</v>
      </c>
      <c r="G79" s="33">
        <f>E79+F79</f>
        <v>336911531</v>
      </c>
      <c r="H79" s="10">
        <v>74268606</v>
      </c>
      <c r="I79" s="10">
        <v>186477687</v>
      </c>
      <c r="J79" s="33">
        <f>H79+I79</f>
        <v>260746293</v>
      </c>
      <c r="K79" s="10">
        <v>48430602</v>
      </c>
      <c r="L79" s="10">
        <v>219096488</v>
      </c>
      <c r="M79" s="33">
        <f>K79+L79</f>
        <v>267527090</v>
      </c>
      <c r="N79" s="10">
        <v>218432620</v>
      </c>
      <c r="O79" s="10">
        <v>213538954</v>
      </c>
      <c r="P79" s="33">
        <f>N79+O79</f>
        <v>431971574</v>
      </c>
      <c r="Q79" s="10">
        <v>45628939</v>
      </c>
      <c r="R79" s="10">
        <v>215679638</v>
      </c>
      <c r="S79" s="33">
        <f>Q79+R79</f>
        <v>261308577</v>
      </c>
      <c r="T79" s="1"/>
      <c r="U79" s="152" t="s">
        <v>36</v>
      </c>
      <c r="V79" s="37">
        <f t="shared" si="40"/>
        <v>474017780</v>
      </c>
      <c r="W79" s="22">
        <f t="shared" si="41"/>
        <v>1333157350</v>
      </c>
      <c r="X79" s="65">
        <f t="shared" si="42"/>
        <v>1807175130</v>
      </c>
    </row>
    <row r="80" spans="1:26" x14ac:dyDescent="0.2">
      <c r="A80" s="143" t="s">
        <v>37</v>
      </c>
      <c r="B80" s="10">
        <v>45205182</v>
      </c>
      <c r="C80" s="10">
        <v>131748260</v>
      </c>
      <c r="D80" s="33">
        <f>B80+C80</f>
        <v>176953442</v>
      </c>
      <c r="E80" s="10">
        <v>59677897</v>
      </c>
      <c r="F80" s="10">
        <v>147508804</v>
      </c>
      <c r="G80" s="33">
        <f>E80+F80</f>
        <v>207186701</v>
      </c>
      <c r="H80" s="10">
        <v>49912456</v>
      </c>
      <c r="I80" s="10">
        <v>113576877</v>
      </c>
      <c r="J80" s="33">
        <f>H80+I80</f>
        <v>163489333</v>
      </c>
      <c r="K80" s="10">
        <v>125015438</v>
      </c>
      <c r="L80" s="10">
        <v>138694640</v>
      </c>
      <c r="M80" s="33">
        <f>K80+L80</f>
        <v>263710078</v>
      </c>
      <c r="N80" s="10">
        <v>124281938</v>
      </c>
      <c r="O80" s="10">
        <v>134527357</v>
      </c>
      <c r="P80" s="33">
        <f>N80+O80</f>
        <v>258809295</v>
      </c>
      <c r="Q80" s="10">
        <v>36294449</v>
      </c>
      <c r="R80" s="10">
        <v>143383960</v>
      </c>
      <c r="S80" s="33">
        <f>Q80+R80</f>
        <v>179678409</v>
      </c>
      <c r="T80" s="1"/>
      <c r="U80" s="152" t="s">
        <v>37</v>
      </c>
      <c r="V80" s="33">
        <f t="shared" si="40"/>
        <v>440387360</v>
      </c>
      <c r="W80" s="10">
        <f t="shared" si="41"/>
        <v>809439898</v>
      </c>
      <c r="X80" s="31">
        <f t="shared" si="42"/>
        <v>1249827258</v>
      </c>
    </row>
    <row r="81" spans="1:27" x14ac:dyDescent="0.2">
      <c r="A81" s="143" t="s">
        <v>38</v>
      </c>
      <c r="B81" s="10">
        <v>42477364</v>
      </c>
      <c r="C81" s="10">
        <v>50693972</v>
      </c>
      <c r="D81" s="33">
        <f>B81+C81</f>
        <v>93171336</v>
      </c>
      <c r="E81" s="10">
        <v>49313363</v>
      </c>
      <c r="F81" s="10">
        <v>52705029</v>
      </c>
      <c r="G81" s="33">
        <f>E81+F81</f>
        <v>102018392</v>
      </c>
      <c r="H81" s="10">
        <v>32463767</v>
      </c>
      <c r="I81" s="10">
        <v>36653490</v>
      </c>
      <c r="J81" s="33">
        <f>H81+I81</f>
        <v>69117257</v>
      </c>
      <c r="K81" s="10">
        <v>10568268</v>
      </c>
      <c r="L81" s="10">
        <v>54050266</v>
      </c>
      <c r="M81" s="33">
        <f>K81+L81</f>
        <v>64618534</v>
      </c>
      <c r="N81" s="10">
        <v>56142072</v>
      </c>
      <c r="O81" s="10">
        <v>42933461</v>
      </c>
      <c r="P81" s="33">
        <f>N81+O81</f>
        <v>99075533</v>
      </c>
      <c r="Q81" s="10">
        <v>56096598</v>
      </c>
      <c r="R81" s="10">
        <v>43975809</v>
      </c>
      <c r="S81" s="33">
        <f>Q81+R81</f>
        <v>100072407</v>
      </c>
      <c r="T81" s="1"/>
      <c r="U81" s="152" t="s">
        <v>38</v>
      </c>
      <c r="V81" s="33">
        <f t="shared" si="40"/>
        <v>247061432</v>
      </c>
      <c r="W81" s="10">
        <f t="shared" si="41"/>
        <v>281012027</v>
      </c>
      <c r="X81" s="31">
        <f t="shared" si="42"/>
        <v>528073459</v>
      </c>
    </row>
    <row r="82" spans="1:27" x14ac:dyDescent="0.2">
      <c r="A82" s="143" t="s">
        <v>39</v>
      </c>
      <c r="B82" s="10">
        <v>10416266</v>
      </c>
      <c r="C82" s="10">
        <v>47373366</v>
      </c>
      <c r="D82" s="33">
        <f>B82+C82</f>
        <v>57789632</v>
      </c>
      <c r="E82" s="10">
        <v>10215352</v>
      </c>
      <c r="F82" s="10">
        <v>52910473</v>
      </c>
      <c r="G82" s="33">
        <f>E82+F82</f>
        <v>63125825</v>
      </c>
      <c r="H82" s="10">
        <v>10655488</v>
      </c>
      <c r="I82" s="10">
        <v>35992162</v>
      </c>
      <c r="J82" s="33">
        <f>H82+I82</f>
        <v>46647650</v>
      </c>
      <c r="K82" s="10">
        <v>13787459</v>
      </c>
      <c r="L82" s="10">
        <v>45820794</v>
      </c>
      <c r="M82" s="33">
        <f>K82+L82</f>
        <v>59608253</v>
      </c>
      <c r="N82" s="10">
        <v>10748092</v>
      </c>
      <c r="O82" s="10">
        <v>41264175</v>
      </c>
      <c r="P82" s="33">
        <f>N82+O82</f>
        <v>52012267</v>
      </c>
      <c r="Q82" s="10">
        <v>17445392</v>
      </c>
      <c r="R82" s="10">
        <v>50108977</v>
      </c>
      <c r="S82" s="33">
        <f>Q82+R82</f>
        <v>67554369</v>
      </c>
      <c r="T82" s="1"/>
      <c r="U82" s="152" t="s">
        <v>39</v>
      </c>
      <c r="V82" s="71">
        <f t="shared" si="40"/>
        <v>73268049</v>
      </c>
      <c r="W82" s="23">
        <f t="shared" si="41"/>
        <v>273469947</v>
      </c>
      <c r="X82" s="72">
        <f t="shared" si="42"/>
        <v>346737996</v>
      </c>
      <c r="AA82" s="28"/>
    </row>
    <row r="83" spans="1:27" s="3" customFormat="1" ht="11.25" x14ac:dyDescent="0.2">
      <c r="A83" s="160" t="s">
        <v>40</v>
      </c>
      <c r="B83" s="140">
        <f t="shared" ref="B83:D83" si="65">SUM(B79:B82)</f>
        <v>121512310</v>
      </c>
      <c r="C83" s="140">
        <f t="shared" si="65"/>
        <v>455112165</v>
      </c>
      <c r="D83" s="144">
        <f t="shared" si="65"/>
        <v>576624475</v>
      </c>
      <c r="E83" s="140">
        <f t="shared" ref="E83:G83" si="66">SUM(E79:E82)</f>
        <v>183050127</v>
      </c>
      <c r="F83" s="140">
        <f t="shared" si="66"/>
        <v>526192322</v>
      </c>
      <c r="G83" s="144">
        <f t="shared" si="66"/>
        <v>709242449</v>
      </c>
      <c r="H83" s="140">
        <f t="shared" ref="H83:J83" si="67">SUM(H79:H82)</f>
        <v>167300317</v>
      </c>
      <c r="I83" s="140">
        <f t="shared" si="67"/>
        <v>372700216</v>
      </c>
      <c r="J83" s="144">
        <f t="shared" si="67"/>
        <v>540000533</v>
      </c>
      <c r="K83" s="140">
        <f t="shared" ref="K83:S83" si="68">SUM(K79:K82)</f>
        <v>197801767</v>
      </c>
      <c r="L83" s="140">
        <f t="shared" si="68"/>
        <v>457662188</v>
      </c>
      <c r="M83" s="144">
        <f t="shared" si="68"/>
        <v>655463955</v>
      </c>
      <c r="N83" s="140">
        <f t="shared" si="68"/>
        <v>409604722</v>
      </c>
      <c r="O83" s="140">
        <f t="shared" si="68"/>
        <v>432263947</v>
      </c>
      <c r="P83" s="144">
        <f t="shared" si="68"/>
        <v>841868669</v>
      </c>
      <c r="Q83" s="140">
        <f t="shared" si="68"/>
        <v>155465378</v>
      </c>
      <c r="R83" s="140">
        <f t="shared" si="68"/>
        <v>453148384</v>
      </c>
      <c r="S83" s="144">
        <f t="shared" si="68"/>
        <v>608613762</v>
      </c>
      <c r="T83" s="161"/>
      <c r="U83" s="162" t="s">
        <v>40</v>
      </c>
      <c r="V83" s="154">
        <f t="shared" si="40"/>
        <v>1234734621</v>
      </c>
      <c r="W83" s="155">
        <f t="shared" si="41"/>
        <v>2697079222</v>
      </c>
      <c r="X83" s="156">
        <f t="shared" si="42"/>
        <v>3931813843</v>
      </c>
    </row>
    <row r="84" spans="1:27" s="3" customFormat="1" ht="11.25" x14ac:dyDescent="0.2">
      <c r="A84" s="167" t="s">
        <v>41</v>
      </c>
      <c r="B84" s="140">
        <f t="shared" ref="B84:D84" si="69">B59+B69+B74+B78+B83</f>
        <v>1613252372</v>
      </c>
      <c r="C84" s="140">
        <f t="shared" si="69"/>
        <v>4833907595</v>
      </c>
      <c r="D84" s="144">
        <f t="shared" si="69"/>
        <v>6447159967</v>
      </c>
      <c r="E84" s="140">
        <f t="shared" ref="E84:G84" si="70">E59+E69+E74+E78+E83</f>
        <v>2584515658</v>
      </c>
      <c r="F84" s="140">
        <f t="shared" si="70"/>
        <v>5652340089</v>
      </c>
      <c r="G84" s="144">
        <f t="shared" si="70"/>
        <v>8236855747</v>
      </c>
      <c r="H84" s="140">
        <f t="shared" ref="H84:J84" si="71">H59+H69+H74+H78+H83</f>
        <v>2492638752</v>
      </c>
      <c r="I84" s="140">
        <f t="shared" si="71"/>
        <v>4416452540</v>
      </c>
      <c r="J84" s="144">
        <f t="shared" si="71"/>
        <v>6909091292</v>
      </c>
      <c r="K84" s="140">
        <f t="shared" ref="K84:S84" si="72">K59+K69+K74+K78+K83</f>
        <v>2402832013</v>
      </c>
      <c r="L84" s="140">
        <f t="shared" si="72"/>
        <v>5174749203</v>
      </c>
      <c r="M84" s="144">
        <f t="shared" si="72"/>
        <v>7577581216</v>
      </c>
      <c r="N84" s="140">
        <f t="shared" si="72"/>
        <v>2887147415</v>
      </c>
      <c r="O84" s="140">
        <f t="shared" si="72"/>
        <v>4815959814</v>
      </c>
      <c r="P84" s="144">
        <v>7703107229</v>
      </c>
      <c r="Q84" s="140">
        <f t="shared" si="72"/>
        <v>3468756934</v>
      </c>
      <c r="R84" s="140">
        <f t="shared" si="72"/>
        <v>5390619399</v>
      </c>
      <c r="S84" s="144">
        <f t="shared" si="72"/>
        <v>8859376333</v>
      </c>
      <c r="T84" s="161"/>
      <c r="U84" s="168" t="s">
        <v>41</v>
      </c>
      <c r="V84" s="157">
        <f>B84+E84+H84+K84+N84+Q84</f>
        <v>15449143144</v>
      </c>
      <c r="W84" s="158">
        <f t="shared" si="41"/>
        <v>30284028640</v>
      </c>
      <c r="X84" s="159">
        <f t="shared" si="42"/>
        <v>45733171784</v>
      </c>
    </row>
    <row r="85" spans="1:27" x14ac:dyDescent="0.2">
      <c r="A85" s="131" t="s">
        <v>42</v>
      </c>
      <c r="B85" s="2"/>
      <c r="C85" s="2"/>
      <c r="D85" s="2"/>
      <c r="E85" s="2"/>
      <c r="F85" s="2"/>
      <c r="G85" s="2"/>
      <c r="H85" s="2"/>
      <c r="I85" s="2"/>
      <c r="J85" s="2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</row>
    <row r="86" spans="1:27" x14ac:dyDescent="0.2">
      <c r="A86" s="131" t="s">
        <v>43</v>
      </c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</row>
    <row r="87" spans="1:27" x14ac:dyDescent="0.2">
      <c r="A87" s="132" t="s">
        <v>44</v>
      </c>
      <c r="E87" s="3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</row>
    <row r="88" spans="1:27" x14ac:dyDescent="0.2">
      <c r="A88" s="132" t="s">
        <v>74</v>
      </c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</row>
    <row r="89" spans="1:27" x14ac:dyDescent="0.2">
      <c r="A89" s="132" t="s">
        <v>71</v>
      </c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</row>
  </sheetData>
  <mergeCells count="20">
    <mergeCell ref="A1:S1"/>
    <mergeCell ref="A2:S2"/>
    <mergeCell ref="A3:S3"/>
    <mergeCell ref="B5:D5"/>
    <mergeCell ref="E5:G5"/>
    <mergeCell ref="H5:J5"/>
    <mergeCell ref="K5:M5"/>
    <mergeCell ref="N5:P5"/>
    <mergeCell ref="Q5:S5"/>
    <mergeCell ref="V5:X5"/>
    <mergeCell ref="A46:S46"/>
    <mergeCell ref="B50:D50"/>
    <mergeCell ref="E50:G50"/>
    <mergeCell ref="H50:J50"/>
    <mergeCell ref="K50:M50"/>
    <mergeCell ref="N50:P50"/>
    <mergeCell ref="Q50:S50"/>
    <mergeCell ref="V50:X50"/>
    <mergeCell ref="A47:S47"/>
    <mergeCell ref="A48:S48"/>
  </mergeCells>
  <phoneticPr fontId="5" type="noConversion"/>
  <printOptions horizontalCentered="1"/>
  <pageMargins left="0.19685039370078741" right="0.19685039370078741" top="0.39370078740157483" bottom="0.19685039370078741" header="0" footer="0"/>
  <pageSetup paperSize="9" scale="61" fitToWidth="2" fitToHeight="2" orientation="landscape" r:id="rId1"/>
  <headerFooter alignWithMargins="0"/>
  <rowBreaks count="1" manualBreakCount="1">
    <brk id="44" max="23" man="1"/>
  </rowBreaks>
  <colBreaks count="1" manualBreakCount="1">
    <brk id="19" max="88" man="1"/>
  </col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4"/>
    <pageSetUpPr fitToPage="1"/>
  </sheetPr>
  <dimension ref="A1:K44"/>
  <sheetViews>
    <sheetView showGridLines="0" workbookViewId="0">
      <selection activeCell="H43" sqref="H43"/>
    </sheetView>
  </sheetViews>
  <sheetFormatPr defaultColWidth="11.42578125" defaultRowHeight="12.75" x14ac:dyDescent="0.2"/>
  <cols>
    <col min="1" max="1" width="20.42578125" customWidth="1"/>
    <col min="2" max="9" width="11.42578125" customWidth="1"/>
    <col min="10" max="11" width="11.7109375" bestFit="1" customWidth="1"/>
  </cols>
  <sheetData>
    <row r="1" spans="1:10" ht="12" customHeight="1" x14ac:dyDescent="0.2">
      <c r="A1" s="184" t="s">
        <v>83</v>
      </c>
      <c r="B1" s="184"/>
      <c r="C1" s="184"/>
      <c r="D1" s="184"/>
      <c r="E1" s="184"/>
      <c r="F1" s="184"/>
      <c r="G1" s="184"/>
      <c r="H1" s="184"/>
      <c r="I1" s="184"/>
      <c r="J1" s="184"/>
    </row>
    <row r="2" spans="1:10" ht="12" customHeight="1" x14ac:dyDescent="0.2">
      <c r="A2" s="191" t="s">
        <v>1</v>
      </c>
      <c r="B2" s="191"/>
      <c r="C2" s="191"/>
      <c r="D2" s="191"/>
      <c r="E2" s="191"/>
      <c r="F2" s="191"/>
      <c r="G2" s="191"/>
      <c r="H2" s="191"/>
      <c r="I2" s="191"/>
      <c r="J2" s="191"/>
    </row>
    <row r="3" spans="1:10" ht="12" customHeight="1" x14ac:dyDescent="0.2">
      <c r="A3" s="191" t="s">
        <v>79</v>
      </c>
      <c r="B3" s="191"/>
      <c r="C3" s="191"/>
      <c r="D3" s="191"/>
      <c r="E3" s="191"/>
      <c r="F3" s="191"/>
      <c r="G3" s="191"/>
      <c r="H3" s="191"/>
      <c r="I3" s="191"/>
      <c r="J3" s="191"/>
    </row>
    <row r="4" spans="1:10" ht="12" customHeight="1" x14ac:dyDescent="0.2">
      <c r="A4" s="134"/>
      <c r="B4" s="134"/>
      <c r="C4" s="134"/>
      <c r="D4" s="134"/>
      <c r="E4" s="134"/>
      <c r="F4" s="134"/>
      <c r="G4" s="134"/>
      <c r="H4" s="134"/>
      <c r="I4" s="134"/>
      <c r="J4" s="133" t="s">
        <v>78</v>
      </c>
    </row>
    <row r="5" spans="1:10" x14ac:dyDescent="0.2">
      <c r="A5" s="141" t="s">
        <v>4</v>
      </c>
      <c r="B5" s="186" t="s">
        <v>94</v>
      </c>
      <c r="C5" s="187"/>
      <c r="D5" s="188"/>
      <c r="E5" s="186" t="s">
        <v>95</v>
      </c>
      <c r="F5" s="187"/>
      <c r="G5" s="188"/>
      <c r="H5" s="186" t="s">
        <v>96</v>
      </c>
      <c r="I5" s="187"/>
      <c r="J5" s="187"/>
    </row>
    <row r="6" spans="1:10" x14ac:dyDescent="0.2">
      <c r="A6" s="153" t="s">
        <v>5</v>
      </c>
      <c r="B6" s="116" t="s">
        <v>73</v>
      </c>
      <c r="C6" s="136" t="s">
        <v>57</v>
      </c>
      <c r="D6" s="116" t="s">
        <v>8</v>
      </c>
      <c r="E6" s="116" t="s">
        <v>73</v>
      </c>
      <c r="F6" s="116" t="s">
        <v>57</v>
      </c>
      <c r="G6" s="136" t="s">
        <v>8</v>
      </c>
      <c r="H6" s="116" t="s">
        <v>73</v>
      </c>
      <c r="I6" s="136" t="s">
        <v>57</v>
      </c>
      <c r="J6" s="136" t="s">
        <v>8</v>
      </c>
    </row>
    <row r="7" spans="1:10" ht="12" customHeight="1" x14ac:dyDescent="0.2">
      <c r="A7" s="152" t="s">
        <v>9</v>
      </c>
      <c r="B7" s="10">
        <f>'2012'!V7</f>
        <v>2353850</v>
      </c>
      <c r="C7" s="10">
        <f>'2012'!W7</f>
        <v>24457836</v>
      </c>
      <c r="D7" s="10">
        <f>'2012'!X7</f>
        <v>26811686</v>
      </c>
      <c r="E7" s="10">
        <f>'2012'!V52</f>
        <v>2677464</v>
      </c>
      <c r="F7" s="10">
        <f>'2012'!W52</f>
        <v>25910013</v>
      </c>
      <c r="G7" s="10">
        <f>'2012'!X52</f>
        <v>28587477</v>
      </c>
      <c r="H7" s="10">
        <f>B7+E7</f>
        <v>5031314</v>
      </c>
      <c r="I7" s="10">
        <f>C7+F7</f>
        <v>50367849</v>
      </c>
      <c r="J7" s="37">
        <f>D7+G7</f>
        <v>55399163</v>
      </c>
    </row>
    <row r="8" spans="1:10" ht="12" customHeight="1" x14ac:dyDescent="0.2">
      <c r="A8" s="152" t="s">
        <v>10</v>
      </c>
      <c r="B8" s="10">
        <f>'2012'!V8</f>
        <v>1641051</v>
      </c>
      <c r="C8" s="10">
        <f>'2012'!W8</f>
        <v>7289886</v>
      </c>
      <c r="D8" s="10">
        <f>'2012'!X8</f>
        <v>8930937</v>
      </c>
      <c r="E8" s="10">
        <f>'2012'!V53</f>
        <v>27184293</v>
      </c>
      <c r="F8" s="10">
        <f>'2012'!W53</f>
        <v>13610253</v>
      </c>
      <c r="G8" s="10">
        <f>'2012'!X53</f>
        <v>40794546</v>
      </c>
      <c r="H8" s="10">
        <f t="shared" ref="H8:H39" si="0">B8+E8</f>
        <v>28825344</v>
      </c>
      <c r="I8" s="10">
        <f t="shared" ref="I8:I39" si="1">C8+F8</f>
        <v>20900139</v>
      </c>
      <c r="J8" s="33">
        <f t="shared" ref="J8:J38" si="2">D8+G8</f>
        <v>49725483</v>
      </c>
    </row>
    <row r="9" spans="1:10" ht="12" customHeight="1" x14ac:dyDescent="0.2">
      <c r="A9" s="152" t="s">
        <v>11</v>
      </c>
      <c r="B9" s="10">
        <f>'2012'!V9</f>
        <v>111138987</v>
      </c>
      <c r="C9" s="10">
        <f>'2012'!W9</f>
        <v>173813819</v>
      </c>
      <c r="D9" s="10">
        <f>'2012'!X9</f>
        <v>284952806</v>
      </c>
      <c r="E9" s="10">
        <f>'2012'!V54</f>
        <v>547177151</v>
      </c>
      <c r="F9" s="10">
        <f>'2012'!W54</f>
        <v>220778767</v>
      </c>
      <c r="G9" s="10">
        <f>'2012'!X54</f>
        <v>767955918</v>
      </c>
      <c r="H9" s="10">
        <f t="shared" si="0"/>
        <v>658316138</v>
      </c>
      <c r="I9" s="10">
        <f t="shared" si="1"/>
        <v>394592586</v>
      </c>
      <c r="J9" s="33">
        <f t="shared" si="2"/>
        <v>1052908724</v>
      </c>
    </row>
    <row r="10" spans="1:10" ht="12" customHeight="1" x14ac:dyDescent="0.2">
      <c r="A10" s="152" t="s">
        <v>12</v>
      </c>
      <c r="B10" s="10">
        <f>'2012'!V10</f>
        <v>145364057</v>
      </c>
      <c r="C10" s="10">
        <f>'2012'!W10</f>
        <v>275419803</v>
      </c>
      <c r="D10" s="10">
        <f>'2012'!X10</f>
        <v>420783860</v>
      </c>
      <c r="E10" s="10">
        <f>'2012'!V55</f>
        <v>82182090</v>
      </c>
      <c r="F10" s="10">
        <f>'2012'!W55</f>
        <v>370569933</v>
      </c>
      <c r="G10" s="10">
        <f>'2012'!X55</f>
        <v>452752023</v>
      </c>
      <c r="H10" s="10">
        <f t="shared" si="0"/>
        <v>227546147</v>
      </c>
      <c r="I10" s="10">
        <f t="shared" si="1"/>
        <v>645989736</v>
      </c>
      <c r="J10" s="33">
        <f t="shared" si="2"/>
        <v>873535883</v>
      </c>
    </row>
    <row r="11" spans="1:10" ht="12" customHeight="1" x14ac:dyDescent="0.2">
      <c r="A11" s="152" t="s">
        <v>13</v>
      </c>
      <c r="B11" s="10">
        <f>'2012'!V11</f>
        <v>11827333</v>
      </c>
      <c r="C11" s="10">
        <f>'2012'!W11</f>
        <v>79315676</v>
      </c>
      <c r="D11" s="10">
        <f>'2012'!X11</f>
        <v>91143009</v>
      </c>
      <c r="E11" s="10">
        <f>'2012'!V56</f>
        <v>13222520</v>
      </c>
      <c r="F11" s="10">
        <f>'2012'!W56</f>
        <v>90055086</v>
      </c>
      <c r="G11" s="10">
        <f>'2012'!X56</f>
        <v>103277606</v>
      </c>
      <c r="H11" s="10">
        <f t="shared" si="0"/>
        <v>25049853</v>
      </c>
      <c r="I11" s="10">
        <f t="shared" si="1"/>
        <v>169370762</v>
      </c>
      <c r="J11" s="33">
        <f t="shared" si="2"/>
        <v>194420615</v>
      </c>
    </row>
    <row r="12" spans="1:10" ht="12" customHeight="1" x14ac:dyDescent="0.2">
      <c r="A12" s="152" t="s">
        <v>14</v>
      </c>
      <c r="B12" s="10">
        <f>'2012'!V12</f>
        <v>3654012</v>
      </c>
      <c r="C12" s="10">
        <f>'2012'!W12</f>
        <v>15718405</v>
      </c>
      <c r="D12" s="10">
        <f>'2012'!X12</f>
        <v>19372417</v>
      </c>
      <c r="E12" s="10">
        <f>'2012'!V57</f>
        <v>23841035</v>
      </c>
      <c r="F12" s="10">
        <f>'2012'!W57</f>
        <v>15625609</v>
      </c>
      <c r="G12" s="10">
        <f>'2012'!X57</f>
        <v>39466644</v>
      </c>
      <c r="H12" s="10">
        <f t="shared" si="0"/>
        <v>27495047</v>
      </c>
      <c r="I12" s="10">
        <f t="shared" si="1"/>
        <v>31344014</v>
      </c>
      <c r="J12" s="33">
        <f t="shared" si="2"/>
        <v>58839061</v>
      </c>
    </row>
    <row r="13" spans="1:10" ht="12" customHeight="1" x14ac:dyDescent="0.2">
      <c r="A13" s="152" t="s">
        <v>15</v>
      </c>
      <c r="B13" s="10">
        <f>'2012'!V13</f>
        <v>12508751</v>
      </c>
      <c r="C13" s="10">
        <f>'2012'!W13</f>
        <v>108365338</v>
      </c>
      <c r="D13" s="10">
        <f>'2012'!X13</f>
        <v>120874089</v>
      </c>
      <c r="E13" s="10">
        <f>'2012'!V58</f>
        <v>26391289</v>
      </c>
      <c r="F13" s="10">
        <f>'2012'!W58</f>
        <v>101545651</v>
      </c>
      <c r="G13" s="10">
        <f>'2012'!X58</f>
        <v>127936940</v>
      </c>
      <c r="H13" s="10">
        <f t="shared" si="0"/>
        <v>38900040</v>
      </c>
      <c r="I13" s="10">
        <f t="shared" si="1"/>
        <v>209910989</v>
      </c>
      <c r="J13" s="33">
        <f t="shared" si="2"/>
        <v>248811029</v>
      </c>
    </row>
    <row r="14" spans="1:10" s="169" customFormat="1" ht="12" customHeight="1" x14ac:dyDescent="0.2">
      <c r="A14" s="170" t="s">
        <v>16</v>
      </c>
      <c r="B14" s="144">
        <f>'2012'!V14</f>
        <v>288488041</v>
      </c>
      <c r="C14" s="144">
        <f>'2012'!W14</f>
        <v>684380763</v>
      </c>
      <c r="D14" s="144">
        <f>'2012'!X14</f>
        <v>972868804</v>
      </c>
      <c r="E14" s="144">
        <f>'2012'!V59</f>
        <v>722675842</v>
      </c>
      <c r="F14" s="144">
        <f>'2012'!W59</f>
        <v>838095312</v>
      </c>
      <c r="G14" s="144">
        <f>'2012'!X59</f>
        <v>1560771154</v>
      </c>
      <c r="H14" s="144">
        <f>B14+E14</f>
        <v>1011163883</v>
      </c>
      <c r="I14" s="144">
        <f>C14+F14</f>
        <v>1522476075</v>
      </c>
      <c r="J14" s="144">
        <f>D14+G14</f>
        <v>2533639958</v>
      </c>
    </row>
    <row r="15" spans="1:10" ht="12" customHeight="1" x14ac:dyDescent="0.2">
      <c r="A15" s="152" t="s">
        <v>17</v>
      </c>
      <c r="B15" s="10">
        <f>'2012'!V15</f>
        <v>70579322</v>
      </c>
      <c r="C15" s="10">
        <f>'2012'!W15</f>
        <v>134259198</v>
      </c>
      <c r="D15" s="10">
        <f>'2012'!X15</f>
        <v>204838520</v>
      </c>
      <c r="E15" s="10">
        <f>'2012'!V60</f>
        <v>9890409</v>
      </c>
      <c r="F15" s="10">
        <f>'2012'!W60</f>
        <v>148066352</v>
      </c>
      <c r="G15" s="10">
        <f>'2012'!X60</f>
        <v>157956761</v>
      </c>
      <c r="H15" s="10">
        <f t="shared" si="0"/>
        <v>80469731</v>
      </c>
      <c r="I15" s="10">
        <f t="shared" si="1"/>
        <v>282325550</v>
      </c>
      <c r="J15" s="33">
        <f t="shared" si="2"/>
        <v>362795281</v>
      </c>
    </row>
    <row r="16" spans="1:10" ht="12" customHeight="1" x14ac:dyDescent="0.2">
      <c r="A16" s="152" t="s">
        <v>18</v>
      </c>
      <c r="B16" s="10">
        <f>'2012'!V16</f>
        <v>465053069</v>
      </c>
      <c r="C16" s="10">
        <f>'2012'!W16</f>
        <v>819126428</v>
      </c>
      <c r="D16" s="10">
        <f>'2012'!X16</f>
        <v>1284179497</v>
      </c>
      <c r="E16" s="10">
        <f>'2012'!V61</f>
        <v>497713138</v>
      </c>
      <c r="F16" s="10">
        <f>'2012'!W61</f>
        <v>1117817604</v>
      </c>
      <c r="G16" s="10">
        <f>'2012'!X61</f>
        <v>1615530742</v>
      </c>
      <c r="H16" s="10">
        <f t="shared" si="0"/>
        <v>962766207</v>
      </c>
      <c r="I16" s="10">
        <f t="shared" si="1"/>
        <v>1936944032</v>
      </c>
      <c r="J16" s="33">
        <f t="shared" si="2"/>
        <v>2899710239</v>
      </c>
    </row>
    <row r="17" spans="1:10" ht="12" customHeight="1" x14ac:dyDescent="0.2">
      <c r="A17" s="152" t="s">
        <v>19</v>
      </c>
      <c r="B17" s="10">
        <f>'2012'!V17</f>
        <v>279063195</v>
      </c>
      <c r="C17" s="10">
        <f>'2012'!W17</f>
        <v>395506331</v>
      </c>
      <c r="D17" s="10">
        <f>'2012'!X17</f>
        <v>674569526</v>
      </c>
      <c r="E17" s="10">
        <f>'2012'!V62</f>
        <v>283467323</v>
      </c>
      <c r="F17" s="10">
        <f>'2012'!W62</f>
        <v>518830672</v>
      </c>
      <c r="G17" s="10">
        <f>'2012'!X62</f>
        <v>802297995</v>
      </c>
      <c r="H17" s="10">
        <f t="shared" si="0"/>
        <v>562530518</v>
      </c>
      <c r="I17" s="10">
        <f t="shared" si="1"/>
        <v>914337003</v>
      </c>
      <c r="J17" s="33">
        <f t="shared" si="2"/>
        <v>1476867521</v>
      </c>
    </row>
    <row r="18" spans="1:10" ht="12" customHeight="1" x14ac:dyDescent="0.2">
      <c r="A18" s="152" t="s">
        <v>20</v>
      </c>
      <c r="B18" s="10">
        <f>'2012'!V18</f>
        <v>71526455</v>
      </c>
      <c r="C18" s="10">
        <f>'2012'!W18</f>
        <v>280994711</v>
      </c>
      <c r="D18" s="10">
        <f>'2012'!X18</f>
        <v>352521166</v>
      </c>
      <c r="E18" s="10">
        <f>'2012'!V63</f>
        <v>5710628</v>
      </c>
      <c r="F18" s="10">
        <f>'2012'!W63</f>
        <v>322258875</v>
      </c>
      <c r="G18" s="10">
        <f>'2012'!X63</f>
        <v>327969503</v>
      </c>
      <c r="H18" s="10">
        <f t="shared" si="0"/>
        <v>77237083</v>
      </c>
      <c r="I18" s="10">
        <f t="shared" si="1"/>
        <v>603253586</v>
      </c>
      <c r="J18" s="33">
        <f t="shared" si="2"/>
        <v>680490669</v>
      </c>
    </row>
    <row r="19" spans="1:10" ht="12" customHeight="1" x14ac:dyDescent="0.2">
      <c r="A19" s="152" t="s">
        <v>21</v>
      </c>
      <c r="B19" s="10">
        <f>'2012'!V19</f>
        <v>37568804</v>
      </c>
      <c r="C19" s="10">
        <f>'2012'!W19</f>
        <v>154721488</v>
      </c>
      <c r="D19" s="10">
        <f>'2012'!X19</f>
        <v>192290292</v>
      </c>
      <c r="E19" s="10">
        <f>'2012'!V64</f>
        <v>74862332</v>
      </c>
      <c r="F19" s="10">
        <f>'2012'!W64</f>
        <v>209453008</v>
      </c>
      <c r="G19" s="10">
        <f>'2012'!X64</f>
        <v>284315340</v>
      </c>
      <c r="H19" s="10">
        <f t="shared" si="0"/>
        <v>112431136</v>
      </c>
      <c r="I19" s="10">
        <f t="shared" si="1"/>
        <v>364174496</v>
      </c>
      <c r="J19" s="33">
        <f t="shared" si="2"/>
        <v>476605632</v>
      </c>
    </row>
    <row r="20" spans="1:10" ht="12" customHeight="1" x14ac:dyDescent="0.2">
      <c r="A20" s="152" t="s">
        <v>22</v>
      </c>
      <c r="B20" s="10">
        <f>'2012'!V20</f>
        <v>341126403</v>
      </c>
      <c r="C20" s="10">
        <f>'2012'!W20</f>
        <v>448508181</v>
      </c>
      <c r="D20" s="10">
        <f>'2012'!X20</f>
        <v>789634584</v>
      </c>
      <c r="E20" s="10">
        <f>'2012'!V65</f>
        <v>352573816</v>
      </c>
      <c r="F20" s="10">
        <f>'2012'!W65</f>
        <v>512674903</v>
      </c>
      <c r="G20" s="10">
        <f>'2012'!X65</f>
        <v>865248719</v>
      </c>
      <c r="H20" s="10">
        <f t="shared" si="0"/>
        <v>693700219</v>
      </c>
      <c r="I20" s="10">
        <f t="shared" si="1"/>
        <v>961183084</v>
      </c>
      <c r="J20" s="33">
        <f t="shared" si="2"/>
        <v>1654883303</v>
      </c>
    </row>
    <row r="21" spans="1:10" ht="12" customHeight="1" x14ac:dyDescent="0.2">
      <c r="A21" s="152" t="s">
        <v>23</v>
      </c>
      <c r="B21" s="10">
        <f>'2012'!V21</f>
        <v>14702304</v>
      </c>
      <c r="C21" s="10">
        <f>'2012'!W21</f>
        <v>64237124</v>
      </c>
      <c r="D21" s="10">
        <f>'2012'!X21</f>
        <v>78939428</v>
      </c>
      <c r="E21" s="10">
        <f>'2012'!V66</f>
        <v>37256471</v>
      </c>
      <c r="F21" s="10">
        <f>'2012'!W66</f>
        <v>80668004</v>
      </c>
      <c r="G21" s="10">
        <f>'2012'!X66</f>
        <v>117924475</v>
      </c>
      <c r="H21" s="10">
        <f t="shared" si="0"/>
        <v>51958775</v>
      </c>
      <c r="I21" s="10">
        <f t="shared" si="1"/>
        <v>144905128</v>
      </c>
      <c r="J21" s="33">
        <f t="shared" si="2"/>
        <v>196863903</v>
      </c>
    </row>
    <row r="22" spans="1:10" ht="12" customHeight="1" x14ac:dyDescent="0.2">
      <c r="A22" s="152" t="s">
        <v>24</v>
      </c>
      <c r="B22" s="10">
        <f>'2012'!V22</f>
        <v>124292933</v>
      </c>
      <c r="C22" s="10">
        <f>'2012'!W22</f>
        <v>203599498</v>
      </c>
      <c r="D22" s="10">
        <f>'2012'!X22</f>
        <v>327892431</v>
      </c>
      <c r="E22" s="10">
        <f>'2012'!V67</f>
        <v>102760240</v>
      </c>
      <c r="F22" s="10">
        <f>'2012'!W67</f>
        <v>239081426</v>
      </c>
      <c r="G22" s="10">
        <f>'2012'!X67</f>
        <v>341841666</v>
      </c>
      <c r="H22" s="10">
        <f t="shared" si="0"/>
        <v>227053173</v>
      </c>
      <c r="I22" s="10">
        <f t="shared" si="1"/>
        <v>442680924</v>
      </c>
      <c r="J22" s="33">
        <f t="shared" si="2"/>
        <v>669734097</v>
      </c>
    </row>
    <row r="23" spans="1:10" ht="12" customHeight="1" x14ac:dyDescent="0.2">
      <c r="A23" s="152" t="s">
        <v>25</v>
      </c>
      <c r="B23" s="10">
        <f>'2012'!V23</f>
        <v>290365101</v>
      </c>
      <c r="C23" s="10">
        <f>'2012'!W23</f>
        <v>225407796</v>
      </c>
      <c r="D23" s="10">
        <f>'2012'!X23</f>
        <v>515772897</v>
      </c>
      <c r="E23" s="10">
        <f>'2012'!V68</f>
        <v>372028128</v>
      </c>
      <c r="F23" s="10">
        <f>'2012'!W68</f>
        <v>275796742</v>
      </c>
      <c r="G23" s="10">
        <f>'2012'!X68</f>
        <v>647824870</v>
      </c>
      <c r="H23" s="10">
        <f t="shared" si="0"/>
        <v>662393229</v>
      </c>
      <c r="I23" s="10">
        <f t="shared" si="1"/>
        <v>501204538</v>
      </c>
      <c r="J23" s="33">
        <f t="shared" si="2"/>
        <v>1163597767</v>
      </c>
    </row>
    <row r="24" spans="1:10" s="169" customFormat="1" ht="12" customHeight="1" x14ac:dyDescent="0.2">
      <c r="A24" s="165" t="s">
        <v>26</v>
      </c>
      <c r="B24" s="144">
        <f>'2012'!V24</f>
        <v>1694277586</v>
      </c>
      <c r="C24" s="144">
        <f>'2012'!W24</f>
        <v>2726360755</v>
      </c>
      <c r="D24" s="144">
        <f>'2012'!X24</f>
        <v>4420638341</v>
      </c>
      <c r="E24" s="144">
        <f>'2012'!V69</f>
        <v>1736262485</v>
      </c>
      <c r="F24" s="144">
        <f>'2012'!W69</f>
        <v>3424647586</v>
      </c>
      <c r="G24" s="144">
        <f>'2012'!X69</f>
        <v>5160910071</v>
      </c>
      <c r="H24" s="144">
        <f t="shared" si="0"/>
        <v>3430540071</v>
      </c>
      <c r="I24" s="144">
        <f t="shared" si="1"/>
        <v>6151008341</v>
      </c>
      <c r="J24" s="144">
        <f t="shared" si="2"/>
        <v>9581548412</v>
      </c>
    </row>
    <row r="25" spans="1:10" ht="12" customHeight="1" x14ac:dyDescent="0.2">
      <c r="A25" s="152" t="s">
        <v>27</v>
      </c>
      <c r="B25" s="10">
        <f>'2012'!V25</f>
        <v>141824450</v>
      </c>
      <c r="C25" s="10">
        <f>'2012'!W25</f>
        <v>412328039</v>
      </c>
      <c r="D25" s="10">
        <f>'2012'!X25</f>
        <v>554152489</v>
      </c>
      <c r="E25" s="10">
        <f>'2012'!V70</f>
        <v>225019311</v>
      </c>
      <c r="F25" s="10">
        <f>'2012'!W70</f>
        <v>514472039</v>
      </c>
      <c r="G25" s="10">
        <f>'2012'!X70</f>
        <v>739491350</v>
      </c>
      <c r="H25" s="10">
        <f t="shared" si="0"/>
        <v>366843761</v>
      </c>
      <c r="I25" s="10">
        <f t="shared" si="1"/>
        <v>926800078</v>
      </c>
      <c r="J25" s="33">
        <f t="shared" si="2"/>
        <v>1293643839</v>
      </c>
    </row>
    <row r="26" spans="1:10" ht="12" customHeight="1" x14ac:dyDescent="0.2">
      <c r="A26" s="152" t="s">
        <v>28</v>
      </c>
      <c r="B26" s="10">
        <f>'2012'!V26</f>
        <v>327667274</v>
      </c>
      <c r="C26" s="10">
        <f>'2012'!W26</f>
        <v>2073574004</v>
      </c>
      <c r="D26" s="10">
        <f>'2012'!X26</f>
        <v>2401241278</v>
      </c>
      <c r="E26" s="10">
        <f>'2012'!V71</f>
        <v>501178733</v>
      </c>
      <c r="F26" s="10">
        <f>'2012'!W71</f>
        <v>2681381355</v>
      </c>
      <c r="G26" s="10">
        <f>'2012'!X71</f>
        <v>3182560088</v>
      </c>
      <c r="H26" s="10">
        <f t="shared" si="0"/>
        <v>828846007</v>
      </c>
      <c r="I26" s="10">
        <f t="shared" si="1"/>
        <v>4754955359</v>
      </c>
      <c r="J26" s="33">
        <f t="shared" si="2"/>
        <v>5583801366</v>
      </c>
    </row>
    <row r="27" spans="1:10" ht="12" customHeight="1" x14ac:dyDescent="0.2">
      <c r="A27" s="152" t="s">
        <v>29</v>
      </c>
      <c r="B27" s="10">
        <f>'2012'!V27</f>
        <v>1391237876</v>
      </c>
      <c r="C27" s="10">
        <f>'2012'!W27</f>
        <v>2520110757</v>
      </c>
      <c r="D27" s="10">
        <f>'2012'!X27</f>
        <v>3911348633</v>
      </c>
      <c r="E27" s="10">
        <f>'2012'!V72</f>
        <v>1452925753</v>
      </c>
      <c r="F27" s="10">
        <f>'2012'!W72</f>
        <v>3567747501</v>
      </c>
      <c r="G27" s="10">
        <f>'2012'!X72</f>
        <v>5020673254</v>
      </c>
      <c r="H27" s="10">
        <f t="shared" si="0"/>
        <v>2844163629</v>
      </c>
      <c r="I27" s="10">
        <f t="shared" si="1"/>
        <v>6087858258</v>
      </c>
      <c r="J27" s="33">
        <f t="shared" si="2"/>
        <v>8932021887</v>
      </c>
    </row>
    <row r="28" spans="1:10" ht="12" customHeight="1" x14ac:dyDescent="0.2">
      <c r="A28" s="152" t="s">
        <v>30</v>
      </c>
      <c r="B28" s="10">
        <f>'2012'!V28</f>
        <v>5853355890</v>
      </c>
      <c r="C28" s="10">
        <f>'2012'!W28</f>
        <v>10073529795</v>
      </c>
      <c r="D28" s="10">
        <f>'2012'!X28</f>
        <v>15926885685</v>
      </c>
      <c r="E28" s="10">
        <f>'2012'!V73</f>
        <v>7744543505</v>
      </c>
      <c r="F28" s="10">
        <f>'2012'!W73</f>
        <v>11865916561</v>
      </c>
      <c r="G28" s="10">
        <f>'2012'!X73</f>
        <v>19610460066</v>
      </c>
      <c r="H28" s="10">
        <f t="shared" si="0"/>
        <v>13597899395</v>
      </c>
      <c r="I28" s="10">
        <f t="shared" si="1"/>
        <v>21939446356</v>
      </c>
      <c r="J28" s="33">
        <f t="shared" si="2"/>
        <v>35537345751</v>
      </c>
    </row>
    <row r="29" spans="1:10" s="169" customFormat="1" ht="12" customHeight="1" x14ac:dyDescent="0.2">
      <c r="A29" s="165" t="s">
        <v>31</v>
      </c>
      <c r="B29" s="144">
        <f>'2012'!V29</f>
        <v>7714085490</v>
      </c>
      <c r="C29" s="144">
        <f>'2012'!W29</f>
        <v>15079542595</v>
      </c>
      <c r="D29" s="144">
        <f>'2012'!X29</f>
        <v>22793628085</v>
      </c>
      <c r="E29" s="144">
        <f>'2012'!V74</f>
        <v>9923667302</v>
      </c>
      <c r="F29" s="144">
        <f>'2012'!W74</f>
        <v>18629517456</v>
      </c>
      <c r="G29" s="144">
        <f>'2012'!X74</f>
        <v>28553184758</v>
      </c>
      <c r="H29" s="144">
        <f t="shared" si="0"/>
        <v>17637752792</v>
      </c>
      <c r="I29" s="144">
        <f t="shared" si="1"/>
        <v>33709060051</v>
      </c>
      <c r="J29" s="144">
        <f t="shared" si="2"/>
        <v>51346812843</v>
      </c>
    </row>
    <row r="30" spans="1:10" ht="12" customHeight="1" x14ac:dyDescent="0.2">
      <c r="A30" s="152" t="s">
        <v>32</v>
      </c>
      <c r="B30" s="10">
        <f>'2012'!V30</f>
        <v>790214272</v>
      </c>
      <c r="C30" s="10">
        <f>'2012'!W30</f>
        <v>1368037940</v>
      </c>
      <c r="D30" s="10">
        <f>'2012'!X30</f>
        <v>2158252212</v>
      </c>
      <c r="E30" s="10">
        <f>'2012'!V75</f>
        <v>828029917</v>
      </c>
      <c r="F30" s="10">
        <f>'2012'!W75</f>
        <v>1692113656</v>
      </c>
      <c r="G30" s="10">
        <f>'2012'!X75</f>
        <v>2520143573</v>
      </c>
      <c r="H30" s="10">
        <f t="shared" si="0"/>
        <v>1618244189</v>
      </c>
      <c r="I30" s="10">
        <f t="shared" si="1"/>
        <v>3060151596</v>
      </c>
      <c r="J30" s="33">
        <f t="shared" si="2"/>
        <v>4678395785</v>
      </c>
    </row>
    <row r="31" spans="1:10" ht="12" customHeight="1" x14ac:dyDescent="0.2">
      <c r="A31" s="152" t="s">
        <v>33</v>
      </c>
      <c r="B31" s="10">
        <f>'2012'!V31</f>
        <v>620754039</v>
      </c>
      <c r="C31" s="10">
        <f>'2012'!W31</f>
        <v>1521647604</v>
      </c>
      <c r="D31" s="10">
        <f>'2012'!X31</f>
        <v>2142401643</v>
      </c>
      <c r="E31" s="10">
        <f>'2012'!V76</f>
        <v>716321937</v>
      </c>
      <c r="F31" s="10">
        <f>'2012'!W76</f>
        <v>1886142015</v>
      </c>
      <c r="G31" s="10">
        <f>'2012'!X76</f>
        <v>2602463952</v>
      </c>
      <c r="H31" s="10">
        <f t="shared" si="0"/>
        <v>1337075976</v>
      </c>
      <c r="I31" s="10">
        <f t="shared" si="1"/>
        <v>3407789619</v>
      </c>
      <c r="J31" s="33">
        <f t="shared" si="2"/>
        <v>4744865595</v>
      </c>
    </row>
    <row r="32" spans="1:10" ht="12" customHeight="1" x14ac:dyDescent="0.2">
      <c r="A32" s="152" t="s">
        <v>34</v>
      </c>
      <c r="B32" s="10">
        <f>'2012'!V32</f>
        <v>272371942</v>
      </c>
      <c r="C32" s="10">
        <f>'2012'!W32</f>
        <v>874570827</v>
      </c>
      <c r="D32" s="10">
        <f>'2012'!X32</f>
        <v>1146942769</v>
      </c>
      <c r="E32" s="10">
        <f>'2012'!V77</f>
        <v>287451040</v>
      </c>
      <c r="F32" s="10">
        <f>'2012'!W77</f>
        <v>1116433393</v>
      </c>
      <c r="G32" s="10">
        <f>'2012'!X77</f>
        <v>1343063942</v>
      </c>
      <c r="H32" s="10">
        <f t="shared" si="0"/>
        <v>559822982</v>
      </c>
      <c r="I32" s="10">
        <f t="shared" si="1"/>
        <v>1991004220</v>
      </c>
      <c r="J32" s="33">
        <f t="shared" si="2"/>
        <v>2490006711</v>
      </c>
    </row>
    <row r="33" spans="1:11" s="169" customFormat="1" ht="12" customHeight="1" x14ac:dyDescent="0.2">
      <c r="A33" s="162" t="s">
        <v>35</v>
      </c>
      <c r="B33" s="144">
        <f>'2012'!V33</f>
        <v>1683340253</v>
      </c>
      <c r="C33" s="144">
        <f>'2012'!W33</f>
        <v>3764256371</v>
      </c>
      <c r="D33" s="144">
        <f>'2012'!X33</f>
        <v>5447596624</v>
      </c>
      <c r="E33" s="144">
        <f>'2012'!V78</f>
        <v>1831802894</v>
      </c>
      <c r="F33" s="144">
        <f>'2012'!W78</f>
        <v>4694689064</v>
      </c>
      <c r="G33" s="144">
        <f>'2012'!X78</f>
        <v>6465671467</v>
      </c>
      <c r="H33" s="144">
        <f t="shared" si="0"/>
        <v>3515143147</v>
      </c>
      <c r="I33" s="144">
        <f t="shared" si="1"/>
        <v>8458945435</v>
      </c>
      <c r="J33" s="144">
        <f t="shared" si="2"/>
        <v>11913268091</v>
      </c>
    </row>
    <row r="34" spans="1:11" ht="12" customHeight="1" x14ac:dyDescent="0.2">
      <c r="A34" s="152" t="s">
        <v>36</v>
      </c>
      <c r="B34" s="10">
        <f>'2012'!V34</f>
        <v>722178638</v>
      </c>
      <c r="C34" s="10">
        <f>'2012'!W34</f>
        <v>1012865160</v>
      </c>
      <c r="D34" s="10">
        <f>'2012'!X34</f>
        <v>1735043798</v>
      </c>
      <c r="E34" s="10">
        <f>'2012'!V79</f>
        <v>474017780</v>
      </c>
      <c r="F34" s="10">
        <f>'2012'!W79</f>
        <v>1333157350</v>
      </c>
      <c r="G34" s="10">
        <f>'2012'!X79</f>
        <v>1807175130</v>
      </c>
      <c r="H34" s="10">
        <f t="shared" si="0"/>
        <v>1196196418</v>
      </c>
      <c r="I34" s="10">
        <f t="shared" si="1"/>
        <v>2346022510</v>
      </c>
      <c r="J34" s="33">
        <f t="shared" si="2"/>
        <v>3542218928</v>
      </c>
    </row>
    <row r="35" spans="1:11" ht="12" customHeight="1" x14ac:dyDescent="0.2">
      <c r="A35" s="152" t="s">
        <v>37</v>
      </c>
      <c r="B35" s="10">
        <f>'2012'!V35</f>
        <v>302747344</v>
      </c>
      <c r="C35" s="10">
        <f>'2012'!W35</f>
        <v>673876629</v>
      </c>
      <c r="D35" s="10">
        <f>'2012'!X35</f>
        <v>976623973</v>
      </c>
      <c r="E35" s="10">
        <f>'2012'!V80</f>
        <v>440387360</v>
      </c>
      <c r="F35" s="10">
        <f>'2012'!W80</f>
        <v>809439898</v>
      </c>
      <c r="G35" s="10">
        <f>'2012'!X80</f>
        <v>1249827258</v>
      </c>
      <c r="H35" s="10">
        <f t="shared" si="0"/>
        <v>743134704</v>
      </c>
      <c r="I35" s="10">
        <f t="shared" si="1"/>
        <v>1483316527</v>
      </c>
      <c r="J35" s="33">
        <f t="shared" si="2"/>
        <v>2226451231</v>
      </c>
    </row>
    <row r="36" spans="1:11" ht="12" customHeight="1" x14ac:dyDescent="0.2">
      <c r="A36" s="152" t="s">
        <v>38</v>
      </c>
      <c r="B36" s="10">
        <f>'2012'!V36</f>
        <v>161227061</v>
      </c>
      <c r="C36" s="10">
        <f>'2012'!W36</f>
        <v>260573331</v>
      </c>
      <c r="D36" s="10">
        <f>'2012'!X36</f>
        <v>421800392</v>
      </c>
      <c r="E36" s="10">
        <f>'2012'!V81</f>
        <v>247061432</v>
      </c>
      <c r="F36" s="10">
        <f>'2012'!W81</f>
        <v>281012027</v>
      </c>
      <c r="G36" s="10">
        <f>'2012'!X81</f>
        <v>528073459</v>
      </c>
      <c r="H36" s="10">
        <f t="shared" si="0"/>
        <v>408288493</v>
      </c>
      <c r="I36" s="10">
        <f t="shared" si="1"/>
        <v>541585358</v>
      </c>
      <c r="J36" s="33">
        <f t="shared" si="2"/>
        <v>949873851</v>
      </c>
    </row>
    <row r="37" spans="1:11" ht="12" customHeight="1" x14ac:dyDescent="0.2">
      <c r="A37" s="152" t="s">
        <v>39</v>
      </c>
      <c r="B37" s="10">
        <f>'2012'!V37</f>
        <v>70844982</v>
      </c>
      <c r="C37" s="10">
        <f>'2012'!W37</f>
        <v>204763679</v>
      </c>
      <c r="D37" s="10">
        <f>'2012'!X37</f>
        <v>275608661</v>
      </c>
      <c r="E37" s="10">
        <f>'2012'!V82</f>
        <v>73268049</v>
      </c>
      <c r="F37" s="10">
        <f>'2012'!W82</f>
        <v>273469947</v>
      </c>
      <c r="G37" s="10">
        <f>'2012'!X82</f>
        <v>346737996</v>
      </c>
      <c r="H37" s="10">
        <f t="shared" si="0"/>
        <v>144113031</v>
      </c>
      <c r="I37" s="10">
        <f t="shared" si="1"/>
        <v>478233626</v>
      </c>
      <c r="J37" s="33">
        <f t="shared" si="2"/>
        <v>622346657</v>
      </c>
    </row>
    <row r="38" spans="1:11" s="169" customFormat="1" ht="12" customHeight="1" x14ac:dyDescent="0.2">
      <c r="A38" s="162" t="s">
        <v>40</v>
      </c>
      <c r="B38" s="144">
        <f>'2012'!V38</f>
        <v>1256998025</v>
      </c>
      <c r="C38" s="144">
        <f>'2012'!W38</f>
        <v>2152078799</v>
      </c>
      <c r="D38" s="144">
        <f>'2012'!X38</f>
        <v>3409076824</v>
      </c>
      <c r="E38" s="144">
        <f>'2012'!V83</f>
        <v>1234734621</v>
      </c>
      <c r="F38" s="144">
        <f>'2012'!W83</f>
        <v>2697079222</v>
      </c>
      <c r="G38" s="144">
        <f>'2012'!X83</f>
        <v>3931813843</v>
      </c>
      <c r="H38" s="144">
        <f t="shared" si="0"/>
        <v>2491732646</v>
      </c>
      <c r="I38" s="144">
        <f t="shared" si="1"/>
        <v>4849158021</v>
      </c>
      <c r="J38" s="144">
        <f t="shared" si="2"/>
        <v>7340890667</v>
      </c>
    </row>
    <row r="39" spans="1:11" s="169" customFormat="1" ht="12" customHeight="1" x14ac:dyDescent="0.2">
      <c r="A39" s="168" t="s">
        <v>41</v>
      </c>
      <c r="B39" s="171">
        <f>'2012'!V39</f>
        <v>12637189395</v>
      </c>
      <c r="C39" s="171">
        <f>'2012'!W39</f>
        <v>24406619283</v>
      </c>
      <c r="D39" s="171">
        <f>'2012'!X39</f>
        <v>37043808678</v>
      </c>
      <c r="E39" s="171">
        <f>'2012'!V84</f>
        <v>15449143144</v>
      </c>
      <c r="F39" s="171">
        <f>'2012'!W84</f>
        <v>30284028640</v>
      </c>
      <c r="G39" s="171">
        <f>'2012'!X84</f>
        <v>45733171784</v>
      </c>
      <c r="H39" s="171">
        <f t="shared" si="0"/>
        <v>28086332539</v>
      </c>
      <c r="I39" s="171">
        <f t="shared" si="1"/>
        <v>54690647923</v>
      </c>
      <c r="J39" s="171">
        <f>D39+G39</f>
        <v>82776980462</v>
      </c>
      <c r="K39" s="173"/>
    </row>
    <row r="40" spans="1:11" ht="12" customHeight="1" x14ac:dyDescent="0.2">
      <c r="A40" s="131" t="s">
        <v>75</v>
      </c>
      <c r="B40" s="2"/>
      <c r="C40" s="2"/>
      <c r="D40" s="2"/>
      <c r="E40" s="2"/>
      <c r="F40" s="2"/>
      <c r="G40" s="2"/>
      <c r="H40" s="2"/>
      <c r="I40" s="2"/>
      <c r="J40" s="2"/>
    </row>
    <row r="41" spans="1:11" ht="12" customHeight="1" x14ac:dyDescent="0.2">
      <c r="A41" s="131" t="s">
        <v>76</v>
      </c>
    </row>
    <row r="42" spans="1:11" ht="12" customHeight="1" x14ac:dyDescent="0.2">
      <c r="A42" s="132" t="s">
        <v>44</v>
      </c>
      <c r="J42" s="1"/>
    </row>
    <row r="43" spans="1:11" ht="12" customHeight="1" x14ac:dyDescent="0.2">
      <c r="A43" s="132" t="s">
        <v>74</v>
      </c>
    </row>
    <row r="44" spans="1:11" x14ac:dyDescent="0.2">
      <c r="A44" s="132" t="s">
        <v>71</v>
      </c>
    </row>
  </sheetData>
  <mergeCells count="6">
    <mergeCell ref="A1:J1"/>
    <mergeCell ref="A2:J2"/>
    <mergeCell ref="A3:J3"/>
    <mergeCell ref="B5:D5"/>
    <mergeCell ref="E5:G5"/>
    <mergeCell ref="H5:J5"/>
  </mergeCells>
  <phoneticPr fontId="5" type="noConversion"/>
  <printOptions horizontalCentered="1"/>
  <pageMargins left="0.19685039370078741" right="0.19685039370078741" top="0.39370078740157483" bottom="0.19685039370078741" header="0" footer="0"/>
  <pageSetup paperSize="9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IU90"/>
  <sheetViews>
    <sheetView showGridLines="0" topLeftCell="Q7" zoomScale="85" zoomScaleNormal="85" workbookViewId="0">
      <selection activeCell="A92" sqref="A92"/>
    </sheetView>
  </sheetViews>
  <sheetFormatPr defaultColWidth="11.42578125" defaultRowHeight="12.75" x14ac:dyDescent="0.2"/>
  <cols>
    <col min="1" max="1" width="16.85546875" customWidth="1"/>
    <col min="2" max="6" width="13.140625" bestFit="1" customWidth="1"/>
    <col min="7" max="7" width="13.85546875" bestFit="1" customWidth="1"/>
    <col min="8" max="8" width="12.28515625" customWidth="1"/>
    <col min="9" max="13" width="13.140625" bestFit="1" customWidth="1"/>
    <col min="14" max="14" width="12.7109375" bestFit="1" customWidth="1"/>
    <col min="15" max="18" width="13.140625" bestFit="1" customWidth="1"/>
    <col min="19" max="19" width="13.5703125" bestFit="1" customWidth="1"/>
    <col min="20" max="20" width="11.42578125" customWidth="1"/>
    <col min="21" max="21" width="20.7109375" customWidth="1"/>
    <col min="22" max="22" width="13.85546875" bestFit="1" customWidth="1"/>
    <col min="23" max="24" width="14.28515625" bestFit="1" customWidth="1"/>
  </cols>
  <sheetData>
    <row r="1" spans="1:24" ht="15" x14ac:dyDescent="0.25">
      <c r="A1" s="194" t="s">
        <v>77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</row>
    <row r="2" spans="1:24" x14ac:dyDescent="0.2">
      <c r="A2" s="191" t="s">
        <v>1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</row>
    <row r="3" spans="1:24" x14ac:dyDescent="0.2">
      <c r="A3" s="191" t="s">
        <v>79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</row>
    <row r="4" spans="1:24" x14ac:dyDescent="0.2">
      <c r="S4" s="133" t="s">
        <v>78</v>
      </c>
      <c r="X4" s="133" t="s">
        <v>78</v>
      </c>
    </row>
    <row r="5" spans="1:24" x14ac:dyDescent="0.2">
      <c r="A5" s="141" t="s">
        <v>4</v>
      </c>
      <c r="B5" s="186">
        <v>41275</v>
      </c>
      <c r="C5" s="187"/>
      <c r="D5" s="188"/>
      <c r="E5" s="186">
        <v>41306</v>
      </c>
      <c r="F5" s="187"/>
      <c r="G5" s="188"/>
      <c r="H5" s="186">
        <v>41334</v>
      </c>
      <c r="I5" s="187"/>
      <c r="J5" s="188"/>
      <c r="K5" s="186">
        <v>41365</v>
      </c>
      <c r="L5" s="187"/>
      <c r="M5" s="188"/>
      <c r="N5" s="186">
        <v>41395</v>
      </c>
      <c r="O5" s="187"/>
      <c r="P5" s="188"/>
      <c r="Q5" s="186">
        <v>41426</v>
      </c>
      <c r="R5" s="187"/>
      <c r="S5" s="187"/>
      <c r="U5" s="141" t="s">
        <v>4</v>
      </c>
      <c r="V5" s="186" t="s">
        <v>98</v>
      </c>
      <c r="W5" s="187"/>
      <c r="X5" s="187"/>
    </row>
    <row r="6" spans="1:24" x14ac:dyDescent="0.2">
      <c r="A6" s="142" t="s">
        <v>5</v>
      </c>
      <c r="B6" s="116" t="s">
        <v>73</v>
      </c>
      <c r="C6" s="116" t="s">
        <v>52</v>
      </c>
      <c r="D6" s="116" t="s">
        <v>8</v>
      </c>
      <c r="E6" s="116" t="s">
        <v>73</v>
      </c>
      <c r="F6" s="116" t="s">
        <v>52</v>
      </c>
      <c r="G6" s="116" t="s">
        <v>8</v>
      </c>
      <c r="H6" s="116" t="s">
        <v>73</v>
      </c>
      <c r="I6" s="116" t="s">
        <v>52</v>
      </c>
      <c r="J6" s="116" t="s">
        <v>8</v>
      </c>
      <c r="K6" s="116" t="s">
        <v>73</v>
      </c>
      <c r="L6" s="116" t="s">
        <v>52</v>
      </c>
      <c r="M6" s="116" t="s">
        <v>8</v>
      </c>
      <c r="N6" s="116" t="s">
        <v>73</v>
      </c>
      <c r="O6" s="116" t="s">
        <v>52</v>
      </c>
      <c r="P6" s="116" t="s">
        <v>8</v>
      </c>
      <c r="Q6" s="116" t="s">
        <v>73</v>
      </c>
      <c r="R6" s="116" t="s">
        <v>52</v>
      </c>
      <c r="S6" s="136" t="s">
        <v>8</v>
      </c>
      <c r="U6" s="142" t="s">
        <v>5</v>
      </c>
      <c r="V6" s="117" t="s">
        <v>73</v>
      </c>
      <c r="W6" s="117" t="s">
        <v>52</v>
      </c>
      <c r="X6" s="151" t="s">
        <v>8</v>
      </c>
    </row>
    <row r="7" spans="1:24" x14ac:dyDescent="0.2">
      <c r="A7" s="143" t="s">
        <v>9</v>
      </c>
      <c r="B7" s="10">
        <v>634573</v>
      </c>
      <c r="C7" s="10">
        <v>6136351</v>
      </c>
      <c r="D7" s="10">
        <f t="shared" ref="D7:D13" si="0">B7+C7</f>
        <v>6770924</v>
      </c>
      <c r="E7" s="10">
        <v>1066618</v>
      </c>
      <c r="F7" s="10">
        <v>4143140</v>
      </c>
      <c r="G7" s="10">
        <f t="shared" ref="G7:G13" si="1">E7+F7</f>
        <v>5209758</v>
      </c>
      <c r="H7" s="10">
        <v>15669795</v>
      </c>
      <c r="I7" s="10">
        <v>7211861</v>
      </c>
      <c r="J7" s="10">
        <f t="shared" ref="J7:J13" si="2">H7+I7</f>
        <v>22881656</v>
      </c>
      <c r="K7" s="10">
        <v>458900</v>
      </c>
      <c r="L7" s="10">
        <v>4827874</v>
      </c>
      <c r="M7" s="10">
        <f t="shared" ref="M7:M13" si="3">K7+L7</f>
        <v>5286774</v>
      </c>
      <c r="N7" s="10">
        <v>969950</v>
      </c>
      <c r="O7" s="10">
        <v>11231614</v>
      </c>
      <c r="P7" s="10">
        <f>N7+O7</f>
        <v>12201564</v>
      </c>
      <c r="Q7" s="10">
        <v>0</v>
      </c>
      <c r="R7" s="10">
        <v>10502701</v>
      </c>
      <c r="S7" s="37">
        <f>Q7+R7</f>
        <v>10502701</v>
      </c>
      <c r="T7" s="1"/>
      <c r="U7" s="143" t="s">
        <v>9</v>
      </c>
      <c r="V7" s="37">
        <f>B7+E7+H7+K7+N7+Q7</f>
        <v>18799836</v>
      </c>
      <c r="W7" s="37">
        <f>C7+F7+I7+L7+O7+R7</f>
        <v>44053541</v>
      </c>
      <c r="X7" s="37">
        <f t="shared" ref="X7:X39" si="4">V7+W7</f>
        <v>62853377</v>
      </c>
    </row>
    <row r="8" spans="1:24" x14ac:dyDescent="0.2">
      <c r="A8" s="143" t="s">
        <v>10</v>
      </c>
      <c r="B8" s="10">
        <v>706210</v>
      </c>
      <c r="C8" s="10">
        <v>2874647</v>
      </c>
      <c r="D8" s="10">
        <f t="shared" si="0"/>
        <v>3580857</v>
      </c>
      <c r="E8" s="10">
        <v>0</v>
      </c>
      <c r="F8" s="10">
        <v>2089646</v>
      </c>
      <c r="G8" s="10">
        <f t="shared" si="1"/>
        <v>2089646</v>
      </c>
      <c r="H8" s="10">
        <v>0</v>
      </c>
      <c r="I8" s="10">
        <v>1750344</v>
      </c>
      <c r="J8" s="10">
        <f t="shared" si="2"/>
        <v>1750344</v>
      </c>
      <c r="K8" s="10">
        <v>1193114</v>
      </c>
      <c r="L8" s="10">
        <v>1366350</v>
      </c>
      <c r="M8" s="10">
        <f t="shared" si="3"/>
        <v>2559464</v>
      </c>
      <c r="N8" s="10">
        <v>170122</v>
      </c>
      <c r="O8" s="10">
        <v>2891426</v>
      </c>
      <c r="P8" s="10">
        <f>N8+O8</f>
        <v>3061548</v>
      </c>
      <c r="Q8" s="10">
        <v>622806</v>
      </c>
      <c r="R8" s="10">
        <v>3025213</v>
      </c>
      <c r="S8" s="33">
        <f t="shared" ref="S8:S13" si="5">Q8+R8</f>
        <v>3648019</v>
      </c>
      <c r="T8" s="1"/>
      <c r="U8" s="143" t="s">
        <v>10</v>
      </c>
      <c r="V8" s="33">
        <f t="shared" ref="V8:V37" si="6">B8+E8+H8+K8+N8+Q8</f>
        <v>2692252</v>
      </c>
      <c r="W8" s="33">
        <f t="shared" ref="W8:W39" si="7">C8+F8+I8+L8+O8+R8</f>
        <v>13997626</v>
      </c>
      <c r="X8" s="33">
        <f t="shared" si="4"/>
        <v>16689878</v>
      </c>
    </row>
    <row r="9" spans="1:24" x14ac:dyDescent="0.2">
      <c r="A9" s="143" t="s">
        <v>11</v>
      </c>
      <c r="B9" s="10">
        <v>2800472</v>
      </c>
      <c r="C9" s="10">
        <v>55688193</v>
      </c>
      <c r="D9" s="10">
        <f t="shared" si="0"/>
        <v>58488665</v>
      </c>
      <c r="E9" s="10">
        <v>19289000</v>
      </c>
      <c r="F9" s="10">
        <v>51731071</v>
      </c>
      <c r="G9" s="10">
        <f t="shared" si="1"/>
        <v>71020071</v>
      </c>
      <c r="H9" s="10">
        <v>30975906</v>
      </c>
      <c r="I9" s="10">
        <v>48098531</v>
      </c>
      <c r="J9" s="10">
        <f t="shared" si="2"/>
        <v>79074437</v>
      </c>
      <c r="K9" s="10">
        <v>3036355</v>
      </c>
      <c r="L9" s="10">
        <v>61698597</v>
      </c>
      <c r="M9" s="10">
        <f t="shared" si="3"/>
        <v>64734952</v>
      </c>
      <c r="N9" s="10">
        <v>14029795</v>
      </c>
      <c r="O9" s="10">
        <v>58046167</v>
      </c>
      <c r="P9" s="10">
        <f>N9+O9</f>
        <v>72075962</v>
      </c>
      <c r="Q9" s="10">
        <v>3439855</v>
      </c>
      <c r="R9" s="10">
        <v>62752781</v>
      </c>
      <c r="S9" s="33">
        <f t="shared" si="5"/>
        <v>66192636</v>
      </c>
      <c r="T9" s="1"/>
      <c r="U9" s="143" t="s">
        <v>11</v>
      </c>
      <c r="V9" s="33">
        <f t="shared" si="6"/>
        <v>73571383</v>
      </c>
      <c r="W9" s="33">
        <f t="shared" si="7"/>
        <v>338015340</v>
      </c>
      <c r="X9" s="33">
        <f t="shared" si="4"/>
        <v>411586723</v>
      </c>
    </row>
    <row r="10" spans="1:24" x14ac:dyDescent="0.2">
      <c r="A10" s="143" t="s">
        <v>12</v>
      </c>
      <c r="B10" s="10">
        <v>968704</v>
      </c>
      <c r="C10" s="10">
        <v>59021322</v>
      </c>
      <c r="D10" s="10">
        <f t="shared" si="0"/>
        <v>59990026</v>
      </c>
      <c r="E10" s="10">
        <v>2112651</v>
      </c>
      <c r="F10" s="10">
        <v>54111871</v>
      </c>
      <c r="G10" s="10">
        <f t="shared" si="1"/>
        <v>56224522</v>
      </c>
      <c r="H10" s="10">
        <v>1153606</v>
      </c>
      <c r="I10" s="10">
        <v>69519191</v>
      </c>
      <c r="J10" s="10">
        <f t="shared" si="2"/>
        <v>70672797</v>
      </c>
      <c r="K10" s="10">
        <v>36197962</v>
      </c>
      <c r="L10" s="10">
        <v>71533420</v>
      </c>
      <c r="M10" s="10">
        <f t="shared" si="3"/>
        <v>107731382</v>
      </c>
      <c r="N10" s="10">
        <v>34359974</v>
      </c>
      <c r="O10" s="10">
        <v>72791535</v>
      </c>
      <c r="P10" s="10">
        <f>N10+O10</f>
        <v>107151509</v>
      </c>
      <c r="Q10" s="10">
        <v>1999376</v>
      </c>
      <c r="R10" s="10">
        <v>82083062</v>
      </c>
      <c r="S10" s="33">
        <f t="shared" si="5"/>
        <v>84082438</v>
      </c>
      <c r="T10" s="1"/>
      <c r="U10" s="143" t="s">
        <v>12</v>
      </c>
      <c r="V10" s="33">
        <f t="shared" si="6"/>
        <v>76792273</v>
      </c>
      <c r="W10" s="33">
        <f t="shared" si="7"/>
        <v>409060401</v>
      </c>
      <c r="X10" s="33">
        <f t="shared" si="4"/>
        <v>485852674</v>
      </c>
    </row>
    <row r="11" spans="1:24" x14ac:dyDescent="0.2">
      <c r="A11" s="143" t="s">
        <v>13</v>
      </c>
      <c r="B11" s="10">
        <v>1514223</v>
      </c>
      <c r="C11" s="10">
        <v>17711409</v>
      </c>
      <c r="D11" s="10">
        <f t="shared" si="0"/>
        <v>19225632</v>
      </c>
      <c r="E11" s="10">
        <v>1609620</v>
      </c>
      <c r="F11" s="10">
        <v>14651101</v>
      </c>
      <c r="G11" s="10">
        <f t="shared" si="1"/>
        <v>16260721</v>
      </c>
      <c r="H11" s="10">
        <v>2129970</v>
      </c>
      <c r="I11" s="10">
        <v>23397683</v>
      </c>
      <c r="J11" s="10">
        <f t="shared" si="2"/>
        <v>25527653</v>
      </c>
      <c r="K11" s="10">
        <v>6412363</v>
      </c>
      <c r="L11" s="10">
        <v>22399632</v>
      </c>
      <c r="M11" s="10">
        <f t="shared" si="3"/>
        <v>28811995</v>
      </c>
      <c r="N11" s="10">
        <v>3664087</v>
      </c>
      <c r="O11" s="10">
        <v>23738185</v>
      </c>
      <c r="P11" s="10">
        <f t="shared" ref="P11:P13" si="8">N11+O11</f>
        <v>27402272</v>
      </c>
      <c r="Q11" s="10">
        <v>2221415</v>
      </c>
      <c r="R11" s="10">
        <v>27336722</v>
      </c>
      <c r="S11" s="33">
        <f t="shared" si="5"/>
        <v>29558137</v>
      </c>
      <c r="T11" s="1"/>
      <c r="U11" s="143" t="s">
        <v>13</v>
      </c>
      <c r="V11" s="33">
        <f t="shared" si="6"/>
        <v>17551678</v>
      </c>
      <c r="W11" s="33">
        <f t="shared" si="7"/>
        <v>129234732</v>
      </c>
      <c r="X11" s="33">
        <f t="shared" si="4"/>
        <v>146786410</v>
      </c>
    </row>
    <row r="12" spans="1:24" x14ac:dyDescent="0.2">
      <c r="A12" s="143" t="s">
        <v>14</v>
      </c>
      <c r="B12" s="10">
        <v>1459337</v>
      </c>
      <c r="C12" s="10">
        <v>1944830</v>
      </c>
      <c r="D12" s="10">
        <f t="shared" si="0"/>
        <v>3404167</v>
      </c>
      <c r="E12" s="10">
        <v>0</v>
      </c>
      <c r="F12" s="10">
        <v>1334775</v>
      </c>
      <c r="G12" s="10">
        <f t="shared" si="1"/>
        <v>1334775</v>
      </c>
      <c r="H12" s="10">
        <v>214170</v>
      </c>
      <c r="I12" s="10">
        <v>2710724</v>
      </c>
      <c r="J12" s="10">
        <f t="shared" si="2"/>
        <v>2924894</v>
      </c>
      <c r="K12" s="10">
        <v>1038483</v>
      </c>
      <c r="L12" s="10">
        <v>4295083</v>
      </c>
      <c r="M12" s="10">
        <f t="shared" si="3"/>
        <v>5333566</v>
      </c>
      <c r="N12" s="10">
        <v>0</v>
      </c>
      <c r="O12" s="10">
        <v>525400</v>
      </c>
      <c r="P12" s="10">
        <f t="shared" si="8"/>
        <v>525400</v>
      </c>
      <c r="Q12" s="10">
        <v>0</v>
      </c>
      <c r="R12" s="10">
        <v>700949</v>
      </c>
      <c r="S12" s="33">
        <f t="shared" si="5"/>
        <v>700949</v>
      </c>
      <c r="T12" s="1"/>
      <c r="U12" s="143" t="s">
        <v>14</v>
      </c>
      <c r="V12" s="33">
        <f t="shared" si="6"/>
        <v>2711990</v>
      </c>
      <c r="W12" s="33">
        <f t="shared" si="7"/>
        <v>11511761</v>
      </c>
      <c r="X12" s="33">
        <f t="shared" si="4"/>
        <v>14223751</v>
      </c>
    </row>
    <row r="13" spans="1:24" x14ac:dyDescent="0.2">
      <c r="A13" s="143" t="s">
        <v>15</v>
      </c>
      <c r="B13" s="10">
        <v>3239451</v>
      </c>
      <c r="C13" s="10">
        <v>25615949</v>
      </c>
      <c r="D13" s="10">
        <f t="shared" si="0"/>
        <v>28855400</v>
      </c>
      <c r="E13" s="10">
        <v>1539877</v>
      </c>
      <c r="F13" s="10">
        <v>15515508</v>
      </c>
      <c r="G13" s="10">
        <f t="shared" si="1"/>
        <v>17055385</v>
      </c>
      <c r="H13" s="10">
        <v>4576244</v>
      </c>
      <c r="I13" s="10">
        <v>14456365</v>
      </c>
      <c r="J13" s="10">
        <f t="shared" si="2"/>
        <v>19032609</v>
      </c>
      <c r="K13" s="10">
        <v>1034832</v>
      </c>
      <c r="L13" s="10">
        <v>22770012</v>
      </c>
      <c r="M13" s="10">
        <f t="shared" si="3"/>
        <v>23804844</v>
      </c>
      <c r="N13" s="10">
        <v>4499070</v>
      </c>
      <c r="O13" s="10">
        <v>24604326</v>
      </c>
      <c r="P13" s="10">
        <f t="shared" si="8"/>
        <v>29103396</v>
      </c>
      <c r="Q13" s="10">
        <v>3287793</v>
      </c>
      <c r="R13" s="10">
        <v>32026526</v>
      </c>
      <c r="S13" s="33">
        <f t="shared" si="5"/>
        <v>35314319</v>
      </c>
      <c r="T13" s="1"/>
      <c r="U13" s="143" t="s">
        <v>15</v>
      </c>
      <c r="V13" s="71">
        <f t="shared" si="6"/>
        <v>18177267</v>
      </c>
      <c r="W13" s="71">
        <f t="shared" si="7"/>
        <v>134988686</v>
      </c>
      <c r="X13" s="71">
        <f t="shared" si="4"/>
        <v>153165953</v>
      </c>
    </row>
    <row r="14" spans="1:24" s="163" customFormat="1" ht="12" customHeight="1" x14ac:dyDescent="0.2">
      <c r="A14" s="160" t="s">
        <v>16</v>
      </c>
      <c r="B14" s="140">
        <f t="shared" ref="B14:L14" si="9">SUM(B7:B13)</f>
        <v>11322970</v>
      </c>
      <c r="C14" s="140">
        <f t="shared" si="9"/>
        <v>168992701</v>
      </c>
      <c r="D14" s="140">
        <f t="shared" si="9"/>
        <v>180315671</v>
      </c>
      <c r="E14" s="140">
        <f t="shared" si="9"/>
        <v>25617766</v>
      </c>
      <c r="F14" s="140">
        <f t="shared" si="9"/>
        <v>143577112</v>
      </c>
      <c r="G14" s="140">
        <f t="shared" si="9"/>
        <v>169194878</v>
      </c>
      <c r="H14" s="140">
        <f t="shared" si="9"/>
        <v>54719691</v>
      </c>
      <c r="I14" s="140">
        <f t="shared" si="9"/>
        <v>167144699</v>
      </c>
      <c r="J14" s="140">
        <f t="shared" ref="J14" si="10">SUM(J7:J13)</f>
        <v>221864390</v>
      </c>
      <c r="K14" s="140">
        <f t="shared" si="9"/>
        <v>49372009</v>
      </c>
      <c r="L14" s="140">
        <f t="shared" si="9"/>
        <v>188890968</v>
      </c>
      <c r="M14" s="140">
        <f t="shared" ref="M14" si="11">SUM(M7:M13)</f>
        <v>238262977</v>
      </c>
      <c r="N14" s="140">
        <f t="shared" ref="N14:S14" si="12">SUM(N7:N13)</f>
        <v>57692998</v>
      </c>
      <c r="O14" s="140">
        <f t="shared" si="12"/>
        <v>193828653</v>
      </c>
      <c r="P14" s="140">
        <f t="shared" si="12"/>
        <v>251521651</v>
      </c>
      <c r="Q14" s="140">
        <f t="shared" si="12"/>
        <v>11571245</v>
      </c>
      <c r="R14" s="140">
        <f t="shared" si="12"/>
        <v>218427954</v>
      </c>
      <c r="S14" s="144">
        <f t="shared" si="12"/>
        <v>229999199</v>
      </c>
      <c r="T14" s="161"/>
      <c r="U14" s="160" t="s">
        <v>16</v>
      </c>
      <c r="V14" s="154">
        <f>B14+E14+H14+K14+N14+Q14</f>
        <v>210296679</v>
      </c>
      <c r="W14" s="155">
        <f t="shared" si="7"/>
        <v>1080862087</v>
      </c>
      <c r="X14" s="156">
        <f t="shared" si="4"/>
        <v>1291158766</v>
      </c>
    </row>
    <row r="15" spans="1:24" x14ac:dyDescent="0.2">
      <c r="A15" s="143" t="s">
        <v>17</v>
      </c>
      <c r="B15" s="10">
        <v>1479273</v>
      </c>
      <c r="C15" s="10">
        <v>27602746</v>
      </c>
      <c r="D15" s="10">
        <f t="shared" ref="D15:D23" si="13">B15+C15</f>
        <v>29082019</v>
      </c>
      <c r="E15" s="10">
        <v>785746</v>
      </c>
      <c r="F15" s="10">
        <v>25977296</v>
      </c>
      <c r="G15" s="10">
        <f t="shared" ref="G15:G23" si="14">E15+F15</f>
        <v>26763042</v>
      </c>
      <c r="H15" s="10">
        <v>5208382</v>
      </c>
      <c r="I15" s="10">
        <v>28630535</v>
      </c>
      <c r="J15" s="10">
        <f t="shared" ref="J15:J23" si="15">H15+I15</f>
        <v>33838917</v>
      </c>
      <c r="K15" s="10">
        <v>999532</v>
      </c>
      <c r="L15" s="10">
        <v>32224204</v>
      </c>
      <c r="M15" s="10">
        <f t="shared" ref="M15:M23" si="16">K15+L15</f>
        <v>33223736</v>
      </c>
      <c r="N15" s="10">
        <v>7918984</v>
      </c>
      <c r="O15" s="10">
        <v>32116585</v>
      </c>
      <c r="P15" s="10">
        <f t="shared" ref="P15:P23" si="17">N15+O15</f>
        <v>40035569</v>
      </c>
      <c r="Q15" s="10">
        <v>3151599</v>
      </c>
      <c r="R15" s="10">
        <v>38810894</v>
      </c>
      <c r="S15" s="33">
        <f t="shared" ref="S15:S23" si="18">Q15+R15</f>
        <v>41962493</v>
      </c>
      <c r="T15" s="1"/>
      <c r="U15" s="143" t="s">
        <v>17</v>
      </c>
      <c r="V15" s="37">
        <f t="shared" si="6"/>
        <v>19543516</v>
      </c>
      <c r="W15" s="22">
        <f t="shared" si="7"/>
        <v>185362260</v>
      </c>
      <c r="X15" s="65">
        <f t="shared" si="4"/>
        <v>204905776</v>
      </c>
    </row>
    <row r="16" spans="1:24" x14ac:dyDescent="0.2">
      <c r="A16" s="143" t="s">
        <v>18</v>
      </c>
      <c r="B16" s="10">
        <v>51062860</v>
      </c>
      <c r="C16" s="10">
        <v>194658610</v>
      </c>
      <c r="D16" s="10">
        <f t="shared" si="13"/>
        <v>245721470</v>
      </c>
      <c r="E16" s="10">
        <v>20879672</v>
      </c>
      <c r="F16" s="10">
        <v>131532981</v>
      </c>
      <c r="G16" s="10">
        <f t="shared" si="14"/>
        <v>152412653</v>
      </c>
      <c r="H16" s="10">
        <v>2990173</v>
      </c>
      <c r="I16" s="10">
        <v>190020959</v>
      </c>
      <c r="J16" s="10">
        <f t="shared" si="15"/>
        <v>193011132</v>
      </c>
      <c r="K16" s="10">
        <v>94438689</v>
      </c>
      <c r="L16" s="10">
        <v>226071280</v>
      </c>
      <c r="M16" s="10">
        <f t="shared" si="16"/>
        <v>320509969</v>
      </c>
      <c r="N16" s="10">
        <v>26267054</v>
      </c>
      <c r="O16" s="10">
        <v>228707274</v>
      </c>
      <c r="P16" s="10">
        <f t="shared" si="17"/>
        <v>254974328</v>
      </c>
      <c r="Q16" s="10">
        <v>45841064</v>
      </c>
      <c r="R16" s="10">
        <v>266824152</v>
      </c>
      <c r="S16" s="33">
        <f t="shared" si="18"/>
        <v>312665216</v>
      </c>
      <c r="T16" s="1"/>
      <c r="U16" s="143" t="s">
        <v>18</v>
      </c>
      <c r="V16" s="33">
        <f t="shared" si="6"/>
        <v>241479512</v>
      </c>
      <c r="W16" s="10">
        <f t="shared" si="7"/>
        <v>1237815256</v>
      </c>
      <c r="X16" s="31">
        <f t="shared" si="4"/>
        <v>1479294768</v>
      </c>
    </row>
    <row r="17" spans="1:24" x14ac:dyDescent="0.2">
      <c r="A17" s="143" t="s">
        <v>19</v>
      </c>
      <c r="B17" s="10">
        <v>95505419</v>
      </c>
      <c r="C17" s="10">
        <v>75514780</v>
      </c>
      <c r="D17" s="10">
        <f t="shared" si="13"/>
        <v>171020199</v>
      </c>
      <c r="E17" s="10">
        <v>78756837</v>
      </c>
      <c r="F17" s="10">
        <v>69424114</v>
      </c>
      <c r="G17" s="10">
        <f t="shared" si="14"/>
        <v>148180951</v>
      </c>
      <c r="H17" s="10">
        <v>63603899</v>
      </c>
      <c r="I17" s="10">
        <v>77248129</v>
      </c>
      <c r="J17" s="10">
        <f t="shared" si="15"/>
        <v>140852028</v>
      </c>
      <c r="K17" s="10">
        <v>22714401</v>
      </c>
      <c r="L17" s="10">
        <v>111118877</v>
      </c>
      <c r="M17" s="10">
        <f t="shared" si="16"/>
        <v>133833278</v>
      </c>
      <c r="N17" s="10">
        <v>44176456</v>
      </c>
      <c r="O17" s="10">
        <v>121672862</v>
      </c>
      <c r="P17" s="10">
        <f t="shared" si="17"/>
        <v>165849318</v>
      </c>
      <c r="Q17" s="10">
        <v>123202662</v>
      </c>
      <c r="R17" s="10">
        <v>138663512</v>
      </c>
      <c r="S17" s="33">
        <f t="shared" si="18"/>
        <v>261866174</v>
      </c>
      <c r="T17" s="1"/>
      <c r="U17" s="143" t="s">
        <v>19</v>
      </c>
      <c r="V17" s="33">
        <f t="shared" si="6"/>
        <v>427959674</v>
      </c>
      <c r="W17" s="10">
        <f t="shared" si="7"/>
        <v>593642274</v>
      </c>
      <c r="X17" s="31">
        <f t="shared" si="4"/>
        <v>1021601948</v>
      </c>
    </row>
    <row r="18" spans="1:24" x14ac:dyDescent="0.2">
      <c r="A18" s="143" t="s">
        <v>20</v>
      </c>
      <c r="B18" s="10">
        <v>1068204</v>
      </c>
      <c r="C18" s="10">
        <v>46554743</v>
      </c>
      <c r="D18" s="10">
        <f t="shared" si="13"/>
        <v>47622947</v>
      </c>
      <c r="E18" s="10">
        <v>1314494</v>
      </c>
      <c r="F18" s="10">
        <v>42407158</v>
      </c>
      <c r="G18" s="10">
        <f t="shared" si="14"/>
        <v>43721652</v>
      </c>
      <c r="H18" s="10">
        <v>9631849</v>
      </c>
      <c r="I18" s="10">
        <v>54853501</v>
      </c>
      <c r="J18" s="10">
        <f t="shared" si="15"/>
        <v>64485350</v>
      </c>
      <c r="K18" s="10">
        <v>38874247</v>
      </c>
      <c r="L18" s="10">
        <v>58860942</v>
      </c>
      <c r="M18" s="10">
        <f t="shared" si="16"/>
        <v>97735189</v>
      </c>
      <c r="N18" s="10">
        <v>1497445</v>
      </c>
      <c r="O18" s="10">
        <v>67612538</v>
      </c>
      <c r="P18" s="10">
        <f t="shared" si="17"/>
        <v>69109983</v>
      </c>
      <c r="Q18" s="10">
        <v>63310163</v>
      </c>
      <c r="R18" s="10">
        <v>75530350</v>
      </c>
      <c r="S18" s="33">
        <f t="shared" si="18"/>
        <v>138840513</v>
      </c>
      <c r="T18" s="1"/>
      <c r="U18" s="143" t="s">
        <v>20</v>
      </c>
      <c r="V18" s="33">
        <f t="shared" si="6"/>
        <v>115696402</v>
      </c>
      <c r="W18" s="10">
        <f t="shared" si="7"/>
        <v>345819232</v>
      </c>
      <c r="X18" s="31">
        <f t="shared" si="4"/>
        <v>461515634</v>
      </c>
    </row>
    <row r="19" spans="1:24" x14ac:dyDescent="0.2">
      <c r="A19" s="143" t="s">
        <v>21</v>
      </c>
      <c r="B19" s="10">
        <v>2708841</v>
      </c>
      <c r="C19" s="10">
        <v>42989047</v>
      </c>
      <c r="D19" s="10">
        <f t="shared" si="13"/>
        <v>45697888</v>
      </c>
      <c r="E19" s="10">
        <v>846855</v>
      </c>
      <c r="F19" s="10">
        <v>38456041</v>
      </c>
      <c r="G19" s="10">
        <f t="shared" si="14"/>
        <v>39302896</v>
      </c>
      <c r="H19" s="10">
        <v>44012288</v>
      </c>
      <c r="I19" s="10">
        <v>39074462</v>
      </c>
      <c r="J19" s="10">
        <f t="shared" si="15"/>
        <v>83086750</v>
      </c>
      <c r="K19" s="10">
        <v>6364847</v>
      </c>
      <c r="L19" s="10">
        <v>46306325</v>
      </c>
      <c r="M19" s="10">
        <f t="shared" si="16"/>
        <v>52671172</v>
      </c>
      <c r="N19" s="10">
        <v>1451896</v>
      </c>
      <c r="O19" s="10">
        <v>43882945</v>
      </c>
      <c r="P19" s="10">
        <f t="shared" si="17"/>
        <v>45334841</v>
      </c>
      <c r="Q19" s="10">
        <v>3277745</v>
      </c>
      <c r="R19" s="10">
        <v>49465174</v>
      </c>
      <c r="S19" s="33">
        <f t="shared" si="18"/>
        <v>52742919</v>
      </c>
      <c r="T19" s="1"/>
      <c r="U19" s="143" t="s">
        <v>21</v>
      </c>
      <c r="V19" s="33">
        <f t="shared" si="6"/>
        <v>58662472</v>
      </c>
      <c r="W19" s="10">
        <f t="shared" si="7"/>
        <v>260173994</v>
      </c>
      <c r="X19" s="31">
        <f t="shared" si="4"/>
        <v>318836466</v>
      </c>
    </row>
    <row r="20" spans="1:24" x14ac:dyDescent="0.2">
      <c r="A20" s="143" t="s">
        <v>22</v>
      </c>
      <c r="B20" s="10">
        <v>42654740</v>
      </c>
      <c r="C20" s="10">
        <v>95801341</v>
      </c>
      <c r="D20" s="10">
        <f t="shared" si="13"/>
        <v>138456081</v>
      </c>
      <c r="E20" s="10">
        <v>25124295</v>
      </c>
      <c r="F20" s="10">
        <v>85537732</v>
      </c>
      <c r="G20" s="10">
        <f t="shared" si="14"/>
        <v>110662027</v>
      </c>
      <c r="H20" s="10">
        <v>60225477</v>
      </c>
      <c r="I20" s="10">
        <v>110155572</v>
      </c>
      <c r="J20" s="10">
        <f t="shared" si="15"/>
        <v>170381049</v>
      </c>
      <c r="K20" s="10">
        <v>7332880</v>
      </c>
      <c r="L20" s="10">
        <v>111825527</v>
      </c>
      <c r="M20" s="10">
        <f t="shared" si="16"/>
        <v>119158407</v>
      </c>
      <c r="N20" s="10">
        <v>199175696</v>
      </c>
      <c r="O20" s="10">
        <v>118112009</v>
      </c>
      <c r="P20" s="10">
        <f t="shared" si="17"/>
        <v>317287705</v>
      </c>
      <c r="Q20" s="10">
        <v>87730614</v>
      </c>
      <c r="R20" s="10">
        <v>128886018</v>
      </c>
      <c r="S20" s="33">
        <f t="shared" si="18"/>
        <v>216616632</v>
      </c>
      <c r="T20" s="1"/>
      <c r="U20" s="143" t="s">
        <v>22</v>
      </c>
      <c r="V20" s="33">
        <f t="shared" si="6"/>
        <v>422243702</v>
      </c>
      <c r="W20" s="10">
        <f t="shared" si="7"/>
        <v>650318199</v>
      </c>
      <c r="X20" s="31">
        <f t="shared" si="4"/>
        <v>1072561901</v>
      </c>
    </row>
    <row r="21" spans="1:24" x14ac:dyDescent="0.2">
      <c r="A21" s="143" t="s">
        <v>23</v>
      </c>
      <c r="B21" s="10">
        <v>2315682</v>
      </c>
      <c r="C21" s="10">
        <v>14729651</v>
      </c>
      <c r="D21" s="10">
        <f t="shared" si="13"/>
        <v>17045333</v>
      </c>
      <c r="E21" s="10">
        <v>16310947</v>
      </c>
      <c r="F21" s="10">
        <v>12160611</v>
      </c>
      <c r="G21" s="10">
        <f t="shared" si="14"/>
        <v>28471558</v>
      </c>
      <c r="H21" s="10">
        <v>1875905</v>
      </c>
      <c r="I21" s="10">
        <v>14877283</v>
      </c>
      <c r="J21" s="10">
        <f t="shared" si="15"/>
        <v>16753188</v>
      </c>
      <c r="K21" s="10">
        <v>2439129</v>
      </c>
      <c r="L21" s="10">
        <v>18481307</v>
      </c>
      <c r="M21" s="10">
        <f t="shared" si="16"/>
        <v>20920436</v>
      </c>
      <c r="N21" s="10">
        <v>2267894</v>
      </c>
      <c r="O21" s="10">
        <v>16904526</v>
      </c>
      <c r="P21" s="10">
        <f t="shared" si="17"/>
        <v>19172420</v>
      </c>
      <c r="Q21" s="10">
        <v>52671163</v>
      </c>
      <c r="R21" s="10">
        <v>20249200</v>
      </c>
      <c r="S21" s="33">
        <f t="shared" si="18"/>
        <v>72920363</v>
      </c>
      <c r="T21" s="1"/>
      <c r="U21" s="143" t="s">
        <v>23</v>
      </c>
      <c r="V21" s="33">
        <f t="shared" si="6"/>
        <v>77880720</v>
      </c>
      <c r="W21" s="10">
        <f t="shared" si="7"/>
        <v>97402578</v>
      </c>
      <c r="X21" s="31">
        <f t="shared" si="4"/>
        <v>175283298</v>
      </c>
    </row>
    <row r="22" spans="1:24" x14ac:dyDescent="0.2">
      <c r="A22" s="143" t="s">
        <v>24</v>
      </c>
      <c r="B22" s="10">
        <v>88220577</v>
      </c>
      <c r="C22" s="10">
        <v>43316834</v>
      </c>
      <c r="D22" s="10">
        <f t="shared" si="13"/>
        <v>131537411</v>
      </c>
      <c r="E22" s="10">
        <v>11116796</v>
      </c>
      <c r="F22" s="10">
        <v>38602476</v>
      </c>
      <c r="G22" s="10">
        <f t="shared" si="14"/>
        <v>49719272</v>
      </c>
      <c r="H22" s="10">
        <v>5053940</v>
      </c>
      <c r="I22" s="10">
        <v>45687328</v>
      </c>
      <c r="J22" s="10">
        <f t="shared" si="15"/>
        <v>50741268</v>
      </c>
      <c r="K22" s="10">
        <v>3242616</v>
      </c>
      <c r="L22" s="10">
        <v>54099363</v>
      </c>
      <c r="M22" s="10">
        <f t="shared" si="16"/>
        <v>57341979</v>
      </c>
      <c r="N22" s="10">
        <v>18497908</v>
      </c>
      <c r="O22" s="10">
        <v>65672544</v>
      </c>
      <c r="P22" s="10">
        <f t="shared" si="17"/>
        <v>84170452</v>
      </c>
      <c r="Q22" s="10">
        <v>25196695</v>
      </c>
      <c r="R22" s="10">
        <v>70688970</v>
      </c>
      <c r="S22" s="33">
        <f t="shared" si="18"/>
        <v>95885665</v>
      </c>
      <c r="T22" s="1"/>
      <c r="U22" s="143" t="s">
        <v>24</v>
      </c>
      <c r="V22" s="33">
        <f t="shared" si="6"/>
        <v>151328532</v>
      </c>
      <c r="W22" s="10">
        <f t="shared" si="7"/>
        <v>318067515</v>
      </c>
      <c r="X22" s="31">
        <f t="shared" si="4"/>
        <v>469396047</v>
      </c>
    </row>
    <row r="23" spans="1:24" x14ac:dyDescent="0.2">
      <c r="A23" s="143" t="s">
        <v>25</v>
      </c>
      <c r="B23" s="10">
        <v>10165542</v>
      </c>
      <c r="C23" s="10">
        <v>65135071</v>
      </c>
      <c r="D23" s="10">
        <f t="shared" si="13"/>
        <v>75300613</v>
      </c>
      <c r="E23" s="10">
        <v>1002121</v>
      </c>
      <c r="F23" s="10">
        <v>42054854</v>
      </c>
      <c r="G23" s="10">
        <f t="shared" si="14"/>
        <v>43056975</v>
      </c>
      <c r="H23" s="10">
        <v>17253298</v>
      </c>
      <c r="I23" s="10">
        <v>60563929</v>
      </c>
      <c r="J23" s="10">
        <f t="shared" si="15"/>
        <v>77817227</v>
      </c>
      <c r="K23" s="10">
        <v>39114069</v>
      </c>
      <c r="L23" s="10">
        <v>66933964</v>
      </c>
      <c r="M23" s="10">
        <f t="shared" si="16"/>
        <v>106048033</v>
      </c>
      <c r="N23" s="10">
        <v>401600</v>
      </c>
      <c r="O23" s="10">
        <v>75765997</v>
      </c>
      <c r="P23" s="10">
        <f t="shared" si="17"/>
        <v>76167597</v>
      </c>
      <c r="Q23" s="10">
        <v>21931000</v>
      </c>
      <c r="R23" s="10">
        <v>56979802</v>
      </c>
      <c r="S23" s="33">
        <f t="shared" si="18"/>
        <v>78910802</v>
      </c>
      <c r="T23" s="1"/>
      <c r="U23" s="143" t="s">
        <v>25</v>
      </c>
      <c r="V23" s="71">
        <f t="shared" si="6"/>
        <v>89867630</v>
      </c>
      <c r="W23" s="23">
        <f t="shared" si="7"/>
        <v>367433617</v>
      </c>
      <c r="X23" s="72">
        <f t="shared" si="4"/>
        <v>457301247</v>
      </c>
    </row>
    <row r="24" spans="1:24" s="163" customFormat="1" ht="11.25" x14ac:dyDescent="0.2">
      <c r="A24" s="164" t="s">
        <v>26</v>
      </c>
      <c r="B24" s="140">
        <f t="shared" ref="B24:L24" si="19">SUM(B15:B23)</f>
        <v>295181138</v>
      </c>
      <c r="C24" s="140">
        <f t="shared" si="19"/>
        <v>606302823</v>
      </c>
      <c r="D24" s="140">
        <f t="shared" si="19"/>
        <v>901483961</v>
      </c>
      <c r="E24" s="140">
        <f t="shared" si="19"/>
        <v>156137763</v>
      </c>
      <c r="F24" s="140">
        <f t="shared" si="19"/>
        <v>486153263</v>
      </c>
      <c r="G24" s="140">
        <f t="shared" si="19"/>
        <v>642291026</v>
      </c>
      <c r="H24" s="140">
        <f t="shared" si="19"/>
        <v>209855211</v>
      </c>
      <c r="I24" s="140">
        <f t="shared" si="19"/>
        <v>621111698</v>
      </c>
      <c r="J24" s="140">
        <f t="shared" ref="J24" si="20">SUM(J15:J23)</f>
        <v>830966909</v>
      </c>
      <c r="K24" s="140">
        <f t="shared" si="19"/>
        <v>215520410</v>
      </c>
      <c r="L24" s="140">
        <f t="shared" si="19"/>
        <v>725921789</v>
      </c>
      <c r="M24" s="140">
        <f t="shared" ref="M24:O24" si="21">SUM(M15:M23)</f>
        <v>941442199</v>
      </c>
      <c r="N24" s="140">
        <f t="shared" si="21"/>
        <v>301654933</v>
      </c>
      <c r="O24" s="140">
        <f t="shared" si="21"/>
        <v>770447280</v>
      </c>
      <c r="P24" s="140">
        <f>SUM(P15:P23)</f>
        <v>1072102213</v>
      </c>
      <c r="Q24" s="140">
        <f t="shared" ref="Q24:R24" si="22">SUM(Q15:Q23)</f>
        <v>426312705</v>
      </c>
      <c r="R24" s="140">
        <f t="shared" si="22"/>
        <v>846098072</v>
      </c>
      <c r="S24" s="140">
        <f>SUM(S15:S23)</f>
        <v>1272410777</v>
      </c>
      <c r="T24" s="161"/>
      <c r="U24" s="164" t="s">
        <v>26</v>
      </c>
      <c r="V24" s="154">
        <f t="shared" si="6"/>
        <v>1604662160</v>
      </c>
      <c r="W24" s="155">
        <f t="shared" si="7"/>
        <v>4056034925</v>
      </c>
      <c r="X24" s="156">
        <f t="shared" si="4"/>
        <v>5660697085</v>
      </c>
    </row>
    <row r="25" spans="1:24" x14ac:dyDescent="0.2">
      <c r="A25" s="143" t="s">
        <v>27</v>
      </c>
      <c r="B25" s="10">
        <v>27924686</v>
      </c>
      <c r="C25" s="10">
        <v>80965439</v>
      </c>
      <c r="D25" s="10">
        <f>B25+C25</f>
        <v>108890125</v>
      </c>
      <c r="E25" s="10">
        <v>36551323</v>
      </c>
      <c r="F25" s="10">
        <v>75985698</v>
      </c>
      <c r="G25" s="10">
        <f>E25+F25</f>
        <v>112537021</v>
      </c>
      <c r="H25" s="10">
        <v>16166852</v>
      </c>
      <c r="I25" s="10">
        <v>89836875</v>
      </c>
      <c r="J25" s="10">
        <f>H25+I25</f>
        <v>106003727</v>
      </c>
      <c r="K25" s="10">
        <v>3740248</v>
      </c>
      <c r="L25" s="10">
        <v>99259794</v>
      </c>
      <c r="M25" s="10">
        <f>K25+L25</f>
        <v>103000042</v>
      </c>
      <c r="N25" s="10">
        <v>79373723</v>
      </c>
      <c r="O25" s="10">
        <v>103333569</v>
      </c>
      <c r="P25" s="10">
        <f>N25+O25</f>
        <v>182707292</v>
      </c>
      <c r="Q25" s="10">
        <v>8117333</v>
      </c>
      <c r="R25" s="10">
        <v>126452586</v>
      </c>
      <c r="S25" s="33">
        <f>Q25+R25</f>
        <v>134569919</v>
      </c>
      <c r="T25" s="1"/>
      <c r="U25" s="143" t="s">
        <v>27</v>
      </c>
      <c r="V25" s="37">
        <f t="shared" si="6"/>
        <v>171874165</v>
      </c>
      <c r="W25" s="22">
        <f t="shared" si="7"/>
        <v>575833961</v>
      </c>
      <c r="X25" s="65">
        <f t="shared" si="4"/>
        <v>747708126</v>
      </c>
    </row>
    <row r="26" spans="1:24" x14ac:dyDescent="0.2">
      <c r="A26" s="143" t="s">
        <v>28</v>
      </c>
      <c r="B26" s="10">
        <v>45564765</v>
      </c>
      <c r="C26" s="10">
        <v>438237556</v>
      </c>
      <c r="D26" s="10">
        <f>B26+C26</f>
        <v>483802321</v>
      </c>
      <c r="E26" s="10">
        <v>47953461</v>
      </c>
      <c r="F26" s="10">
        <v>374190349</v>
      </c>
      <c r="G26" s="10">
        <f>E26+F26</f>
        <v>422143810</v>
      </c>
      <c r="H26" s="10">
        <v>102642173</v>
      </c>
      <c r="I26" s="10">
        <v>521550652</v>
      </c>
      <c r="J26" s="10">
        <f>H26+I26</f>
        <v>624192825</v>
      </c>
      <c r="K26" s="10">
        <v>194937173</v>
      </c>
      <c r="L26" s="10">
        <v>558237730</v>
      </c>
      <c r="M26" s="10">
        <f>K26+L26</f>
        <v>753174903</v>
      </c>
      <c r="N26" s="10">
        <v>128901168</v>
      </c>
      <c r="O26" s="10">
        <v>543815772</v>
      </c>
      <c r="P26" s="10">
        <f>N26+O26</f>
        <v>672716940</v>
      </c>
      <c r="Q26" s="10">
        <v>181627821</v>
      </c>
      <c r="R26" s="10">
        <v>631514707</v>
      </c>
      <c r="S26" s="33">
        <f>Q26+R26</f>
        <v>813142528</v>
      </c>
      <c r="T26" s="1"/>
      <c r="U26" s="143" t="s">
        <v>28</v>
      </c>
      <c r="V26" s="33">
        <f t="shared" si="6"/>
        <v>701626561</v>
      </c>
      <c r="W26" s="10">
        <f t="shared" si="7"/>
        <v>3067546766</v>
      </c>
      <c r="X26" s="31">
        <f t="shared" si="4"/>
        <v>3769173327</v>
      </c>
    </row>
    <row r="27" spans="1:24" x14ac:dyDescent="0.2">
      <c r="A27" s="143" t="s">
        <v>29</v>
      </c>
      <c r="B27" s="10">
        <v>132149557</v>
      </c>
      <c r="C27" s="10">
        <v>541320809</v>
      </c>
      <c r="D27" s="10">
        <f>B27+C27</f>
        <v>673470366</v>
      </c>
      <c r="E27" s="10">
        <v>201451283</v>
      </c>
      <c r="F27" s="10">
        <v>442277607</v>
      </c>
      <c r="G27" s="10">
        <f>E27+F27</f>
        <v>643728890</v>
      </c>
      <c r="H27" s="10">
        <v>138055339</v>
      </c>
      <c r="I27" s="10">
        <v>597286253</v>
      </c>
      <c r="J27" s="10">
        <f>H27+I27</f>
        <v>735341592</v>
      </c>
      <c r="K27" s="10">
        <v>357752043</v>
      </c>
      <c r="L27" s="10">
        <v>629031677</v>
      </c>
      <c r="M27" s="10">
        <f>K27+L27</f>
        <v>986783720</v>
      </c>
      <c r="N27" s="10">
        <v>190691764</v>
      </c>
      <c r="O27" s="10">
        <v>674404431</v>
      </c>
      <c r="P27" s="10">
        <f>N27+O27</f>
        <v>865096195</v>
      </c>
      <c r="Q27" s="10">
        <v>532961441</v>
      </c>
      <c r="R27" s="10">
        <v>787239838</v>
      </c>
      <c r="S27" s="33">
        <f>Q27+R27</f>
        <v>1320201279</v>
      </c>
      <c r="T27" s="1"/>
      <c r="U27" s="143" t="s">
        <v>29</v>
      </c>
      <c r="V27" s="33">
        <f t="shared" si="6"/>
        <v>1553061427</v>
      </c>
      <c r="W27" s="10">
        <f t="shared" si="7"/>
        <v>3671560615</v>
      </c>
      <c r="X27" s="31">
        <f t="shared" si="4"/>
        <v>5224622042</v>
      </c>
    </row>
    <row r="28" spans="1:24" x14ac:dyDescent="0.2">
      <c r="A28" s="143" t="s">
        <v>30</v>
      </c>
      <c r="B28" s="10">
        <v>821781184</v>
      </c>
      <c r="C28" s="10">
        <v>2003183416</v>
      </c>
      <c r="D28" s="10">
        <f>B28+C28</f>
        <v>2824964600</v>
      </c>
      <c r="E28" s="10">
        <v>652748556</v>
      </c>
      <c r="F28" s="10">
        <v>1676270271</v>
      </c>
      <c r="G28" s="10">
        <f>E28+F28</f>
        <v>2329018827</v>
      </c>
      <c r="H28" s="10">
        <v>1229057513</v>
      </c>
      <c r="I28" s="10">
        <v>2325545994</v>
      </c>
      <c r="J28" s="10">
        <f>H28+I28</f>
        <v>3554603507</v>
      </c>
      <c r="K28" s="10">
        <v>733633285</v>
      </c>
      <c r="L28" s="10">
        <v>2576995453</v>
      </c>
      <c r="M28" s="10">
        <f>K28+L28</f>
        <v>3310628738</v>
      </c>
      <c r="N28" s="10">
        <v>1826240528</v>
      </c>
      <c r="O28" s="10">
        <v>2627348688</v>
      </c>
      <c r="P28" s="10">
        <f>N28+O28</f>
        <v>4453589216</v>
      </c>
      <c r="Q28" s="10">
        <v>1906458430</v>
      </c>
      <c r="R28" s="10">
        <v>2864887973</v>
      </c>
      <c r="S28" s="33">
        <f>Q28+R28</f>
        <v>4771346403</v>
      </c>
      <c r="T28" s="1"/>
      <c r="U28" s="143" t="s">
        <v>30</v>
      </c>
      <c r="V28" s="71">
        <f t="shared" si="6"/>
        <v>7169919496</v>
      </c>
      <c r="W28" s="23">
        <f t="shared" si="7"/>
        <v>14074231795</v>
      </c>
      <c r="X28" s="72">
        <f t="shared" si="4"/>
        <v>21244151291</v>
      </c>
    </row>
    <row r="29" spans="1:24" s="163" customFormat="1" ht="12" customHeight="1" x14ac:dyDescent="0.2">
      <c r="A29" s="164" t="s">
        <v>31</v>
      </c>
      <c r="B29" s="140">
        <f t="shared" ref="B29:L29" si="23">SUM(B25:B28)</f>
        <v>1027420192</v>
      </c>
      <c r="C29" s="140">
        <f t="shared" si="23"/>
        <v>3063707220</v>
      </c>
      <c r="D29" s="140">
        <f t="shared" si="23"/>
        <v>4091127412</v>
      </c>
      <c r="E29" s="140">
        <f t="shared" si="23"/>
        <v>938704623</v>
      </c>
      <c r="F29" s="140">
        <f t="shared" si="23"/>
        <v>2568723925</v>
      </c>
      <c r="G29" s="140">
        <f t="shared" si="23"/>
        <v>3507428548</v>
      </c>
      <c r="H29" s="140">
        <f t="shared" si="23"/>
        <v>1485921877</v>
      </c>
      <c r="I29" s="140">
        <f t="shared" si="23"/>
        <v>3534219774</v>
      </c>
      <c r="J29" s="140">
        <f t="shared" ref="J29" si="24">SUM(J25:J28)</f>
        <v>5020141651</v>
      </c>
      <c r="K29" s="140">
        <f t="shared" si="23"/>
        <v>1290062749</v>
      </c>
      <c r="L29" s="140">
        <f t="shared" si="23"/>
        <v>3863524654</v>
      </c>
      <c r="M29" s="140">
        <f t="shared" ref="M29:O29" si="25">SUM(M25:M28)</f>
        <v>5153587403</v>
      </c>
      <c r="N29" s="140">
        <f t="shared" si="25"/>
        <v>2225207183</v>
      </c>
      <c r="O29" s="140">
        <f t="shared" si="25"/>
        <v>3948902460</v>
      </c>
      <c r="P29" s="140">
        <f t="shared" ref="P29:R29" si="26">SUM(P25:P28)</f>
        <v>6174109643</v>
      </c>
      <c r="Q29" s="140">
        <f t="shared" si="26"/>
        <v>2629165025</v>
      </c>
      <c r="R29" s="140">
        <f t="shared" si="26"/>
        <v>4410095104</v>
      </c>
      <c r="S29" s="144">
        <f>SUM(S25:S28)</f>
        <v>7039260129</v>
      </c>
      <c r="T29" s="161"/>
      <c r="U29" s="164" t="s">
        <v>31</v>
      </c>
      <c r="V29" s="154">
        <f t="shared" si="6"/>
        <v>9596481649</v>
      </c>
      <c r="W29" s="155">
        <f t="shared" si="7"/>
        <v>21389173137</v>
      </c>
      <c r="X29" s="156">
        <f t="shared" si="4"/>
        <v>30985654786</v>
      </c>
    </row>
    <row r="30" spans="1:24" x14ac:dyDescent="0.2">
      <c r="A30" s="143" t="s">
        <v>32</v>
      </c>
      <c r="B30" s="10">
        <v>112550617</v>
      </c>
      <c r="C30" s="10">
        <v>273443430</v>
      </c>
      <c r="D30" s="10">
        <f>B30+C30</f>
        <v>385994047</v>
      </c>
      <c r="E30" s="10">
        <v>113343251</v>
      </c>
      <c r="F30" s="10">
        <v>242275647</v>
      </c>
      <c r="G30" s="10">
        <f>E30+F30</f>
        <v>355618898</v>
      </c>
      <c r="H30" s="10">
        <v>139342235</v>
      </c>
      <c r="I30" s="10">
        <v>353481635</v>
      </c>
      <c r="J30" s="10">
        <f>H30+I30</f>
        <v>492823870</v>
      </c>
      <c r="K30" s="10">
        <v>33788418</v>
      </c>
      <c r="L30" s="10">
        <v>373899953</v>
      </c>
      <c r="M30" s="10">
        <f>K30+L30</f>
        <v>407688371</v>
      </c>
      <c r="N30" s="10">
        <v>91338136</v>
      </c>
      <c r="O30" s="10">
        <v>387039347</v>
      </c>
      <c r="P30" s="10">
        <f>N30+O30</f>
        <v>478377483</v>
      </c>
      <c r="Q30" s="10">
        <v>232732888</v>
      </c>
      <c r="R30" s="10">
        <v>441142910</v>
      </c>
      <c r="S30" s="33">
        <f t="shared" ref="S30:S32" si="27">Q30+R30</f>
        <v>673875798</v>
      </c>
      <c r="T30" s="1"/>
      <c r="U30" s="143" t="s">
        <v>32</v>
      </c>
      <c r="V30" s="37">
        <f t="shared" si="6"/>
        <v>723095545</v>
      </c>
      <c r="W30" s="22">
        <f t="shared" si="7"/>
        <v>2071282922</v>
      </c>
      <c r="X30" s="65">
        <f t="shared" si="4"/>
        <v>2794378467</v>
      </c>
    </row>
    <row r="31" spans="1:24" x14ac:dyDescent="0.2">
      <c r="A31" s="143" t="s">
        <v>33</v>
      </c>
      <c r="B31" s="10">
        <v>84004156</v>
      </c>
      <c r="C31" s="10">
        <v>299528340</v>
      </c>
      <c r="D31" s="10">
        <f>B31+C31</f>
        <v>383532496</v>
      </c>
      <c r="E31" s="10">
        <v>189271171</v>
      </c>
      <c r="F31" s="10">
        <v>242478046</v>
      </c>
      <c r="G31" s="10">
        <f>E31+F31</f>
        <v>431749217</v>
      </c>
      <c r="H31" s="10">
        <v>96348959</v>
      </c>
      <c r="I31" s="10">
        <v>345697031</v>
      </c>
      <c r="J31" s="10">
        <f>H31+I31</f>
        <v>442045990</v>
      </c>
      <c r="K31" s="10">
        <v>65292572</v>
      </c>
      <c r="L31" s="10">
        <v>375790165</v>
      </c>
      <c r="M31" s="10">
        <f>K31+L31</f>
        <v>441082737</v>
      </c>
      <c r="N31" s="10">
        <v>148154771</v>
      </c>
      <c r="O31" s="10">
        <v>387840105</v>
      </c>
      <c r="P31" s="10">
        <f>N31+O31</f>
        <v>535994876</v>
      </c>
      <c r="Q31" s="10">
        <v>142069126</v>
      </c>
      <c r="R31" s="10">
        <v>513343275</v>
      </c>
      <c r="S31" s="33">
        <f t="shared" si="27"/>
        <v>655412401</v>
      </c>
      <c r="T31" s="1"/>
      <c r="U31" s="143" t="s">
        <v>33</v>
      </c>
      <c r="V31" s="33">
        <f t="shared" si="6"/>
        <v>725140755</v>
      </c>
      <c r="W31" s="10">
        <f t="shared" si="7"/>
        <v>2164676962</v>
      </c>
      <c r="X31" s="31">
        <f t="shared" si="4"/>
        <v>2889817717</v>
      </c>
    </row>
    <row r="32" spans="1:24" x14ac:dyDescent="0.2">
      <c r="A32" s="143" t="s">
        <v>34</v>
      </c>
      <c r="B32" s="10">
        <v>49284468</v>
      </c>
      <c r="C32" s="10">
        <v>179215254</v>
      </c>
      <c r="D32" s="10">
        <f>B32+C32</f>
        <v>228499722</v>
      </c>
      <c r="E32" s="10">
        <v>100592340</v>
      </c>
      <c r="F32" s="10">
        <v>154895120</v>
      </c>
      <c r="G32" s="10">
        <f>E32+F32</f>
        <v>255487460</v>
      </c>
      <c r="H32" s="10">
        <v>30927847</v>
      </c>
      <c r="I32" s="10">
        <v>225822906</v>
      </c>
      <c r="J32" s="10">
        <f>H32+I32</f>
        <v>256750753</v>
      </c>
      <c r="K32" s="10">
        <v>55916506</v>
      </c>
      <c r="L32" s="10">
        <v>228033542</v>
      </c>
      <c r="M32" s="10">
        <f>K32+L32</f>
        <v>283950048</v>
      </c>
      <c r="N32" s="10">
        <v>42892331</v>
      </c>
      <c r="O32" s="10">
        <v>259709091</v>
      </c>
      <c r="P32" s="10">
        <f>N32+O32</f>
        <v>302601422</v>
      </c>
      <c r="Q32" s="10">
        <v>107987186</v>
      </c>
      <c r="R32" s="10">
        <v>311879622</v>
      </c>
      <c r="S32" s="33">
        <f t="shared" si="27"/>
        <v>419866808</v>
      </c>
      <c r="T32" s="1"/>
      <c r="U32" s="143" t="s">
        <v>34</v>
      </c>
      <c r="V32" s="71">
        <f t="shared" si="6"/>
        <v>387600678</v>
      </c>
      <c r="W32" s="23">
        <f t="shared" si="7"/>
        <v>1359555535</v>
      </c>
      <c r="X32" s="72">
        <f t="shared" si="4"/>
        <v>1747156213</v>
      </c>
    </row>
    <row r="33" spans="1:255" s="163" customFormat="1" ht="12" customHeight="1" x14ac:dyDescent="0.2">
      <c r="A33" s="160" t="s">
        <v>35</v>
      </c>
      <c r="B33" s="140">
        <f t="shared" ref="B33:L33" si="28">SUM(B30:B32)</f>
        <v>245839241</v>
      </c>
      <c r="C33" s="140">
        <f t="shared" si="28"/>
        <v>752187024</v>
      </c>
      <c r="D33" s="140">
        <f t="shared" si="28"/>
        <v>998026265</v>
      </c>
      <c r="E33" s="140">
        <f t="shared" si="28"/>
        <v>403206762</v>
      </c>
      <c r="F33" s="140">
        <f t="shared" si="28"/>
        <v>639648813</v>
      </c>
      <c r="G33" s="140">
        <f t="shared" si="28"/>
        <v>1042855575</v>
      </c>
      <c r="H33" s="140">
        <f t="shared" si="28"/>
        <v>266619041</v>
      </c>
      <c r="I33" s="140">
        <f t="shared" si="28"/>
        <v>925001572</v>
      </c>
      <c r="J33" s="140">
        <f t="shared" ref="J33" si="29">SUM(J30:J32)</f>
        <v>1191620613</v>
      </c>
      <c r="K33" s="140">
        <f t="shared" si="28"/>
        <v>154997496</v>
      </c>
      <c r="L33" s="140">
        <f t="shared" si="28"/>
        <v>977723660</v>
      </c>
      <c r="M33" s="140">
        <f t="shared" ref="M33:O33" si="30">SUM(M30:M32)</f>
        <v>1132721156</v>
      </c>
      <c r="N33" s="140">
        <f t="shared" si="30"/>
        <v>282385238</v>
      </c>
      <c r="O33" s="140">
        <f t="shared" si="30"/>
        <v>1034588543</v>
      </c>
      <c r="P33" s="140">
        <f>SUM(P30:P32)</f>
        <v>1316973781</v>
      </c>
      <c r="Q33" s="140">
        <f t="shared" ref="Q33" si="31">SUM(Q30:Q32)</f>
        <v>482789200</v>
      </c>
      <c r="R33" s="140">
        <f>SUM(R30:R32)</f>
        <v>1266365807</v>
      </c>
      <c r="S33" s="144">
        <f>SUM(S30:S32)</f>
        <v>1749155007</v>
      </c>
      <c r="T33" s="161"/>
      <c r="U33" s="160" t="s">
        <v>35</v>
      </c>
      <c r="V33" s="154">
        <f t="shared" si="6"/>
        <v>1835836978</v>
      </c>
      <c r="W33" s="155">
        <f t="shared" si="7"/>
        <v>5595515419</v>
      </c>
      <c r="X33" s="156">
        <f t="shared" si="4"/>
        <v>7431352397</v>
      </c>
      <c r="IU33" s="166">
        <v>26108</v>
      </c>
    </row>
    <row r="34" spans="1:255" x14ac:dyDescent="0.2">
      <c r="A34" s="143" t="s">
        <v>36</v>
      </c>
      <c r="B34" s="10">
        <v>13893513</v>
      </c>
      <c r="C34" s="10">
        <v>202922898</v>
      </c>
      <c r="D34" s="10">
        <f>B34+C34</f>
        <v>216816411</v>
      </c>
      <c r="E34" s="10">
        <v>30712801</v>
      </c>
      <c r="F34" s="10">
        <v>196637845</v>
      </c>
      <c r="G34" s="10">
        <f>E34+F34</f>
        <v>227350646</v>
      </c>
      <c r="H34" s="10">
        <v>70183455</v>
      </c>
      <c r="I34" s="10">
        <v>237891703</v>
      </c>
      <c r="J34" s="10">
        <f>H34+I34</f>
        <v>308075158</v>
      </c>
      <c r="K34" s="10">
        <v>143889062</v>
      </c>
      <c r="L34" s="10">
        <v>332628988</v>
      </c>
      <c r="M34" s="10">
        <f>K34+L34</f>
        <v>476518050</v>
      </c>
      <c r="N34" s="10">
        <v>81134628</v>
      </c>
      <c r="O34" s="10">
        <v>375248915</v>
      </c>
      <c r="P34" s="10">
        <f>N34+O34</f>
        <v>456383543</v>
      </c>
      <c r="Q34" s="10">
        <v>91004278</v>
      </c>
      <c r="R34" s="10">
        <v>355160100</v>
      </c>
      <c r="S34" s="33">
        <f t="shared" ref="S34:S37" si="32">Q34+R34</f>
        <v>446164378</v>
      </c>
      <c r="T34" s="1"/>
      <c r="U34" s="143" t="s">
        <v>36</v>
      </c>
      <c r="V34" s="37">
        <f t="shared" si="6"/>
        <v>430817737</v>
      </c>
      <c r="W34" s="22">
        <f t="shared" si="7"/>
        <v>1700490449</v>
      </c>
      <c r="X34" s="65">
        <f t="shared" si="4"/>
        <v>2131308186</v>
      </c>
      <c r="Z34" s="28"/>
    </row>
    <row r="35" spans="1:255" x14ac:dyDescent="0.2">
      <c r="A35" s="143" t="s">
        <v>37</v>
      </c>
      <c r="B35" s="10">
        <v>44625363</v>
      </c>
      <c r="C35" s="10">
        <v>133293371</v>
      </c>
      <c r="D35" s="10">
        <f>B35+C35</f>
        <v>177918734</v>
      </c>
      <c r="E35" s="10">
        <v>23971170</v>
      </c>
      <c r="F35" s="10">
        <v>119416755</v>
      </c>
      <c r="G35" s="10">
        <f>E35+F35</f>
        <v>143387925</v>
      </c>
      <c r="H35" s="10">
        <v>30003292</v>
      </c>
      <c r="I35" s="10">
        <v>165713422</v>
      </c>
      <c r="J35" s="10">
        <f>H35+I35</f>
        <v>195716714</v>
      </c>
      <c r="K35" s="10">
        <v>44277519</v>
      </c>
      <c r="L35" s="10">
        <v>167339600</v>
      </c>
      <c r="M35" s="10">
        <f>K35+L35</f>
        <v>211617119</v>
      </c>
      <c r="N35" s="10">
        <v>143083012</v>
      </c>
      <c r="O35" s="10">
        <v>164263252</v>
      </c>
      <c r="P35" s="10">
        <f>N35+O35</f>
        <v>307346264</v>
      </c>
      <c r="Q35" s="10">
        <v>29808095</v>
      </c>
      <c r="R35" s="10">
        <v>212574528</v>
      </c>
      <c r="S35" s="33">
        <f t="shared" si="32"/>
        <v>242382623</v>
      </c>
      <c r="T35" s="1"/>
      <c r="U35" s="143" t="s">
        <v>37</v>
      </c>
      <c r="V35" s="33">
        <f t="shared" si="6"/>
        <v>315768451</v>
      </c>
      <c r="W35" s="10">
        <f t="shared" si="7"/>
        <v>962600928</v>
      </c>
      <c r="X35" s="31">
        <f t="shared" si="4"/>
        <v>1278369379</v>
      </c>
    </row>
    <row r="36" spans="1:255" x14ac:dyDescent="0.2">
      <c r="A36" s="143" t="s">
        <v>38</v>
      </c>
      <c r="B36" s="10">
        <v>29379022</v>
      </c>
      <c r="C36" s="10">
        <v>48908211</v>
      </c>
      <c r="D36" s="10">
        <f>B36+C36</f>
        <v>78287233</v>
      </c>
      <c r="E36" s="10">
        <v>5665552</v>
      </c>
      <c r="F36" s="10">
        <v>30344758</v>
      </c>
      <c r="G36" s="10">
        <f>E36+F36</f>
        <v>36010310</v>
      </c>
      <c r="H36" s="10">
        <v>13351815</v>
      </c>
      <c r="I36" s="10">
        <v>56309357</v>
      </c>
      <c r="J36" s="10">
        <f>H36+I36</f>
        <v>69661172</v>
      </c>
      <c r="K36" s="10">
        <v>11314626</v>
      </c>
      <c r="L36" s="10">
        <v>69934776</v>
      </c>
      <c r="M36" s="10">
        <f>K36+L36</f>
        <v>81249402</v>
      </c>
      <c r="N36" s="10">
        <v>40697242</v>
      </c>
      <c r="O36" s="10">
        <v>67226486</v>
      </c>
      <c r="P36" s="10">
        <f>N36+O36</f>
        <v>107923728</v>
      </c>
      <c r="Q36" s="10">
        <v>40378131</v>
      </c>
      <c r="R36" s="10">
        <v>73358785</v>
      </c>
      <c r="S36" s="33">
        <f t="shared" si="32"/>
        <v>113736916</v>
      </c>
      <c r="T36" s="1"/>
      <c r="U36" s="143" t="s">
        <v>38</v>
      </c>
      <c r="V36" s="33">
        <f>B36+E36+H36+K36+N36+Q36</f>
        <v>140786388</v>
      </c>
      <c r="W36" s="10">
        <f t="shared" si="7"/>
        <v>346082373</v>
      </c>
      <c r="X36" s="31">
        <f t="shared" si="4"/>
        <v>486868761</v>
      </c>
    </row>
    <row r="37" spans="1:255" x14ac:dyDescent="0.2">
      <c r="A37" s="143" t="s">
        <v>39</v>
      </c>
      <c r="B37" s="10">
        <v>9096630</v>
      </c>
      <c r="C37" s="10">
        <v>40854646</v>
      </c>
      <c r="D37" s="10">
        <f>B37+C37</f>
        <v>49951276</v>
      </c>
      <c r="E37" s="10">
        <v>6809172</v>
      </c>
      <c r="F37" s="10">
        <v>35475212</v>
      </c>
      <c r="G37" s="10">
        <f>E37+F37</f>
        <v>42284384</v>
      </c>
      <c r="H37" s="10">
        <v>10199220</v>
      </c>
      <c r="I37" s="10">
        <v>49810774</v>
      </c>
      <c r="J37" s="10">
        <f>H37+I37</f>
        <v>60009994</v>
      </c>
      <c r="K37" s="10">
        <v>12524849</v>
      </c>
      <c r="L37" s="10">
        <v>60360545</v>
      </c>
      <c r="M37" s="10">
        <f>K37+L37</f>
        <v>72885394</v>
      </c>
      <c r="N37" s="10">
        <v>14790668</v>
      </c>
      <c r="O37" s="10">
        <v>53742882</v>
      </c>
      <c r="P37" s="10">
        <f>N37+O37</f>
        <v>68533550</v>
      </c>
      <c r="Q37" s="10">
        <v>8457688</v>
      </c>
      <c r="R37" s="10">
        <v>65319429</v>
      </c>
      <c r="S37" s="71">
        <f t="shared" si="32"/>
        <v>73777117</v>
      </c>
      <c r="T37" s="1"/>
      <c r="U37" s="143" t="s">
        <v>39</v>
      </c>
      <c r="V37" s="71">
        <f t="shared" si="6"/>
        <v>61878227</v>
      </c>
      <c r="W37" s="23">
        <f t="shared" si="7"/>
        <v>305563488</v>
      </c>
      <c r="X37" s="72">
        <f t="shared" si="4"/>
        <v>367441715</v>
      </c>
    </row>
    <row r="38" spans="1:255" s="163" customFormat="1" ht="12" customHeight="1" x14ac:dyDescent="0.2">
      <c r="A38" s="160" t="s">
        <v>40</v>
      </c>
      <c r="B38" s="140">
        <f t="shared" ref="B38:L38" si="33">SUM(B34:B37)</f>
        <v>96994528</v>
      </c>
      <c r="C38" s="140">
        <f t="shared" si="33"/>
        <v>425979126</v>
      </c>
      <c r="D38" s="140">
        <f t="shared" si="33"/>
        <v>522973654</v>
      </c>
      <c r="E38" s="140">
        <f t="shared" si="33"/>
        <v>67158695</v>
      </c>
      <c r="F38" s="140">
        <f t="shared" si="33"/>
        <v>381874570</v>
      </c>
      <c r="G38" s="140">
        <f t="shared" si="33"/>
        <v>449033265</v>
      </c>
      <c r="H38" s="140">
        <f t="shared" si="33"/>
        <v>123737782</v>
      </c>
      <c r="I38" s="140">
        <f t="shared" si="33"/>
        <v>509725256</v>
      </c>
      <c r="J38" s="140">
        <f t="shared" ref="J38" si="34">SUM(J34:J37)</f>
        <v>633463038</v>
      </c>
      <c r="K38" s="140">
        <f t="shared" si="33"/>
        <v>212006056</v>
      </c>
      <c r="L38" s="140">
        <f t="shared" si="33"/>
        <v>630263909</v>
      </c>
      <c r="M38" s="140">
        <f t="shared" ref="M38:O38" si="35">SUM(M34:M37)</f>
        <v>842269965</v>
      </c>
      <c r="N38" s="140">
        <f t="shared" si="35"/>
        <v>279705550</v>
      </c>
      <c r="O38" s="140">
        <f t="shared" si="35"/>
        <v>660481535</v>
      </c>
      <c r="P38" s="140">
        <f>SUM(P34:P37)</f>
        <v>940187085</v>
      </c>
      <c r="Q38" s="140">
        <f>SUM(Q34:Q37)</f>
        <v>169648192</v>
      </c>
      <c r="R38" s="140">
        <f>SUM(R34:R37)</f>
        <v>706412842</v>
      </c>
      <c r="S38" s="144">
        <f>SUM(S34:S37)</f>
        <v>876061034</v>
      </c>
      <c r="T38" s="161"/>
      <c r="U38" s="160" t="s">
        <v>40</v>
      </c>
      <c r="V38" s="154">
        <f>B38+E38+H38+K38+N38+Q38</f>
        <v>949250803</v>
      </c>
      <c r="W38" s="155">
        <f>C38+F38+I38+L38+O38+R38</f>
        <v>3314737238</v>
      </c>
      <c r="X38" s="156">
        <f t="shared" si="4"/>
        <v>4263988041</v>
      </c>
    </row>
    <row r="39" spans="1:255" s="163" customFormat="1" ht="12" customHeight="1" x14ac:dyDescent="0.2">
      <c r="A39" s="167" t="s">
        <v>41</v>
      </c>
      <c r="B39" s="140">
        <f t="shared" ref="B39:L39" si="36">B14+B24+B29+B33+B38</f>
        <v>1676758069</v>
      </c>
      <c r="C39" s="140">
        <f t="shared" si="36"/>
        <v>5017168894</v>
      </c>
      <c r="D39" s="140">
        <f t="shared" si="36"/>
        <v>6693926963</v>
      </c>
      <c r="E39" s="140">
        <f t="shared" si="36"/>
        <v>1590825609</v>
      </c>
      <c r="F39" s="140">
        <f t="shared" si="36"/>
        <v>4219977683</v>
      </c>
      <c r="G39" s="140">
        <f t="shared" si="36"/>
        <v>5810803292</v>
      </c>
      <c r="H39" s="140">
        <f t="shared" si="36"/>
        <v>2140853602</v>
      </c>
      <c r="I39" s="140">
        <f t="shared" si="36"/>
        <v>5757202999</v>
      </c>
      <c r="J39" s="140">
        <f t="shared" ref="J39" si="37">J14+J24+J29+J33+J38</f>
        <v>7898056601</v>
      </c>
      <c r="K39" s="140">
        <f t="shared" si="36"/>
        <v>1921958720</v>
      </c>
      <c r="L39" s="140">
        <f t="shared" si="36"/>
        <v>6386324980</v>
      </c>
      <c r="M39" s="140">
        <f t="shared" ref="M39" si="38">M14+M24+M29+M33+M38</f>
        <v>8308283700</v>
      </c>
      <c r="N39" s="140">
        <f t="shared" ref="N39:S39" si="39">N14+N24+N29+N33+N38</f>
        <v>3146645902</v>
      </c>
      <c r="O39" s="140">
        <f t="shared" si="39"/>
        <v>6608248471</v>
      </c>
      <c r="P39" s="140">
        <f t="shared" si="39"/>
        <v>9754894373</v>
      </c>
      <c r="Q39" s="140">
        <f t="shared" si="39"/>
        <v>3719486367</v>
      </c>
      <c r="R39" s="140">
        <f t="shared" si="39"/>
        <v>7447399779</v>
      </c>
      <c r="S39" s="144">
        <f t="shared" si="39"/>
        <v>11166886146</v>
      </c>
      <c r="T39" s="161"/>
      <c r="U39" s="167" t="s">
        <v>41</v>
      </c>
      <c r="V39" s="157">
        <f>B39+E39+H39+K39+N39+Q39</f>
        <v>14196528269</v>
      </c>
      <c r="W39" s="158">
        <f t="shared" si="7"/>
        <v>35436322806</v>
      </c>
      <c r="X39" s="159">
        <f t="shared" si="4"/>
        <v>49632851075</v>
      </c>
    </row>
    <row r="40" spans="1:255" x14ac:dyDescent="0.2">
      <c r="A40" s="145" t="s">
        <v>75</v>
      </c>
      <c r="B40" s="146"/>
      <c r="C40" s="146"/>
      <c r="D40" s="146"/>
      <c r="E40" s="146"/>
      <c r="F40" s="146"/>
      <c r="G40" s="146"/>
      <c r="H40" s="146"/>
      <c r="I40" s="146"/>
      <c r="J40" s="146"/>
      <c r="K40" s="34"/>
      <c r="L40" s="34"/>
      <c r="M40" s="34"/>
      <c r="N40" s="34"/>
      <c r="O40" s="34"/>
      <c r="P40" s="34"/>
      <c r="Q40" s="34"/>
      <c r="R40" s="34"/>
      <c r="S40" s="34"/>
      <c r="T40" s="1"/>
      <c r="U40" s="34"/>
      <c r="V40" s="147"/>
      <c r="W40" s="147"/>
      <c r="X40" s="147"/>
    </row>
    <row r="41" spans="1:255" x14ac:dyDescent="0.2">
      <c r="A41" s="145" t="s">
        <v>76</v>
      </c>
      <c r="B41" s="147"/>
      <c r="C41" s="147"/>
      <c r="D41" s="147"/>
      <c r="E41" s="147"/>
      <c r="F41" s="147"/>
      <c r="G41" s="147"/>
      <c r="H41" s="147"/>
      <c r="I41" s="147"/>
      <c r="J41" s="147"/>
      <c r="K41" s="34"/>
      <c r="L41" s="34"/>
      <c r="M41" s="34"/>
      <c r="N41" s="34"/>
      <c r="O41" s="34"/>
      <c r="P41" s="34"/>
      <c r="Q41" s="34"/>
      <c r="R41" s="34"/>
      <c r="S41" s="34"/>
      <c r="T41" s="1"/>
      <c r="U41" s="34"/>
      <c r="V41" s="147"/>
      <c r="W41" s="147"/>
      <c r="X41" s="147"/>
    </row>
    <row r="42" spans="1:255" x14ac:dyDescent="0.2">
      <c r="A42" s="148" t="s">
        <v>44</v>
      </c>
      <c r="B42" s="147"/>
      <c r="C42" s="147"/>
      <c r="D42" s="147"/>
      <c r="E42" s="149"/>
      <c r="F42" s="147"/>
      <c r="G42" s="147"/>
      <c r="H42" s="147"/>
      <c r="I42" s="147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1"/>
      <c r="U42" s="34"/>
      <c r="V42" s="147"/>
      <c r="W42" s="147"/>
      <c r="X42" s="147"/>
    </row>
    <row r="43" spans="1:255" x14ac:dyDescent="0.2">
      <c r="A43" s="148" t="s">
        <v>74</v>
      </c>
      <c r="B43" s="147"/>
      <c r="C43" s="147"/>
      <c r="D43" s="147"/>
      <c r="E43" s="147"/>
      <c r="F43" s="147"/>
      <c r="G43" s="147"/>
      <c r="H43" s="147"/>
      <c r="I43" s="147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1"/>
      <c r="U43" s="34"/>
      <c r="V43" s="147"/>
      <c r="W43" s="147"/>
      <c r="X43" s="147"/>
    </row>
    <row r="44" spans="1:255" x14ac:dyDescent="0.2">
      <c r="A44" s="174" t="s">
        <v>108</v>
      </c>
      <c r="B44" s="147"/>
      <c r="C44" s="147"/>
      <c r="D44" s="147"/>
      <c r="E44" s="147"/>
      <c r="F44" s="147"/>
      <c r="G44" s="147"/>
      <c r="H44" s="147"/>
      <c r="I44" s="147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1"/>
      <c r="U44" s="34"/>
      <c r="V44" s="147"/>
      <c r="W44" s="147"/>
      <c r="X44" s="147"/>
    </row>
    <row r="45" spans="1:255" x14ac:dyDescent="0.2">
      <c r="A45" s="174" t="s">
        <v>107</v>
      </c>
      <c r="B45" s="147"/>
      <c r="C45" s="147"/>
      <c r="D45" s="147"/>
      <c r="E45" s="147"/>
      <c r="F45" s="147"/>
      <c r="G45" s="147"/>
      <c r="H45" s="147"/>
      <c r="I45" s="147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1"/>
      <c r="U45" s="34"/>
      <c r="V45" s="147"/>
      <c r="W45" s="147"/>
      <c r="X45" s="147"/>
    </row>
    <row r="46" spans="1:255" ht="15" x14ac:dyDescent="0.25">
      <c r="A46" s="192" t="s">
        <v>77</v>
      </c>
      <c r="B46" s="192"/>
      <c r="C46" s="192"/>
      <c r="D46" s="192"/>
      <c r="E46" s="192"/>
      <c r="F46" s="192"/>
      <c r="G46" s="192"/>
      <c r="H46" s="192"/>
      <c r="I46" s="192"/>
      <c r="J46" s="192"/>
      <c r="K46" s="192"/>
      <c r="L46" s="192"/>
      <c r="M46" s="192"/>
      <c r="N46" s="192"/>
      <c r="O46" s="192"/>
      <c r="P46" s="192"/>
      <c r="Q46" s="192"/>
      <c r="R46" s="192"/>
      <c r="S46" s="192"/>
      <c r="U46" s="147"/>
      <c r="V46" s="147"/>
      <c r="W46" s="147"/>
      <c r="X46" s="147"/>
    </row>
    <row r="47" spans="1:255" x14ac:dyDescent="0.2">
      <c r="A47" s="193" t="s">
        <v>1</v>
      </c>
      <c r="B47" s="193"/>
      <c r="C47" s="193"/>
      <c r="D47" s="193"/>
      <c r="E47" s="193"/>
      <c r="F47" s="193"/>
      <c r="G47" s="193"/>
      <c r="H47" s="193"/>
      <c r="I47" s="193"/>
      <c r="J47" s="193"/>
      <c r="K47" s="193"/>
      <c r="L47" s="193"/>
      <c r="M47" s="193"/>
      <c r="N47" s="193"/>
      <c r="O47" s="193"/>
      <c r="P47" s="193"/>
      <c r="Q47" s="193"/>
      <c r="R47" s="193"/>
      <c r="S47" s="193"/>
      <c r="U47" s="147"/>
      <c r="V47" s="147"/>
      <c r="W47" s="147"/>
      <c r="X47" s="147"/>
    </row>
    <row r="48" spans="1:255" x14ac:dyDescent="0.2">
      <c r="A48" s="193" t="s">
        <v>2</v>
      </c>
      <c r="B48" s="193"/>
      <c r="C48" s="193"/>
      <c r="D48" s="193"/>
      <c r="E48" s="193"/>
      <c r="F48" s="193"/>
      <c r="G48" s="193"/>
      <c r="H48" s="193"/>
      <c r="I48" s="193"/>
      <c r="J48" s="193"/>
      <c r="K48" s="193"/>
      <c r="L48" s="193"/>
      <c r="M48" s="193"/>
      <c r="N48" s="193"/>
      <c r="O48" s="193"/>
      <c r="P48" s="193"/>
      <c r="Q48" s="193"/>
      <c r="R48" s="193"/>
      <c r="S48" s="193"/>
      <c r="U48" s="147"/>
      <c r="V48" s="147"/>
      <c r="W48" s="147"/>
      <c r="X48" s="147"/>
    </row>
    <row r="49" spans="1:24" x14ac:dyDescent="0.2">
      <c r="A49" s="147"/>
      <c r="B49" s="147"/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50" t="s">
        <v>78</v>
      </c>
      <c r="U49" s="147"/>
      <c r="V49" s="147"/>
      <c r="W49" s="147"/>
      <c r="X49" s="150" t="s">
        <v>78</v>
      </c>
    </row>
    <row r="50" spans="1:24" x14ac:dyDescent="0.2">
      <c r="A50" s="141" t="s">
        <v>4</v>
      </c>
      <c r="B50" s="186">
        <v>41456</v>
      </c>
      <c r="C50" s="187"/>
      <c r="D50" s="188"/>
      <c r="E50" s="186">
        <v>41487</v>
      </c>
      <c r="F50" s="187"/>
      <c r="G50" s="188"/>
      <c r="H50" s="186">
        <v>41518</v>
      </c>
      <c r="I50" s="187"/>
      <c r="J50" s="188"/>
      <c r="K50" s="186">
        <v>41548</v>
      </c>
      <c r="L50" s="187"/>
      <c r="M50" s="188"/>
      <c r="N50" s="186">
        <v>41579</v>
      </c>
      <c r="O50" s="187"/>
      <c r="P50" s="188"/>
      <c r="Q50" s="186">
        <v>41609</v>
      </c>
      <c r="R50" s="187"/>
      <c r="S50" s="187"/>
      <c r="U50" s="141" t="s">
        <v>4</v>
      </c>
      <c r="V50" s="186" t="s">
        <v>97</v>
      </c>
      <c r="W50" s="187"/>
      <c r="X50" s="187"/>
    </row>
    <row r="51" spans="1:24" x14ac:dyDescent="0.2">
      <c r="A51" s="142" t="s">
        <v>5</v>
      </c>
      <c r="B51" s="116" t="s">
        <v>73</v>
      </c>
      <c r="C51" s="116" t="s">
        <v>52</v>
      </c>
      <c r="D51" s="116" t="s">
        <v>8</v>
      </c>
      <c r="E51" s="116" t="s">
        <v>73</v>
      </c>
      <c r="F51" s="116" t="s">
        <v>52</v>
      </c>
      <c r="G51" s="116" t="s">
        <v>8</v>
      </c>
      <c r="H51" s="116" t="s">
        <v>73</v>
      </c>
      <c r="I51" s="116" t="s">
        <v>52</v>
      </c>
      <c r="J51" s="116" t="s">
        <v>8</v>
      </c>
      <c r="K51" s="116" t="s">
        <v>73</v>
      </c>
      <c r="L51" s="116" t="s">
        <v>52</v>
      </c>
      <c r="M51" s="116" t="s">
        <v>8</v>
      </c>
      <c r="N51" s="116" t="s">
        <v>73</v>
      </c>
      <c r="O51" s="116" t="s">
        <v>52</v>
      </c>
      <c r="P51" s="116" t="s">
        <v>8</v>
      </c>
      <c r="Q51" s="116" t="s">
        <v>73</v>
      </c>
      <c r="R51" s="116" t="s">
        <v>52</v>
      </c>
      <c r="S51" s="136" t="s">
        <v>8</v>
      </c>
      <c r="U51" s="142" t="s">
        <v>5</v>
      </c>
      <c r="V51" s="117" t="s">
        <v>73</v>
      </c>
      <c r="W51" s="117" t="s">
        <v>52</v>
      </c>
      <c r="X51" s="151" t="s">
        <v>8</v>
      </c>
    </row>
    <row r="52" spans="1:24" x14ac:dyDescent="0.2">
      <c r="A52" s="143" t="s">
        <v>9</v>
      </c>
      <c r="B52" s="10">
        <v>871568</v>
      </c>
      <c r="C52" s="10">
        <v>10713386</v>
      </c>
      <c r="D52" s="33">
        <f t="shared" ref="D52:D58" si="40">B52+C52</f>
        <v>11584954</v>
      </c>
      <c r="E52" s="10">
        <v>1653601</v>
      </c>
      <c r="F52" s="10">
        <v>6283666</v>
      </c>
      <c r="G52" s="33">
        <f t="shared" ref="G52:G58" si="41">E52+F52</f>
        <v>7937267</v>
      </c>
      <c r="H52" s="10">
        <v>881613</v>
      </c>
      <c r="I52" s="10">
        <v>4690879</v>
      </c>
      <c r="J52" s="33">
        <f>H52+I52</f>
        <v>5572492</v>
      </c>
      <c r="K52" s="10">
        <v>569064</v>
      </c>
      <c r="L52" s="10">
        <v>4666365</v>
      </c>
      <c r="M52" s="33">
        <f t="shared" ref="M52:M58" si="42">K52+L52</f>
        <v>5235429</v>
      </c>
      <c r="N52" s="10">
        <v>0</v>
      </c>
      <c r="O52" s="10">
        <v>7085896</v>
      </c>
      <c r="P52" s="33">
        <f>N52+O52</f>
        <v>7085896</v>
      </c>
      <c r="Q52" s="10">
        <v>649247</v>
      </c>
      <c r="R52" s="10">
        <v>11254749</v>
      </c>
      <c r="S52" s="37">
        <f t="shared" ref="S52:S57" si="43">Q52+R52</f>
        <v>11903996</v>
      </c>
      <c r="T52" s="1"/>
      <c r="U52" s="152" t="s">
        <v>9</v>
      </c>
      <c r="V52" s="37">
        <f>B52+E52+H52+K52+N52+Q52</f>
        <v>4625093</v>
      </c>
      <c r="W52" s="37">
        <f t="shared" ref="W52:W84" si="44">C52+F52+I52+L52+O52+R52</f>
        <v>44694941</v>
      </c>
      <c r="X52" s="37">
        <f t="shared" ref="X52:X84" si="45">V52+W52</f>
        <v>49320034</v>
      </c>
    </row>
    <row r="53" spans="1:24" x14ac:dyDescent="0.2">
      <c r="A53" s="143" t="s">
        <v>10</v>
      </c>
      <c r="B53" s="10">
        <v>900853</v>
      </c>
      <c r="C53" s="10">
        <v>3904848</v>
      </c>
      <c r="D53" s="33">
        <f t="shared" si="40"/>
        <v>4805701</v>
      </c>
      <c r="E53" s="10">
        <v>597200</v>
      </c>
      <c r="F53" s="10">
        <v>4181401</v>
      </c>
      <c r="G53" s="33">
        <f t="shared" si="41"/>
        <v>4778601</v>
      </c>
      <c r="H53" s="10">
        <v>257000</v>
      </c>
      <c r="I53" s="10">
        <v>3613564</v>
      </c>
      <c r="J53" s="33">
        <f t="shared" ref="J53:J58" si="46">H53+I53</f>
        <v>3870564</v>
      </c>
      <c r="K53" s="10">
        <v>1109463</v>
      </c>
      <c r="L53" s="10">
        <v>3030300</v>
      </c>
      <c r="M53" s="33">
        <f t="shared" si="42"/>
        <v>4139763</v>
      </c>
      <c r="N53" s="10">
        <v>916630</v>
      </c>
      <c r="O53" s="10">
        <v>3476898</v>
      </c>
      <c r="P53" s="33">
        <f>N53+O53</f>
        <v>4393528</v>
      </c>
      <c r="Q53" s="10">
        <v>2890795</v>
      </c>
      <c r="R53" s="10">
        <v>777230</v>
      </c>
      <c r="S53" s="33">
        <f t="shared" si="43"/>
        <v>3668025</v>
      </c>
      <c r="T53" s="1"/>
      <c r="U53" s="152" t="s">
        <v>10</v>
      </c>
      <c r="V53" s="33">
        <f t="shared" ref="V53:V84" si="47">B53+E53+H53+K53+N53+Q53</f>
        <v>6671941</v>
      </c>
      <c r="W53" s="33">
        <f t="shared" si="44"/>
        <v>18984241</v>
      </c>
      <c r="X53" s="33">
        <f t="shared" si="45"/>
        <v>25656182</v>
      </c>
    </row>
    <row r="54" spans="1:24" x14ac:dyDescent="0.2">
      <c r="A54" s="143" t="s">
        <v>11</v>
      </c>
      <c r="B54" s="10">
        <v>2175079</v>
      </c>
      <c r="C54" s="10">
        <v>63895886</v>
      </c>
      <c r="D54" s="33">
        <f t="shared" si="40"/>
        <v>66070965</v>
      </c>
      <c r="E54" s="10">
        <v>4643649</v>
      </c>
      <c r="F54" s="10">
        <v>71059491</v>
      </c>
      <c r="G54" s="33">
        <f t="shared" si="41"/>
        <v>75703140</v>
      </c>
      <c r="H54" s="10">
        <v>4491589</v>
      </c>
      <c r="I54" s="10">
        <v>53905953</v>
      </c>
      <c r="J54" s="33">
        <f t="shared" si="46"/>
        <v>58397542</v>
      </c>
      <c r="K54" s="10">
        <v>85371883</v>
      </c>
      <c r="L54" s="10">
        <v>66937781</v>
      </c>
      <c r="M54" s="33">
        <f t="shared" si="42"/>
        <v>152309664</v>
      </c>
      <c r="N54" s="10">
        <v>7412585</v>
      </c>
      <c r="O54" s="10">
        <v>55771179</v>
      </c>
      <c r="P54" s="33">
        <f>N54+O54</f>
        <v>63183764</v>
      </c>
      <c r="Q54" s="10">
        <v>69961322</v>
      </c>
      <c r="R54" s="10">
        <v>71128577</v>
      </c>
      <c r="S54" s="33">
        <f t="shared" si="43"/>
        <v>141089899</v>
      </c>
      <c r="T54" s="1"/>
      <c r="U54" s="152" t="s">
        <v>11</v>
      </c>
      <c r="V54" s="33">
        <f t="shared" si="47"/>
        <v>174056107</v>
      </c>
      <c r="W54" s="33">
        <f t="shared" si="44"/>
        <v>382698867</v>
      </c>
      <c r="X54" s="33">
        <f t="shared" si="45"/>
        <v>556754974</v>
      </c>
    </row>
    <row r="55" spans="1:24" x14ac:dyDescent="0.2">
      <c r="A55" s="143" t="s">
        <v>12</v>
      </c>
      <c r="B55" s="10">
        <v>9425045</v>
      </c>
      <c r="C55" s="10">
        <v>95413163</v>
      </c>
      <c r="D55" s="33">
        <f t="shared" si="40"/>
        <v>104838208</v>
      </c>
      <c r="E55" s="10">
        <v>17353922</v>
      </c>
      <c r="F55" s="10">
        <v>92416840</v>
      </c>
      <c r="G55" s="33">
        <f t="shared" si="41"/>
        <v>109770762</v>
      </c>
      <c r="H55" s="10">
        <v>18568812</v>
      </c>
      <c r="I55" s="10">
        <v>78289084</v>
      </c>
      <c r="J55" s="33">
        <f t="shared" si="46"/>
        <v>96857896</v>
      </c>
      <c r="K55" s="10">
        <v>8281970</v>
      </c>
      <c r="L55" s="10">
        <v>75175176</v>
      </c>
      <c r="M55" s="33">
        <f t="shared" si="42"/>
        <v>83457146</v>
      </c>
      <c r="N55" s="10">
        <v>158432756</v>
      </c>
      <c r="O55" s="10">
        <v>87011042</v>
      </c>
      <c r="P55" s="33">
        <f>N55+O55</f>
        <v>245443798</v>
      </c>
      <c r="Q55" s="10">
        <v>11238507</v>
      </c>
      <c r="R55" s="10">
        <v>88729816</v>
      </c>
      <c r="S55" s="33">
        <f t="shared" si="43"/>
        <v>99968323</v>
      </c>
      <c r="T55" s="1"/>
      <c r="U55" s="152" t="s">
        <v>12</v>
      </c>
      <c r="V55" s="33">
        <f t="shared" si="47"/>
        <v>223301012</v>
      </c>
      <c r="W55" s="33">
        <f t="shared" si="44"/>
        <v>517035121</v>
      </c>
      <c r="X55" s="33">
        <f t="shared" si="45"/>
        <v>740336133</v>
      </c>
    </row>
    <row r="56" spans="1:24" x14ac:dyDescent="0.2">
      <c r="A56" s="143" t="s">
        <v>13</v>
      </c>
      <c r="B56" s="10">
        <v>2026993</v>
      </c>
      <c r="C56" s="10">
        <v>24528520</v>
      </c>
      <c r="D56" s="33">
        <f t="shared" si="40"/>
        <v>26555513</v>
      </c>
      <c r="E56" s="10">
        <v>2332576</v>
      </c>
      <c r="F56" s="10">
        <v>20484557</v>
      </c>
      <c r="G56" s="33">
        <f t="shared" si="41"/>
        <v>22817133</v>
      </c>
      <c r="H56" s="10">
        <v>9184489</v>
      </c>
      <c r="I56" s="10">
        <v>21392881</v>
      </c>
      <c r="J56" s="33">
        <f t="shared" si="46"/>
        <v>30577370</v>
      </c>
      <c r="K56" s="10">
        <v>11494045</v>
      </c>
      <c r="L56" s="10">
        <v>20621241</v>
      </c>
      <c r="M56" s="33">
        <f t="shared" si="42"/>
        <v>32115286</v>
      </c>
      <c r="N56" s="10">
        <v>1731900</v>
      </c>
      <c r="O56" s="10">
        <v>22828248</v>
      </c>
      <c r="P56" s="33">
        <f t="shared" ref="P56:P58" si="48">N56+O56</f>
        <v>24560148</v>
      </c>
      <c r="Q56" s="10">
        <v>1923982</v>
      </c>
      <c r="R56" s="10">
        <v>24086026</v>
      </c>
      <c r="S56" s="33">
        <f t="shared" si="43"/>
        <v>26010008</v>
      </c>
      <c r="T56" s="1"/>
      <c r="U56" s="152" t="s">
        <v>13</v>
      </c>
      <c r="V56" s="33">
        <f t="shared" si="47"/>
        <v>28693985</v>
      </c>
      <c r="W56" s="33">
        <f t="shared" si="44"/>
        <v>133941473</v>
      </c>
      <c r="X56" s="33">
        <f t="shared" si="45"/>
        <v>162635458</v>
      </c>
    </row>
    <row r="57" spans="1:24" x14ac:dyDescent="0.2">
      <c r="A57" s="143" t="s">
        <v>14</v>
      </c>
      <c r="B57" s="10">
        <v>0</v>
      </c>
      <c r="C57" s="10">
        <v>1213328</v>
      </c>
      <c r="D57" s="33">
        <f t="shared" si="40"/>
        <v>1213328</v>
      </c>
      <c r="E57" s="10">
        <v>0</v>
      </c>
      <c r="F57" s="10">
        <v>704655</v>
      </c>
      <c r="G57" s="33">
        <f t="shared" si="41"/>
        <v>704655</v>
      </c>
      <c r="H57" s="10">
        <v>0</v>
      </c>
      <c r="I57" s="10">
        <v>263700</v>
      </c>
      <c r="J57" s="33">
        <f t="shared" si="46"/>
        <v>263700</v>
      </c>
      <c r="K57" s="10">
        <v>0</v>
      </c>
      <c r="L57" s="10">
        <v>224000</v>
      </c>
      <c r="M57" s="33">
        <f t="shared" si="42"/>
        <v>224000</v>
      </c>
      <c r="N57" s="10">
        <v>0</v>
      </c>
      <c r="O57" s="10">
        <v>603793</v>
      </c>
      <c r="P57" s="33">
        <f t="shared" si="48"/>
        <v>603793</v>
      </c>
      <c r="Q57" s="10">
        <v>0</v>
      </c>
      <c r="R57" s="10">
        <v>2334525</v>
      </c>
      <c r="S57" s="33">
        <f t="shared" si="43"/>
        <v>2334525</v>
      </c>
      <c r="T57" s="1"/>
      <c r="U57" s="152" t="s">
        <v>14</v>
      </c>
      <c r="V57" s="33">
        <f t="shared" si="47"/>
        <v>0</v>
      </c>
      <c r="W57" s="33">
        <f t="shared" si="44"/>
        <v>5344001</v>
      </c>
      <c r="X57" s="33">
        <f t="shared" si="45"/>
        <v>5344001</v>
      </c>
    </row>
    <row r="58" spans="1:24" x14ac:dyDescent="0.2">
      <c r="A58" s="143" t="s">
        <v>15</v>
      </c>
      <c r="B58" s="10">
        <v>2759083</v>
      </c>
      <c r="C58" s="10">
        <v>21509449</v>
      </c>
      <c r="D58" s="33">
        <f t="shared" si="40"/>
        <v>24268532</v>
      </c>
      <c r="E58" s="10">
        <v>2508212</v>
      </c>
      <c r="F58" s="10">
        <v>23819839</v>
      </c>
      <c r="G58" s="33">
        <f t="shared" si="41"/>
        <v>26328051</v>
      </c>
      <c r="H58" s="10">
        <v>2232772</v>
      </c>
      <c r="I58" s="10">
        <v>19441613</v>
      </c>
      <c r="J58" s="33">
        <f t="shared" si="46"/>
        <v>21674385</v>
      </c>
      <c r="K58" s="10">
        <v>41134396</v>
      </c>
      <c r="L58" s="10">
        <v>18646243</v>
      </c>
      <c r="M58" s="33">
        <f t="shared" si="42"/>
        <v>59780639</v>
      </c>
      <c r="N58" s="10">
        <v>3445777</v>
      </c>
      <c r="O58" s="10">
        <v>23025510</v>
      </c>
      <c r="P58" s="33">
        <f t="shared" si="48"/>
        <v>26471287</v>
      </c>
      <c r="Q58" s="10">
        <v>1671241</v>
      </c>
      <c r="R58" s="10">
        <v>32219861</v>
      </c>
      <c r="S58" s="33">
        <f t="shared" ref="S58" si="49">Q58+R58</f>
        <v>33891102</v>
      </c>
      <c r="T58" s="1"/>
      <c r="U58" s="152" t="s">
        <v>15</v>
      </c>
      <c r="V58" s="71">
        <f t="shared" si="47"/>
        <v>53751481</v>
      </c>
      <c r="W58" s="71">
        <f t="shared" si="44"/>
        <v>138662515</v>
      </c>
      <c r="X58" s="71">
        <f t="shared" si="45"/>
        <v>192413996</v>
      </c>
    </row>
    <row r="59" spans="1:24" s="3" customFormat="1" ht="11.25" x14ac:dyDescent="0.2">
      <c r="A59" s="160" t="s">
        <v>16</v>
      </c>
      <c r="B59" s="140">
        <f t="shared" ref="B59:S59" si="50">SUM(B52:B58)</f>
        <v>18158621</v>
      </c>
      <c r="C59" s="140">
        <f t="shared" si="50"/>
        <v>221178580</v>
      </c>
      <c r="D59" s="144">
        <f>SUM(D52:D58)</f>
        <v>239337201</v>
      </c>
      <c r="E59" s="140">
        <f t="shared" si="50"/>
        <v>29089160</v>
      </c>
      <c r="F59" s="140">
        <f t="shared" si="50"/>
        <v>218950449</v>
      </c>
      <c r="G59" s="144">
        <f t="shared" si="50"/>
        <v>248039609</v>
      </c>
      <c r="H59" s="140">
        <f t="shared" si="50"/>
        <v>35616275</v>
      </c>
      <c r="I59" s="140">
        <f t="shared" si="50"/>
        <v>181597674</v>
      </c>
      <c r="J59" s="144">
        <f t="shared" si="50"/>
        <v>217213949</v>
      </c>
      <c r="K59" s="140">
        <f t="shared" si="50"/>
        <v>147960821</v>
      </c>
      <c r="L59" s="140">
        <f t="shared" si="50"/>
        <v>189301106</v>
      </c>
      <c r="M59" s="144">
        <f t="shared" si="50"/>
        <v>337261927</v>
      </c>
      <c r="N59" s="140">
        <f t="shared" si="50"/>
        <v>171939648</v>
      </c>
      <c r="O59" s="140">
        <f t="shared" si="50"/>
        <v>199802566</v>
      </c>
      <c r="P59" s="144">
        <f t="shared" si="50"/>
        <v>371742214</v>
      </c>
      <c r="Q59" s="144">
        <f t="shared" si="50"/>
        <v>88335094</v>
      </c>
      <c r="R59" s="144">
        <f t="shared" si="50"/>
        <v>230530784</v>
      </c>
      <c r="S59" s="144">
        <f t="shared" si="50"/>
        <v>318865878</v>
      </c>
      <c r="T59" s="161"/>
      <c r="U59" s="162" t="s">
        <v>16</v>
      </c>
      <c r="V59" s="154">
        <f t="shared" si="47"/>
        <v>491099619</v>
      </c>
      <c r="W59" s="155">
        <f t="shared" si="44"/>
        <v>1241361159</v>
      </c>
      <c r="X59" s="156">
        <f t="shared" si="45"/>
        <v>1732460778</v>
      </c>
    </row>
    <row r="60" spans="1:24" x14ac:dyDescent="0.2">
      <c r="A60" s="143" t="s">
        <v>17</v>
      </c>
      <c r="B60" s="10">
        <v>27532971</v>
      </c>
      <c r="C60" s="10">
        <v>40292242</v>
      </c>
      <c r="D60" s="33">
        <f t="shared" ref="D60:D68" si="51">B60+C60</f>
        <v>67825213</v>
      </c>
      <c r="E60" s="10">
        <v>1333629</v>
      </c>
      <c r="F60" s="10">
        <v>33508300</v>
      </c>
      <c r="G60" s="33">
        <f t="shared" ref="G60:G68" si="52">E60+F60</f>
        <v>34841929</v>
      </c>
      <c r="H60" s="10">
        <v>154083</v>
      </c>
      <c r="I60" s="10">
        <v>32911780</v>
      </c>
      <c r="J60" s="33">
        <f t="shared" ref="J60:J68" si="53">H60+I60</f>
        <v>33065863</v>
      </c>
      <c r="K60" s="10">
        <v>675362</v>
      </c>
      <c r="L60" s="10">
        <v>29859340</v>
      </c>
      <c r="M60" s="33">
        <f t="shared" ref="M60:M68" si="54">K60+L60</f>
        <v>30534702</v>
      </c>
      <c r="N60" s="10">
        <v>13156832</v>
      </c>
      <c r="O60" s="10">
        <v>32129781</v>
      </c>
      <c r="P60" s="33">
        <f t="shared" ref="P60:P68" si="55">N60+O60</f>
        <v>45286613</v>
      </c>
      <c r="Q60" s="10">
        <v>3710284</v>
      </c>
      <c r="R60" s="10">
        <v>42382055</v>
      </c>
      <c r="S60" s="33">
        <f t="shared" ref="S60:S68" si="56">Q60+R60</f>
        <v>46092339</v>
      </c>
      <c r="T60" s="1"/>
      <c r="U60" s="152" t="s">
        <v>17</v>
      </c>
      <c r="V60" s="37">
        <f t="shared" si="47"/>
        <v>46563161</v>
      </c>
      <c r="W60" s="22">
        <f t="shared" si="44"/>
        <v>211083498</v>
      </c>
      <c r="X60" s="65">
        <f t="shared" si="45"/>
        <v>257646659</v>
      </c>
    </row>
    <row r="61" spans="1:24" x14ac:dyDescent="0.2">
      <c r="A61" s="143" t="s">
        <v>18</v>
      </c>
      <c r="B61" s="10">
        <v>34129393</v>
      </c>
      <c r="C61" s="10">
        <v>262843667</v>
      </c>
      <c r="D61" s="33">
        <f t="shared" si="51"/>
        <v>296973060</v>
      </c>
      <c r="E61" s="10">
        <v>18061680</v>
      </c>
      <c r="F61" s="10">
        <v>283887818</v>
      </c>
      <c r="G61" s="33">
        <f t="shared" si="52"/>
        <v>301949498</v>
      </c>
      <c r="H61" s="10">
        <v>13006537</v>
      </c>
      <c r="I61" s="10">
        <v>211100965</v>
      </c>
      <c r="J61" s="33">
        <f t="shared" si="53"/>
        <v>224107502</v>
      </c>
      <c r="K61" s="10">
        <v>11143542</v>
      </c>
      <c r="L61" s="10">
        <v>202538310</v>
      </c>
      <c r="M61" s="33">
        <f t="shared" si="54"/>
        <v>213681852</v>
      </c>
      <c r="N61" s="10">
        <v>70042454</v>
      </c>
      <c r="O61" s="10">
        <v>252666983</v>
      </c>
      <c r="P61" s="33">
        <f t="shared" si="55"/>
        <v>322709437</v>
      </c>
      <c r="Q61" s="10">
        <v>81046908</v>
      </c>
      <c r="R61" s="10">
        <v>266594815</v>
      </c>
      <c r="S61" s="33">
        <f t="shared" si="56"/>
        <v>347641723</v>
      </c>
      <c r="T61" s="1"/>
      <c r="U61" s="152" t="s">
        <v>18</v>
      </c>
      <c r="V61" s="33">
        <f t="shared" si="47"/>
        <v>227430514</v>
      </c>
      <c r="W61" s="10">
        <f t="shared" si="44"/>
        <v>1479632558</v>
      </c>
      <c r="X61" s="31">
        <f t="shared" si="45"/>
        <v>1707063072</v>
      </c>
    </row>
    <row r="62" spans="1:24" x14ac:dyDescent="0.2">
      <c r="A62" s="143" t="s">
        <v>19</v>
      </c>
      <c r="B62" s="10">
        <v>31654294</v>
      </c>
      <c r="C62" s="10">
        <v>131037719</v>
      </c>
      <c r="D62" s="33">
        <f t="shared" si="51"/>
        <v>162692013</v>
      </c>
      <c r="E62" s="10">
        <v>31111269</v>
      </c>
      <c r="F62" s="10">
        <v>118923215</v>
      </c>
      <c r="G62" s="33">
        <f t="shared" si="52"/>
        <v>150034484</v>
      </c>
      <c r="H62" s="10">
        <v>72830150</v>
      </c>
      <c r="I62" s="10">
        <v>105884660</v>
      </c>
      <c r="J62" s="33">
        <f t="shared" si="53"/>
        <v>178714810</v>
      </c>
      <c r="K62" s="10">
        <v>74678860</v>
      </c>
      <c r="L62" s="10">
        <v>104678267</v>
      </c>
      <c r="M62" s="33">
        <f t="shared" si="54"/>
        <v>179357127</v>
      </c>
      <c r="N62" s="10">
        <v>9820313</v>
      </c>
      <c r="O62" s="10">
        <v>123938199</v>
      </c>
      <c r="P62" s="33">
        <f t="shared" si="55"/>
        <v>133758512</v>
      </c>
      <c r="Q62" s="10">
        <v>204801633</v>
      </c>
      <c r="R62" s="10">
        <v>133102551</v>
      </c>
      <c r="S62" s="33">
        <f t="shared" si="56"/>
        <v>337904184</v>
      </c>
      <c r="T62" s="1"/>
      <c r="U62" s="152" t="s">
        <v>19</v>
      </c>
      <c r="V62" s="33">
        <f t="shared" si="47"/>
        <v>424896519</v>
      </c>
      <c r="W62" s="10">
        <f t="shared" si="44"/>
        <v>717564611</v>
      </c>
      <c r="X62" s="31">
        <f t="shared" si="45"/>
        <v>1142461130</v>
      </c>
    </row>
    <row r="63" spans="1:24" x14ac:dyDescent="0.2">
      <c r="A63" s="143" t="s">
        <v>20</v>
      </c>
      <c r="B63" s="10">
        <v>25870587</v>
      </c>
      <c r="C63" s="10">
        <v>78917258</v>
      </c>
      <c r="D63" s="33">
        <f t="shared" si="51"/>
        <v>104787845</v>
      </c>
      <c r="E63" s="10">
        <v>16014396</v>
      </c>
      <c r="F63" s="10">
        <v>68714838</v>
      </c>
      <c r="G63" s="33">
        <f t="shared" si="52"/>
        <v>84729234</v>
      </c>
      <c r="H63" s="10">
        <v>138612000</v>
      </c>
      <c r="I63" s="10">
        <v>57020893</v>
      </c>
      <c r="J63" s="33">
        <f t="shared" si="53"/>
        <v>195632893</v>
      </c>
      <c r="K63" s="10">
        <v>913000</v>
      </c>
      <c r="L63" s="10">
        <v>52857004</v>
      </c>
      <c r="M63" s="33">
        <f t="shared" si="54"/>
        <v>53770004</v>
      </c>
      <c r="N63" s="10">
        <v>865429</v>
      </c>
      <c r="O63" s="10">
        <v>55982950</v>
      </c>
      <c r="P63" s="33">
        <f t="shared" si="55"/>
        <v>56848379</v>
      </c>
      <c r="Q63" s="10">
        <v>1609441</v>
      </c>
      <c r="R63" s="10">
        <v>68993014</v>
      </c>
      <c r="S63" s="33">
        <f t="shared" si="56"/>
        <v>70602455</v>
      </c>
      <c r="T63" s="1"/>
      <c r="U63" s="152" t="s">
        <v>20</v>
      </c>
      <c r="V63" s="33">
        <f t="shared" si="47"/>
        <v>183884853</v>
      </c>
      <c r="W63" s="10">
        <f t="shared" si="44"/>
        <v>382485957</v>
      </c>
      <c r="X63" s="31">
        <f t="shared" si="45"/>
        <v>566370810</v>
      </c>
    </row>
    <row r="64" spans="1:24" x14ac:dyDescent="0.2">
      <c r="A64" s="143" t="s">
        <v>21</v>
      </c>
      <c r="B64" s="10">
        <v>3849656</v>
      </c>
      <c r="C64" s="10">
        <v>55909077</v>
      </c>
      <c r="D64" s="33">
        <f t="shared" si="51"/>
        <v>59758733</v>
      </c>
      <c r="E64" s="10">
        <v>56844267</v>
      </c>
      <c r="F64" s="10">
        <v>50613126</v>
      </c>
      <c r="G64" s="33">
        <f t="shared" si="52"/>
        <v>107457393</v>
      </c>
      <c r="H64" s="10">
        <v>37596601</v>
      </c>
      <c r="I64" s="10">
        <v>44997738</v>
      </c>
      <c r="J64" s="33">
        <f t="shared" si="53"/>
        <v>82594339</v>
      </c>
      <c r="K64" s="10">
        <v>1225348</v>
      </c>
      <c r="L64" s="10">
        <v>34571267</v>
      </c>
      <c r="M64" s="33">
        <f t="shared" si="54"/>
        <v>35796615</v>
      </c>
      <c r="N64" s="10">
        <v>2381704</v>
      </c>
      <c r="O64" s="10">
        <v>46964388</v>
      </c>
      <c r="P64" s="33">
        <f t="shared" si="55"/>
        <v>49346092</v>
      </c>
      <c r="Q64" s="10">
        <v>91238743</v>
      </c>
      <c r="R64" s="10">
        <v>60777712</v>
      </c>
      <c r="S64" s="33">
        <f t="shared" si="56"/>
        <v>152016455</v>
      </c>
      <c r="T64" s="1"/>
      <c r="U64" s="152" t="s">
        <v>21</v>
      </c>
      <c r="V64" s="33">
        <f t="shared" si="47"/>
        <v>193136319</v>
      </c>
      <c r="W64" s="10">
        <f t="shared" si="44"/>
        <v>293833308</v>
      </c>
      <c r="X64" s="31">
        <f t="shared" si="45"/>
        <v>486969627</v>
      </c>
    </row>
    <row r="65" spans="1:26" x14ac:dyDescent="0.2">
      <c r="A65" s="143" t="s">
        <v>22</v>
      </c>
      <c r="B65" s="10">
        <v>29432254</v>
      </c>
      <c r="C65" s="10">
        <v>145436960</v>
      </c>
      <c r="D65" s="33">
        <f t="shared" si="51"/>
        <v>174869214</v>
      </c>
      <c r="E65" s="10">
        <v>16061365</v>
      </c>
      <c r="F65" s="10">
        <v>129323713</v>
      </c>
      <c r="G65" s="33">
        <f t="shared" si="52"/>
        <v>145385078</v>
      </c>
      <c r="H65" s="10">
        <v>43896694</v>
      </c>
      <c r="I65" s="10">
        <v>104713612</v>
      </c>
      <c r="J65" s="33">
        <f t="shared" si="53"/>
        <v>148610306</v>
      </c>
      <c r="K65" s="10">
        <v>26257530</v>
      </c>
      <c r="L65" s="10">
        <v>95866012</v>
      </c>
      <c r="M65" s="33">
        <f t="shared" si="54"/>
        <v>122123542</v>
      </c>
      <c r="N65" s="10">
        <v>72566433</v>
      </c>
      <c r="O65" s="10">
        <v>111983084</v>
      </c>
      <c r="P65" s="33">
        <f t="shared" si="55"/>
        <v>184549517</v>
      </c>
      <c r="Q65" s="10">
        <v>20725845</v>
      </c>
      <c r="R65" s="10">
        <v>124014506</v>
      </c>
      <c r="S65" s="33">
        <f t="shared" si="56"/>
        <v>144740351</v>
      </c>
      <c r="T65" s="1"/>
      <c r="U65" s="152" t="s">
        <v>22</v>
      </c>
      <c r="V65" s="33">
        <f t="shared" si="47"/>
        <v>208940121</v>
      </c>
      <c r="W65" s="10">
        <f t="shared" si="44"/>
        <v>711337887</v>
      </c>
      <c r="X65" s="31">
        <f t="shared" si="45"/>
        <v>920278008</v>
      </c>
    </row>
    <row r="66" spans="1:26" x14ac:dyDescent="0.2">
      <c r="A66" s="143" t="s">
        <v>23</v>
      </c>
      <c r="B66" s="10">
        <v>7569579</v>
      </c>
      <c r="C66" s="10">
        <v>23638300</v>
      </c>
      <c r="D66" s="33">
        <f t="shared" si="51"/>
        <v>31207879</v>
      </c>
      <c r="E66" s="10">
        <v>3221388</v>
      </c>
      <c r="F66" s="10">
        <v>20928298</v>
      </c>
      <c r="G66" s="33">
        <f t="shared" si="52"/>
        <v>24149686</v>
      </c>
      <c r="H66" s="10">
        <v>3078287</v>
      </c>
      <c r="I66" s="10">
        <v>13201677</v>
      </c>
      <c r="J66" s="33">
        <f t="shared" si="53"/>
        <v>16279964</v>
      </c>
      <c r="K66" s="10">
        <v>2376667</v>
      </c>
      <c r="L66" s="10">
        <v>12718087</v>
      </c>
      <c r="M66" s="33">
        <f t="shared" si="54"/>
        <v>15094754</v>
      </c>
      <c r="N66" s="10">
        <v>46783151</v>
      </c>
      <c r="O66" s="10">
        <v>24346585</v>
      </c>
      <c r="P66" s="33">
        <f t="shared" si="55"/>
        <v>71129736</v>
      </c>
      <c r="Q66" s="10">
        <v>1971467</v>
      </c>
      <c r="R66" s="10">
        <v>23290067</v>
      </c>
      <c r="S66" s="33">
        <f t="shared" si="56"/>
        <v>25261534</v>
      </c>
      <c r="T66" s="1"/>
      <c r="U66" s="152" t="s">
        <v>23</v>
      </c>
      <c r="V66" s="33">
        <f t="shared" si="47"/>
        <v>65000539</v>
      </c>
      <c r="W66" s="10">
        <f t="shared" si="44"/>
        <v>118123014</v>
      </c>
      <c r="X66" s="31">
        <f t="shared" si="45"/>
        <v>183123553</v>
      </c>
    </row>
    <row r="67" spans="1:26" x14ac:dyDescent="0.2">
      <c r="A67" s="143" t="s">
        <v>24</v>
      </c>
      <c r="B67" s="10">
        <v>15790541</v>
      </c>
      <c r="C67" s="10">
        <v>62777728</v>
      </c>
      <c r="D67" s="33">
        <f t="shared" si="51"/>
        <v>78568269</v>
      </c>
      <c r="E67" s="10">
        <v>57371333</v>
      </c>
      <c r="F67" s="10">
        <v>56073846</v>
      </c>
      <c r="G67" s="33">
        <f t="shared" si="52"/>
        <v>113445179</v>
      </c>
      <c r="H67" s="10">
        <v>27142813</v>
      </c>
      <c r="I67" s="10">
        <v>55569291</v>
      </c>
      <c r="J67" s="33">
        <f t="shared" si="53"/>
        <v>82712104</v>
      </c>
      <c r="K67" s="10">
        <v>62434103</v>
      </c>
      <c r="L67" s="10">
        <v>44509309</v>
      </c>
      <c r="M67" s="33">
        <f t="shared" si="54"/>
        <v>106943412</v>
      </c>
      <c r="N67" s="10">
        <v>7814508</v>
      </c>
      <c r="O67" s="10">
        <v>53507006</v>
      </c>
      <c r="P67" s="33">
        <f t="shared" si="55"/>
        <v>61321514</v>
      </c>
      <c r="Q67" s="10">
        <v>27984605</v>
      </c>
      <c r="R67" s="10">
        <v>61939503</v>
      </c>
      <c r="S67" s="33">
        <f t="shared" si="56"/>
        <v>89924108</v>
      </c>
      <c r="T67" s="1"/>
      <c r="U67" s="152" t="s">
        <v>24</v>
      </c>
      <c r="V67" s="33">
        <f t="shared" si="47"/>
        <v>198537903</v>
      </c>
      <c r="W67" s="10">
        <f t="shared" si="44"/>
        <v>334376683</v>
      </c>
      <c r="X67" s="31">
        <f t="shared" si="45"/>
        <v>532914586</v>
      </c>
    </row>
    <row r="68" spans="1:26" x14ac:dyDescent="0.2">
      <c r="A68" s="143" t="s">
        <v>25</v>
      </c>
      <c r="B68" s="10">
        <v>58386473</v>
      </c>
      <c r="C68" s="10">
        <v>61604119</v>
      </c>
      <c r="D68" s="33">
        <f t="shared" si="51"/>
        <v>119990592</v>
      </c>
      <c r="E68" s="10">
        <v>24935971</v>
      </c>
      <c r="F68" s="10">
        <v>68239668</v>
      </c>
      <c r="G68" s="33">
        <f t="shared" si="52"/>
        <v>93175639</v>
      </c>
      <c r="H68" s="10">
        <v>7954000</v>
      </c>
      <c r="I68" s="10">
        <v>46229723</v>
      </c>
      <c r="J68" s="33">
        <f t="shared" si="53"/>
        <v>54183723</v>
      </c>
      <c r="K68" s="10">
        <v>36345995</v>
      </c>
      <c r="L68" s="10">
        <v>51550017</v>
      </c>
      <c r="M68" s="33">
        <f t="shared" si="54"/>
        <v>87896012</v>
      </c>
      <c r="N68" s="10">
        <v>50957835</v>
      </c>
      <c r="O68" s="10">
        <v>57429508</v>
      </c>
      <c r="P68" s="33">
        <f t="shared" si="55"/>
        <v>108387343</v>
      </c>
      <c r="Q68" s="10">
        <v>41302088</v>
      </c>
      <c r="R68" s="10">
        <v>63589687</v>
      </c>
      <c r="S68" s="33">
        <f t="shared" si="56"/>
        <v>104891775</v>
      </c>
      <c r="T68" s="1"/>
      <c r="U68" s="152" t="s">
        <v>25</v>
      </c>
      <c r="V68" s="71">
        <f t="shared" si="47"/>
        <v>219882362</v>
      </c>
      <c r="W68" s="23">
        <f t="shared" si="44"/>
        <v>348642722</v>
      </c>
      <c r="X68" s="72">
        <f t="shared" si="45"/>
        <v>568525084</v>
      </c>
    </row>
    <row r="69" spans="1:26" s="3" customFormat="1" ht="11.25" x14ac:dyDescent="0.2">
      <c r="A69" s="164" t="s">
        <v>26</v>
      </c>
      <c r="B69" s="140">
        <f t="shared" ref="B69" si="57">SUM(B60:B68)</f>
        <v>234215748</v>
      </c>
      <c r="C69" s="140">
        <f t="shared" ref="C69" si="58">SUM(C60:C68)</f>
        <v>862457070</v>
      </c>
      <c r="D69" s="144">
        <f>SUM(D60:D68)</f>
        <v>1096672818</v>
      </c>
      <c r="E69" s="140">
        <f t="shared" ref="E69" si="59">SUM(E60:E68)</f>
        <v>224955298</v>
      </c>
      <c r="F69" s="140">
        <f t="shared" ref="F69" si="60">SUM(F60:F68)</f>
        <v>830212822</v>
      </c>
      <c r="G69" s="144">
        <f>SUM(G60:G68)</f>
        <v>1055168120</v>
      </c>
      <c r="H69" s="140">
        <f t="shared" ref="H69" si="61">SUM(H60:H68)</f>
        <v>344271165</v>
      </c>
      <c r="I69" s="140">
        <f t="shared" ref="I69" si="62">SUM(I60:I68)</f>
        <v>671630339</v>
      </c>
      <c r="J69" s="144">
        <f>SUM(J60:J68)</f>
        <v>1015901504</v>
      </c>
      <c r="K69" s="140">
        <f t="shared" ref="K69" si="63">SUM(K60:K68)</f>
        <v>216050407</v>
      </c>
      <c r="L69" s="140">
        <f t="shared" ref="L69" si="64">SUM(L60:L68)</f>
        <v>629147613</v>
      </c>
      <c r="M69" s="144">
        <f>SUM(M60:M68)</f>
        <v>845198020</v>
      </c>
      <c r="N69" s="140">
        <f t="shared" ref="N69" si="65">SUM(N60:N68)</f>
        <v>274388659</v>
      </c>
      <c r="O69" s="140">
        <f t="shared" ref="O69" si="66">SUM(O60:O68)</f>
        <v>758948484</v>
      </c>
      <c r="P69" s="144">
        <f>SUM(P60:P68)</f>
        <v>1033337143</v>
      </c>
      <c r="Q69" s="144">
        <f t="shared" ref="Q69:R69" si="67">SUM(Q60:Q68)</f>
        <v>474391014</v>
      </c>
      <c r="R69" s="144">
        <f t="shared" si="67"/>
        <v>844683910</v>
      </c>
      <c r="S69" s="144">
        <f>SUM(S60:S68)</f>
        <v>1319074924</v>
      </c>
      <c r="T69" s="161"/>
      <c r="U69" s="165" t="s">
        <v>26</v>
      </c>
      <c r="V69" s="154">
        <f t="shared" si="47"/>
        <v>1768272291</v>
      </c>
      <c r="W69" s="155">
        <f t="shared" si="44"/>
        <v>4597080238</v>
      </c>
      <c r="X69" s="156">
        <f t="shared" si="45"/>
        <v>6365352529</v>
      </c>
    </row>
    <row r="70" spans="1:26" x14ac:dyDescent="0.2">
      <c r="A70" s="143" t="s">
        <v>27</v>
      </c>
      <c r="B70" s="10">
        <v>28635950</v>
      </c>
      <c r="C70" s="10">
        <v>120664684</v>
      </c>
      <c r="D70" s="33">
        <f>B70+C70</f>
        <v>149300634</v>
      </c>
      <c r="E70" s="10">
        <v>10682735</v>
      </c>
      <c r="F70" s="10">
        <v>132142394</v>
      </c>
      <c r="G70" s="33">
        <f>E70+F70</f>
        <v>142825129</v>
      </c>
      <c r="H70" s="10">
        <v>23989928</v>
      </c>
      <c r="I70" s="10">
        <v>103935038</v>
      </c>
      <c r="J70" s="33">
        <f>H70+I70</f>
        <v>127924966</v>
      </c>
      <c r="K70" s="10">
        <v>2475541</v>
      </c>
      <c r="L70" s="10">
        <v>109252537</v>
      </c>
      <c r="M70" s="33">
        <f>K70+L70</f>
        <v>111728078</v>
      </c>
      <c r="N70" s="10">
        <v>76136101</v>
      </c>
      <c r="O70" s="10">
        <v>125844482</v>
      </c>
      <c r="P70" s="33">
        <f>N70+O70</f>
        <v>201980583</v>
      </c>
      <c r="Q70" s="10">
        <v>47809937</v>
      </c>
      <c r="R70" s="10">
        <v>137772459</v>
      </c>
      <c r="S70" s="33">
        <f>Q70+R70</f>
        <v>185582396</v>
      </c>
      <c r="T70" s="1"/>
      <c r="U70" s="152" t="s">
        <v>27</v>
      </c>
      <c r="V70" s="37">
        <f t="shared" si="47"/>
        <v>189730192</v>
      </c>
      <c r="W70" s="22">
        <f t="shared" si="44"/>
        <v>729611594</v>
      </c>
      <c r="X70" s="65">
        <f t="shared" si="45"/>
        <v>919341786</v>
      </c>
    </row>
    <row r="71" spans="1:26" x14ac:dyDescent="0.2">
      <c r="A71" s="143" t="s">
        <v>28</v>
      </c>
      <c r="B71" s="10">
        <v>206020535</v>
      </c>
      <c r="C71" s="10">
        <v>639268321</v>
      </c>
      <c r="D71" s="33">
        <f>B71+C71</f>
        <v>845288856</v>
      </c>
      <c r="E71" s="10">
        <v>313226579</v>
      </c>
      <c r="F71" s="10">
        <v>585884045</v>
      </c>
      <c r="G71" s="33">
        <f>E71+F71</f>
        <v>899110624</v>
      </c>
      <c r="H71" s="10">
        <v>111675715</v>
      </c>
      <c r="I71" s="10">
        <v>542444139</v>
      </c>
      <c r="J71" s="33">
        <f>H71+I71</f>
        <v>654119854</v>
      </c>
      <c r="K71" s="10">
        <v>107301140</v>
      </c>
      <c r="L71" s="10">
        <v>528551482</v>
      </c>
      <c r="M71" s="33">
        <f>K71+L71</f>
        <v>635852622</v>
      </c>
      <c r="N71" s="10">
        <v>119342032</v>
      </c>
      <c r="O71" s="10">
        <v>576512137</v>
      </c>
      <c r="P71" s="33">
        <f>N71+O71</f>
        <v>695854169</v>
      </c>
      <c r="Q71" s="10">
        <v>157098997</v>
      </c>
      <c r="R71" s="10">
        <v>592562963</v>
      </c>
      <c r="S71" s="33">
        <f>Q71+R71</f>
        <v>749661960</v>
      </c>
      <c r="T71" s="1"/>
      <c r="U71" s="152" t="s">
        <v>28</v>
      </c>
      <c r="V71" s="33">
        <f t="shared" si="47"/>
        <v>1014664998</v>
      </c>
      <c r="W71" s="10">
        <f t="shared" si="44"/>
        <v>3465223087</v>
      </c>
      <c r="X71" s="31">
        <f t="shared" si="45"/>
        <v>4479888085</v>
      </c>
    </row>
    <row r="72" spans="1:26" x14ac:dyDescent="0.2">
      <c r="A72" s="143" t="s">
        <v>29</v>
      </c>
      <c r="B72" s="10">
        <v>490737743</v>
      </c>
      <c r="C72" s="10">
        <v>775824413</v>
      </c>
      <c r="D72" s="33">
        <f>B72+C72</f>
        <v>1266562156</v>
      </c>
      <c r="E72" s="10">
        <v>260820073</v>
      </c>
      <c r="F72" s="10">
        <v>769255856</v>
      </c>
      <c r="G72" s="33">
        <f>E72+F72</f>
        <v>1030075929</v>
      </c>
      <c r="H72" s="10">
        <v>271314424</v>
      </c>
      <c r="I72" s="10">
        <v>659486390</v>
      </c>
      <c r="J72" s="33">
        <f>H72+I72</f>
        <v>930800814</v>
      </c>
      <c r="K72" s="10">
        <v>690710770</v>
      </c>
      <c r="L72" s="10">
        <v>689646049</v>
      </c>
      <c r="M72" s="33">
        <f>K72+L72</f>
        <v>1380356819</v>
      </c>
      <c r="N72" s="10">
        <v>457632126</v>
      </c>
      <c r="O72" s="10">
        <v>733512513</v>
      </c>
      <c r="P72" s="33">
        <f>N72+O72</f>
        <v>1191144639</v>
      </c>
      <c r="Q72" s="10">
        <v>328566180</v>
      </c>
      <c r="R72" s="10">
        <v>810215170</v>
      </c>
      <c r="S72" s="33">
        <f>Q72+R72</f>
        <v>1138781350</v>
      </c>
      <c r="T72" s="1"/>
      <c r="U72" s="152" t="s">
        <v>29</v>
      </c>
      <c r="V72" s="33">
        <f t="shared" si="47"/>
        <v>2499781316</v>
      </c>
      <c r="W72" s="10">
        <f t="shared" si="44"/>
        <v>4437940391</v>
      </c>
      <c r="X72" s="31">
        <f t="shared" si="45"/>
        <v>6937721707</v>
      </c>
    </row>
    <row r="73" spans="1:26" x14ac:dyDescent="0.2">
      <c r="A73" s="143" t="s">
        <v>30</v>
      </c>
      <c r="B73" s="10">
        <v>1129913582</v>
      </c>
      <c r="C73" s="10">
        <v>2723535358</v>
      </c>
      <c r="D73" s="33">
        <f>B73+C73</f>
        <v>3853448940</v>
      </c>
      <c r="E73" s="10">
        <v>1909025081</v>
      </c>
      <c r="F73" s="10">
        <v>2888217096</v>
      </c>
      <c r="G73" s="33">
        <f>E73+F73</f>
        <v>4797242177</v>
      </c>
      <c r="H73" s="10">
        <v>1423882562</v>
      </c>
      <c r="I73" s="10">
        <v>2603939273</v>
      </c>
      <c r="J73" s="33">
        <f>H73+I73</f>
        <v>4027821835</v>
      </c>
      <c r="K73" s="10">
        <v>1025217706</v>
      </c>
      <c r="L73" s="10">
        <v>2786946705</v>
      </c>
      <c r="M73" s="33">
        <f>K73+L73</f>
        <v>3812164411</v>
      </c>
      <c r="N73" s="10">
        <v>1737303637</v>
      </c>
      <c r="O73" s="10">
        <v>2662961896</v>
      </c>
      <c r="P73" s="33">
        <f>N73+O73</f>
        <v>4400265533</v>
      </c>
      <c r="Q73" s="10">
        <v>1121736065</v>
      </c>
      <c r="R73" s="10">
        <v>2818236315</v>
      </c>
      <c r="S73" s="33">
        <f>Q73+R73</f>
        <v>3939972380</v>
      </c>
      <c r="T73" s="1"/>
      <c r="U73" s="152" t="s">
        <v>30</v>
      </c>
      <c r="V73" s="71">
        <f t="shared" si="47"/>
        <v>8347078633</v>
      </c>
      <c r="W73" s="23">
        <f t="shared" si="44"/>
        <v>16483836643</v>
      </c>
      <c r="X73" s="72">
        <f t="shared" si="45"/>
        <v>24830915276</v>
      </c>
    </row>
    <row r="74" spans="1:26" s="3" customFormat="1" ht="11.25" x14ac:dyDescent="0.2">
      <c r="A74" s="164" t="s">
        <v>31</v>
      </c>
      <c r="B74" s="140">
        <f t="shared" ref="B74" si="68">SUM(B70:B73)</f>
        <v>1855307810</v>
      </c>
      <c r="C74" s="140">
        <f>SUM(C70:C73)</f>
        <v>4259292776</v>
      </c>
      <c r="D74" s="144">
        <f>SUM(D70:D73)</f>
        <v>6114600586</v>
      </c>
      <c r="E74" s="140">
        <f t="shared" ref="E74" si="69">SUM(E70:E73)</f>
        <v>2493754468</v>
      </c>
      <c r="F74" s="140">
        <f>SUM(F70:F73)</f>
        <v>4375499391</v>
      </c>
      <c r="G74" s="144">
        <f>SUM(G70:G73)</f>
        <v>6869253859</v>
      </c>
      <c r="H74" s="140">
        <f t="shared" ref="H74" si="70">SUM(H70:H73)</f>
        <v>1830862629</v>
      </c>
      <c r="I74" s="140">
        <f>SUM(I70:I73)</f>
        <v>3909804840</v>
      </c>
      <c r="J74" s="144">
        <f>SUM(J70:J73)</f>
        <v>5740667469</v>
      </c>
      <c r="K74" s="140">
        <f t="shared" ref="K74" si="71">SUM(K70:K73)</f>
        <v>1825705157</v>
      </c>
      <c r="L74" s="140">
        <f>SUM(L70:L73)</f>
        <v>4114396773</v>
      </c>
      <c r="M74" s="144">
        <f>SUM(M70:M73)</f>
        <v>5940101930</v>
      </c>
      <c r="N74" s="140">
        <f t="shared" ref="N74" si="72">SUM(N70:N73)</f>
        <v>2390413896</v>
      </c>
      <c r="O74" s="140">
        <f>SUM(O70:O73)</f>
        <v>4098831028</v>
      </c>
      <c r="P74" s="144">
        <f>SUM(P70:P73)</f>
        <v>6489244924</v>
      </c>
      <c r="Q74" s="144">
        <f t="shared" ref="Q74" si="73">SUM(Q70:Q73)</f>
        <v>1655211179</v>
      </c>
      <c r="R74" s="144">
        <f>SUM(R70:R73)</f>
        <v>4358786907</v>
      </c>
      <c r="S74" s="144">
        <f>SUM(S70:S73)</f>
        <v>6013998086</v>
      </c>
      <c r="T74" s="161"/>
      <c r="U74" s="165" t="s">
        <v>31</v>
      </c>
      <c r="V74" s="154">
        <f t="shared" si="47"/>
        <v>12051255139</v>
      </c>
      <c r="W74" s="155">
        <f t="shared" si="44"/>
        <v>25116611715</v>
      </c>
      <c r="X74" s="156">
        <f t="shared" si="45"/>
        <v>37167866854</v>
      </c>
    </row>
    <row r="75" spans="1:26" x14ac:dyDescent="0.2">
      <c r="A75" s="143" t="s">
        <v>32</v>
      </c>
      <c r="B75" s="10">
        <v>252069649</v>
      </c>
      <c r="C75" s="10">
        <v>389649441</v>
      </c>
      <c r="D75" s="33">
        <f t="shared" ref="D75" si="74">B75+C75</f>
        <v>641719090</v>
      </c>
      <c r="E75" s="10">
        <v>162082101</v>
      </c>
      <c r="F75" s="10">
        <v>389918523</v>
      </c>
      <c r="G75" s="33">
        <f t="shared" ref="G75:G77" si="75">E75+F75</f>
        <v>552000624</v>
      </c>
      <c r="H75" s="10">
        <v>222847688</v>
      </c>
      <c r="I75" s="10">
        <v>359220449</v>
      </c>
      <c r="J75" s="33">
        <f t="shared" ref="J75:J77" si="76">H75+I75</f>
        <v>582068137</v>
      </c>
      <c r="K75" s="10">
        <v>173132425</v>
      </c>
      <c r="L75" s="10">
        <v>371465315</v>
      </c>
      <c r="M75" s="33">
        <f t="shared" ref="M75:M77" si="77">K75+L75</f>
        <v>544597740</v>
      </c>
      <c r="N75" s="10">
        <v>103472523</v>
      </c>
      <c r="O75" s="10">
        <v>423972190</v>
      </c>
      <c r="P75" s="33">
        <f t="shared" ref="P75:P77" si="78">N75+O75</f>
        <v>527444713</v>
      </c>
      <c r="Q75" s="10">
        <v>193737682</v>
      </c>
      <c r="R75" s="10">
        <v>432143408</v>
      </c>
      <c r="S75" s="33">
        <f t="shared" ref="S75:S77" si="79">Q75+R75</f>
        <v>625881090</v>
      </c>
      <c r="T75" s="1"/>
      <c r="U75" s="152" t="s">
        <v>32</v>
      </c>
      <c r="V75" s="37">
        <f t="shared" si="47"/>
        <v>1107342068</v>
      </c>
      <c r="W75" s="22">
        <f t="shared" si="44"/>
        <v>2366369326</v>
      </c>
      <c r="X75" s="65">
        <f t="shared" si="45"/>
        <v>3473711394</v>
      </c>
    </row>
    <row r="76" spans="1:26" x14ac:dyDescent="0.2">
      <c r="A76" s="143" t="s">
        <v>33</v>
      </c>
      <c r="B76" s="10">
        <v>145966042</v>
      </c>
      <c r="C76" s="10">
        <v>478515847</v>
      </c>
      <c r="D76" s="33">
        <f>B76+C76</f>
        <v>624481889</v>
      </c>
      <c r="E76" s="10">
        <v>152954503</v>
      </c>
      <c r="F76" s="10">
        <v>446317939</v>
      </c>
      <c r="G76" s="33">
        <f t="shared" si="75"/>
        <v>599272442</v>
      </c>
      <c r="H76" s="10">
        <v>80245974</v>
      </c>
      <c r="I76" s="10">
        <v>406319664</v>
      </c>
      <c r="J76" s="33">
        <f t="shared" si="76"/>
        <v>486565638</v>
      </c>
      <c r="K76" s="10">
        <v>210936537</v>
      </c>
      <c r="L76" s="10">
        <v>423343164</v>
      </c>
      <c r="M76" s="33">
        <f t="shared" si="77"/>
        <v>634279701</v>
      </c>
      <c r="N76" s="10">
        <v>193292345</v>
      </c>
      <c r="O76" s="10">
        <v>413610521</v>
      </c>
      <c r="P76" s="33">
        <f t="shared" si="78"/>
        <v>606902866</v>
      </c>
      <c r="Q76" s="10">
        <v>117821286</v>
      </c>
      <c r="R76" s="10">
        <v>468445856</v>
      </c>
      <c r="S76" s="33">
        <f t="shared" si="79"/>
        <v>586267142</v>
      </c>
      <c r="T76" s="1"/>
      <c r="U76" s="152" t="s">
        <v>33</v>
      </c>
      <c r="V76" s="33">
        <f t="shared" si="47"/>
        <v>901216687</v>
      </c>
      <c r="W76" s="10">
        <f t="shared" si="44"/>
        <v>2636552991</v>
      </c>
      <c r="X76" s="31">
        <f t="shared" si="45"/>
        <v>3537769678</v>
      </c>
      <c r="Z76" s="28"/>
    </row>
    <row r="77" spans="1:26" x14ac:dyDescent="0.2">
      <c r="A77" s="143" t="s">
        <v>34</v>
      </c>
      <c r="B77" s="10">
        <v>82930630</v>
      </c>
      <c r="C77" s="10">
        <v>281274936</v>
      </c>
      <c r="D77" s="33">
        <f>B77+C77</f>
        <v>364205566</v>
      </c>
      <c r="E77" s="10">
        <v>37336474</v>
      </c>
      <c r="F77" s="10">
        <v>260867642</v>
      </c>
      <c r="G77" s="33">
        <f t="shared" si="75"/>
        <v>298204116</v>
      </c>
      <c r="H77" s="10">
        <v>106603310</v>
      </c>
      <c r="I77" s="10">
        <v>247039713</v>
      </c>
      <c r="J77" s="33">
        <f t="shared" si="76"/>
        <v>353643023</v>
      </c>
      <c r="K77" s="10">
        <v>43852826</v>
      </c>
      <c r="L77" s="10">
        <v>225648622</v>
      </c>
      <c r="M77" s="33">
        <f t="shared" si="77"/>
        <v>269501448</v>
      </c>
      <c r="N77" s="10">
        <v>37521320</v>
      </c>
      <c r="O77" s="10">
        <v>264530863</v>
      </c>
      <c r="P77" s="33">
        <f t="shared" si="78"/>
        <v>302052183</v>
      </c>
      <c r="Q77" s="10">
        <v>28077612</v>
      </c>
      <c r="R77" s="10">
        <v>321439369</v>
      </c>
      <c r="S77" s="33">
        <f t="shared" si="79"/>
        <v>349516981</v>
      </c>
      <c r="T77" s="1"/>
      <c r="U77" s="152" t="s">
        <v>34</v>
      </c>
      <c r="V77" s="71">
        <f t="shared" si="47"/>
        <v>336322172</v>
      </c>
      <c r="W77" s="23">
        <f t="shared" si="44"/>
        <v>1600801145</v>
      </c>
      <c r="X77" s="72">
        <f t="shared" si="45"/>
        <v>1937123317</v>
      </c>
    </row>
    <row r="78" spans="1:26" s="3" customFormat="1" ht="11.25" x14ac:dyDescent="0.2">
      <c r="A78" s="160" t="s">
        <v>35</v>
      </c>
      <c r="B78" s="140">
        <f t="shared" ref="B78:S78" si="80">SUM(B75:B77)</f>
        <v>480966321</v>
      </c>
      <c r="C78" s="140">
        <f t="shared" si="80"/>
        <v>1149440224</v>
      </c>
      <c r="D78" s="144">
        <f>SUM(D75:D77)</f>
        <v>1630406545</v>
      </c>
      <c r="E78" s="140">
        <f t="shared" si="80"/>
        <v>352373078</v>
      </c>
      <c r="F78" s="140">
        <f t="shared" si="80"/>
        <v>1097104104</v>
      </c>
      <c r="G78" s="144">
        <f t="shared" si="80"/>
        <v>1449477182</v>
      </c>
      <c r="H78" s="140">
        <f t="shared" si="80"/>
        <v>409696972</v>
      </c>
      <c r="I78" s="140">
        <f t="shared" si="80"/>
        <v>1012579826</v>
      </c>
      <c r="J78" s="144">
        <f t="shared" si="80"/>
        <v>1422276798</v>
      </c>
      <c r="K78" s="140">
        <f t="shared" si="80"/>
        <v>427921788</v>
      </c>
      <c r="L78" s="140">
        <f t="shared" si="80"/>
        <v>1020457101</v>
      </c>
      <c r="M78" s="144">
        <f t="shared" si="80"/>
        <v>1448378889</v>
      </c>
      <c r="N78" s="140">
        <f t="shared" si="80"/>
        <v>334286188</v>
      </c>
      <c r="O78" s="140">
        <f t="shared" si="80"/>
        <v>1102113574</v>
      </c>
      <c r="P78" s="144">
        <f t="shared" si="80"/>
        <v>1436399762</v>
      </c>
      <c r="Q78" s="144">
        <f t="shared" si="80"/>
        <v>339636580</v>
      </c>
      <c r="R78" s="144">
        <f t="shared" si="80"/>
        <v>1222028633</v>
      </c>
      <c r="S78" s="144">
        <f t="shared" si="80"/>
        <v>1561665213</v>
      </c>
      <c r="T78" s="161"/>
      <c r="U78" s="162" t="s">
        <v>35</v>
      </c>
      <c r="V78" s="154">
        <f t="shared" si="47"/>
        <v>2344880927</v>
      </c>
      <c r="W78" s="155">
        <f t="shared" si="44"/>
        <v>6603723462</v>
      </c>
      <c r="X78" s="156">
        <f t="shared" si="45"/>
        <v>8948604389</v>
      </c>
    </row>
    <row r="79" spans="1:26" x14ac:dyDescent="0.2">
      <c r="A79" s="143" t="s">
        <v>36</v>
      </c>
      <c r="B79" s="10">
        <v>75553439</v>
      </c>
      <c r="C79" s="10">
        <v>354294228</v>
      </c>
      <c r="D79" s="33">
        <f>B79+C79</f>
        <v>429847667</v>
      </c>
      <c r="E79" s="10">
        <v>41278473</v>
      </c>
      <c r="F79" s="10">
        <v>370495533</v>
      </c>
      <c r="G79" s="33">
        <f t="shared" ref="G79:G82" si="81">E79+F79</f>
        <v>411774006</v>
      </c>
      <c r="H79" s="10">
        <v>80292938</v>
      </c>
      <c r="I79" s="10">
        <v>288849745</v>
      </c>
      <c r="J79" s="33">
        <f t="shared" ref="J79:J82" si="82">H79+I79</f>
        <v>369142683</v>
      </c>
      <c r="K79" s="10">
        <v>15682160</v>
      </c>
      <c r="L79" s="10">
        <v>318059327</v>
      </c>
      <c r="M79" s="33">
        <f t="shared" ref="M79:M82" si="83">K79+L79</f>
        <v>333741487</v>
      </c>
      <c r="N79" s="10">
        <v>100569392</v>
      </c>
      <c r="O79" s="10">
        <v>325630250</v>
      </c>
      <c r="P79" s="33">
        <f t="shared" ref="P79:P82" si="84">N79+O79</f>
        <v>426199642</v>
      </c>
      <c r="Q79" s="10">
        <v>132804088</v>
      </c>
      <c r="R79" s="10">
        <v>328922152</v>
      </c>
      <c r="S79" s="33">
        <f t="shared" ref="S79:S82" si="85">Q79+R79</f>
        <v>461726240</v>
      </c>
      <c r="T79" s="1"/>
      <c r="U79" s="152" t="s">
        <v>36</v>
      </c>
      <c r="V79" s="37">
        <f t="shared" si="47"/>
        <v>446180490</v>
      </c>
      <c r="W79" s="22">
        <f t="shared" si="44"/>
        <v>1986251235</v>
      </c>
      <c r="X79" s="65">
        <f t="shared" si="45"/>
        <v>2432431725</v>
      </c>
    </row>
    <row r="80" spans="1:26" x14ac:dyDescent="0.2">
      <c r="A80" s="143" t="s">
        <v>37</v>
      </c>
      <c r="B80" s="10">
        <v>32210336</v>
      </c>
      <c r="C80" s="10">
        <v>237721699</v>
      </c>
      <c r="D80" s="33">
        <f>B80+C80</f>
        <v>269932035</v>
      </c>
      <c r="E80" s="10">
        <v>45509670</v>
      </c>
      <c r="F80" s="10">
        <v>220244229</v>
      </c>
      <c r="G80" s="33">
        <f t="shared" si="81"/>
        <v>265753899</v>
      </c>
      <c r="H80" s="10">
        <v>62492682</v>
      </c>
      <c r="I80" s="10">
        <v>189001756</v>
      </c>
      <c r="J80" s="33">
        <f t="shared" si="82"/>
        <v>251494438</v>
      </c>
      <c r="K80" s="10">
        <v>81131738</v>
      </c>
      <c r="L80" s="10">
        <v>171893986</v>
      </c>
      <c r="M80" s="33">
        <f t="shared" si="83"/>
        <v>253025724</v>
      </c>
      <c r="N80" s="10">
        <v>12695120</v>
      </c>
      <c r="O80" s="10">
        <v>186326893</v>
      </c>
      <c r="P80" s="33">
        <f t="shared" si="84"/>
        <v>199022013</v>
      </c>
      <c r="Q80" s="10">
        <v>180860939</v>
      </c>
      <c r="R80" s="10">
        <v>220659465</v>
      </c>
      <c r="S80" s="33">
        <f t="shared" si="85"/>
        <v>401520404</v>
      </c>
      <c r="T80" s="1"/>
      <c r="U80" s="152" t="s">
        <v>37</v>
      </c>
      <c r="V80" s="33">
        <f t="shared" si="47"/>
        <v>414900485</v>
      </c>
      <c r="W80" s="10">
        <f t="shared" si="44"/>
        <v>1225848028</v>
      </c>
      <c r="X80" s="31">
        <f t="shared" si="45"/>
        <v>1640748513</v>
      </c>
    </row>
    <row r="81" spans="1:27" x14ac:dyDescent="0.2">
      <c r="A81" s="143" t="s">
        <v>38</v>
      </c>
      <c r="B81" s="10">
        <v>36122305</v>
      </c>
      <c r="C81" s="10">
        <v>76378849</v>
      </c>
      <c r="D81" s="33">
        <f>B81+C81</f>
        <v>112501154</v>
      </c>
      <c r="E81" s="10">
        <v>34167601</v>
      </c>
      <c r="F81" s="10">
        <v>60043141</v>
      </c>
      <c r="G81" s="33">
        <f t="shared" si="81"/>
        <v>94210742</v>
      </c>
      <c r="H81" s="10">
        <v>11170048</v>
      </c>
      <c r="I81" s="10">
        <v>56787780</v>
      </c>
      <c r="J81" s="33">
        <f t="shared" si="82"/>
        <v>67957828</v>
      </c>
      <c r="K81" s="10">
        <v>78333615</v>
      </c>
      <c r="L81" s="10">
        <v>59485789</v>
      </c>
      <c r="M81" s="33">
        <f t="shared" si="83"/>
        <v>137819404</v>
      </c>
      <c r="N81" s="10">
        <v>8300111</v>
      </c>
      <c r="O81" s="10">
        <v>62007967</v>
      </c>
      <c r="P81" s="33">
        <f t="shared" si="84"/>
        <v>70308078</v>
      </c>
      <c r="Q81" s="10">
        <v>122846977</v>
      </c>
      <c r="R81" s="10">
        <v>83961203</v>
      </c>
      <c r="S81" s="33">
        <f t="shared" si="85"/>
        <v>206808180</v>
      </c>
      <c r="T81" s="1"/>
      <c r="U81" s="152" t="s">
        <v>38</v>
      </c>
      <c r="V81" s="33">
        <f t="shared" si="47"/>
        <v>290940657</v>
      </c>
      <c r="W81" s="10">
        <f t="shared" si="44"/>
        <v>398664729</v>
      </c>
      <c r="X81" s="31">
        <f t="shared" si="45"/>
        <v>689605386</v>
      </c>
    </row>
    <row r="82" spans="1:27" x14ac:dyDescent="0.2">
      <c r="A82" s="143" t="s">
        <v>39</v>
      </c>
      <c r="B82" s="10">
        <v>14834353</v>
      </c>
      <c r="C82" s="10">
        <v>67634251</v>
      </c>
      <c r="D82" s="33">
        <f>B82+C82</f>
        <v>82468604</v>
      </c>
      <c r="E82" s="10">
        <v>45710127</v>
      </c>
      <c r="F82" s="10">
        <v>58680242</v>
      </c>
      <c r="G82" s="33">
        <f t="shared" si="81"/>
        <v>104390369</v>
      </c>
      <c r="H82" s="10">
        <v>12413364</v>
      </c>
      <c r="I82" s="10">
        <v>63095939</v>
      </c>
      <c r="J82" s="33">
        <f t="shared" si="82"/>
        <v>75509303</v>
      </c>
      <c r="K82" s="10">
        <v>74549884</v>
      </c>
      <c r="L82" s="10">
        <v>50040784</v>
      </c>
      <c r="M82" s="33">
        <f t="shared" si="83"/>
        <v>124590668</v>
      </c>
      <c r="N82" s="10">
        <v>39311244</v>
      </c>
      <c r="O82" s="10">
        <v>58393807</v>
      </c>
      <c r="P82" s="33">
        <f t="shared" si="84"/>
        <v>97705051</v>
      </c>
      <c r="Q82" s="10">
        <v>7846010</v>
      </c>
      <c r="R82" s="10">
        <v>60028985</v>
      </c>
      <c r="S82" s="33">
        <f t="shared" si="85"/>
        <v>67874995</v>
      </c>
      <c r="T82" s="1"/>
      <c r="U82" s="152" t="s">
        <v>39</v>
      </c>
      <c r="V82" s="71">
        <f t="shared" si="47"/>
        <v>194664982</v>
      </c>
      <c r="W82" s="23">
        <f t="shared" si="44"/>
        <v>357874008</v>
      </c>
      <c r="X82" s="72">
        <f t="shared" si="45"/>
        <v>552538990</v>
      </c>
      <c r="AA82" s="28"/>
    </row>
    <row r="83" spans="1:27" s="3" customFormat="1" ht="11.25" x14ac:dyDescent="0.2">
      <c r="A83" s="160" t="s">
        <v>40</v>
      </c>
      <c r="B83" s="140">
        <f t="shared" ref="B83:S83" si="86">SUM(B79:B82)</f>
        <v>158720433</v>
      </c>
      <c r="C83" s="140">
        <f t="shared" si="86"/>
        <v>736029027</v>
      </c>
      <c r="D83" s="144">
        <f t="shared" si="86"/>
        <v>894749460</v>
      </c>
      <c r="E83" s="140">
        <f t="shared" si="86"/>
        <v>166665871</v>
      </c>
      <c r="F83" s="140">
        <f t="shared" si="86"/>
        <v>709463145</v>
      </c>
      <c r="G83" s="144">
        <f t="shared" si="86"/>
        <v>876129016</v>
      </c>
      <c r="H83" s="140">
        <f t="shared" si="86"/>
        <v>166369032</v>
      </c>
      <c r="I83" s="140">
        <f t="shared" si="86"/>
        <v>597735220</v>
      </c>
      <c r="J83" s="144">
        <f t="shared" si="86"/>
        <v>764104252</v>
      </c>
      <c r="K83" s="140">
        <f t="shared" si="86"/>
        <v>249697397</v>
      </c>
      <c r="L83" s="140">
        <f t="shared" si="86"/>
        <v>599479886</v>
      </c>
      <c r="M83" s="144">
        <f t="shared" si="86"/>
        <v>849177283</v>
      </c>
      <c r="N83" s="140">
        <f t="shared" si="86"/>
        <v>160875867</v>
      </c>
      <c r="O83" s="140">
        <f t="shared" si="86"/>
        <v>632358917</v>
      </c>
      <c r="P83" s="144">
        <f t="shared" si="86"/>
        <v>793234784</v>
      </c>
      <c r="Q83" s="144">
        <f t="shared" si="86"/>
        <v>444358014</v>
      </c>
      <c r="R83" s="144">
        <f t="shared" si="86"/>
        <v>693571805</v>
      </c>
      <c r="S83" s="144">
        <f t="shared" si="86"/>
        <v>1137929819</v>
      </c>
      <c r="T83" s="161"/>
      <c r="U83" s="162" t="s">
        <v>40</v>
      </c>
      <c r="V83" s="154">
        <f t="shared" si="47"/>
        <v>1346686614</v>
      </c>
      <c r="W83" s="155">
        <f t="shared" si="44"/>
        <v>3968638000</v>
      </c>
      <c r="X83" s="156">
        <f t="shared" si="45"/>
        <v>5315324614</v>
      </c>
    </row>
    <row r="84" spans="1:27" s="3" customFormat="1" ht="11.25" x14ac:dyDescent="0.2">
      <c r="A84" s="167" t="s">
        <v>41</v>
      </c>
      <c r="B84" s="140">
        <f t="shared" ref="B84:S84" si="87">B59+B69+B74+B78+B83</f>
        <v>2747368933</v>
      </c>
      <c r="C84" s="140">
        <f t="shared" si="87"/>
        <v>7228397677</v>
      </c>
      <c r="D84" s="144">
        <f t="shared" si="87"/>
        <v>9975766610</v>
      </c>
      <c r="E84" s="140">
        <f t="shared" si="87"/>
        <v>3266837875</v>
      </c>
      <c r="F84" s="140">
        <f t="shared" si="87"/>
        <v>7231229911</v>
      </c>
      <c r="G84" s="144">
        <f t="shared" si="87"/>
        <v>10498067786</v>
      </c>
      <c r="H84" s="140">
        <f t="shared" si="87"/>
        <v>2786816073</v>
      </c>
      <c r="I84" s="140">
        <f t="shared" si="87"/>
        <v>6373347899</v>
      </c>
      <c r="J84" s="144">
        <f t="shared" si="87"/>
        <v>9160163972</v>
      </c>
      <c r="K84" s="140">
        <f t="shared" si="87"/>
        <v>2867335570</v>
      </c>
      <c r="L84" s="140">
        <f t="shared" si="87"/>
        <v>6552782479</v>
      </c>
      <c r="M84" s="144">
        <f t="shared" si="87"/>
        <v>9420118049</v>
      </c>
      <c r="N84" s="140">
        <f t="shared" si="87"/>
        <v>3331904258</v>
      </c>
      <c r="O84" s="140">
        <f t="shared" si="87"/>
        <v>6792054569</v>
      </c>
      <c r="P84" s="144">
        <f t="shared" si="87"/>
        <v>10123958827</v>
      </c>
      <c r="Q84" s="140">
        <f t="shared" si="87"/>
        <v>3001931881</v>
      </c>
      <c r="R84" s="140">
        <f t="shared" si="87"/>
        <v>7349602039</v>
      </c>
      <c r="S84" s="144">
        <f t="shared" si="87"/>
        <v>10351533920</v>
      </c>
      <c r="T84" s="161"/>
      <c r="U84" s="168" t="s">
        <v>41</v>
      </c>
      <c r="V84" s="157">
        <f t="shared" si="47"/>
        <v>18002194590</v>
      </c>
      <c r="W84" s="158">
        <f t="shared" si="44"/>
        <v>41527414574</v>
      </c>
      <c r="X84" s="159">
        <f t="shared" si="45"/>
        <v>59529609164</v>
      </c>
    </row>
    <row r="85" spans="1:27" x14ac:dyDescent="0.2">
      <c r="A85" s="131" t="s">
        <v>42</v>
      </c>
      <c r="B85" s="2"/>
      <c r="C85" s="2"/>
      <c r="D85" s="2"/>
      <c r="E85" s="2"/>
      <c r="F85" s="2"/>
      <c r="G85" s="2"/>
      <c r="H85" s="2"/>
      <c r="I85" s="2"/>
      <c r="J85" s="2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</row>
    <row r="86" spans="1:27" x14ac:dyDescent="0.2">
      <c r="A86" s="131" t="s">
        <v>43</v>
      </c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</row>
    <row r="87" spans="1:27" x14ac:dyDescent="0.2">
      <c r="A87" s="132" t="s">
        <v>44</v>
      </c>
      <c r="E87" s="3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</row>
    <row r="88" spans="1:27" x14ac:dyDescent="0.2">
      <c r="A88" s="132" t="s">
        <v>74</v>
      </c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</row>
    <row r="89" spans="1:27" x14ac:dyDescent="0.2">
      <c r="A89" s="174" t="s">
        <v>108</v>
      </c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</row>
    <row r="90" spans="1:27" x14ac:dyDescent="0.2">
      <c r="A90" s="174" t="s">
        <v>107</v>
      </c>
    </row>
  </sheetData>
  <mergeCells count="20">
    <mergeCell ref="A1:S1"/>
    <mergeCell ref="A2:S2"/>
    <mergeCell ref="A3:S3"/>
    <mergeCell ref="B5:D5"/>
    <mergeCell ref="E5:G5"/>
    <mergeCell ref="H5:J5"/>
    <mergeCell ref="K5:M5"/>
    <mergeCell ref="N5:P5"/>
    <mergeCell ref="Q5:S5"/>
    <mergeCell ref="V50:X50"/>
    <mergeCell ref="V5:X5"/>
    <mergeCell ref="A46:S46"/>
    <mergeCell ref="A47:S47"/>
    <mergeCell ref="A48:S48"/>
    <mergeCell ref="B50:D50"/>
    <mergeCell ref="E50:G50"/>
    <mergeCell ref="H50:J50"/>
    <mergeCell ref="K50:M50"/>
    <mergeCell ref="N50:P50"/>
    <mergeCell ref="Q50:S50"/>
  </mergeCells>
  <printOptions horizontalCentered="1"/>
  <pageMargins left="0.19685039370078741" right="0.19685039370078741" top="0.39370078740157483" bottom="0.19685039370078741" header="0" footer="0"/>
  <pageSetup paperSize="9" scale="58" fitToWidth="2" fitToHeight="2" orientation="landscape" r:id="rId1"/>
  <headerFooter alignWithMargins="0"/>
  <rowBreaks count="1" manualBreakCount="1">
    <brk id="44" max="23" man="1"/>
  </rowBreaks>
  <colBreaks count="1" manualBreakCount="1">
    <brk id="19" max="88" man="1"/>
  </col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J44"/>
  <sheetViews>
    <sheetView showGridLines="0" workbookViewId="0">
      <selection activeCell="H45" sqref="H45"/>
    </sheetView>
  </sheetViews>
  <sheetFormatPr defaultColWidth="11.42578125" defaultRowHeight="12.75" x14ac:dyDescent="0.2"/>
  <cols>
    <col min="1" max="1" width="20.42578125" customWidth="1"/>
    <col min="2" max="9" width="11.42578125" customWidth="1"/>
    <col min="10" max="10" width="12.5703125" bestFit="1" customWidth="1"/>
  </cols>
  <sheetData>
    <row r="1" spans="1:10" ht="12" customHeight="1" x14ac:dyDescent="0.2">
      <c r="A1" s="184" t="s">
        <v>83</v>
      </c>
      <c r="B1" s="184"/>
      <c r="C1" s="184"/>
      <c r="D1" s="184"/>
      <c r="E1" s="184"/>
      <c r="F1" s="184"/>
      <c r="G1" s="184"/>
      <c r="H1" s="184"/>
      <c r="I1" s="184"/>
      <c r="J1" s="184"/>
    </row>
    <row r="2" spans="1:10" ht="12" customHeight="1" x14ac:dyDescent="0.2">
      <c r="A2" s="191" t="s">
        <v>1</v>
      </c>
      <c r="B2" s="191"/>
      <c r="C2" s="191"/>
      <c r="D2" s="191"/>
      <c r="E2" s="191"/>
      <c r="F2" s="191"/>
      <c r="G2" s="191"/>
      <c r="H2" s="191"/>
      <c r="I2" s="191"/>
      <c r="J2" s="191"/>
    </row>
    <row r="3" spans="1:10" ht="12" customHeight="1" x14ac:dyDescent="0.2">
      <c r="A3" s="191" t="s">
        <v>79</v>
      </c>
      <c r="B3" s="191"/>
      <c r="C3" s="191"/>
      <c r="D3" s="191"/>
      <c r="E3" s="191"/>
      <c r="F3" s="191"/>
      <c r="G3" s="191"/>
      <c r="H3" s="191"/>
      <c r="I3" s="191"/>
      <c r="J3" s="191"/>
    </row>
    <row r="4" spans="1:10" ht="12" customHeight="1" x14ac:dyDescent="0.2">
      <c r="A4" s="134"/>
      <c r="B4" s="134"/>
      <c r="C4" s="134"/>
      <c r="D4" s="134"/>
      <c r="E4" s="134"/>
      <c r="F4" s="134"/>
      <c r="G4" s="134"/>
      <c r="H4" s="134"/>
      <c r="I4" s="134"/>
      <c r="J4" s="133" t="s">
        <v>78</v>
      </c>
    </row>
    <row r="5" spans="1:10" x14ac:dyDescent="0.2">
      <c r="A5" s="141" t="s">
        <v>4</v>
      </c>
      <c r="B5" s="186" t="s">
        <v>100</v>
      </c>
      <c r="C5" s="187"/>
      <c r="D5" s="188"/>
      <c r="E5" s="186" t="s">
        <v>97</v>
      </c>
      <c r="F5" s="187"/>
      <c r="G5" s="188"/>
      <c r="H5" s="186" t="s">
        <v>99</v>
      </c>
      <c r="I5" s="187"/>
      <c r="J5" s="187"/>
    </row>
    <row r="6" spans="1:10" x14ac:dyDescent="0.2">
      <c r="A6" s="153" t="s">
        <v>5</v>
      </c>
      <c r="B6" s="116" t="s">
        <v>73</v>
      </c>
      <c r="C6" s="136" t="s">
        <v>57</v>
      </c>
      <c r="D6" s="116" t="s">
        <v>8</v>
      </c>
      <c r="E6" s="116" t="s">
        <v>73</v>
      </c>
      <c r="F6" s="116" t="s">
        <v>57</v>
      </c>
      <c r="G6" s="136" t="s">
        <v>8</v>
      </c>
      <c r="H6" s="116" t="s">
        <v>73</v>
      </c>
      <c r="I6" s="136" t="s">
        <v>57</v>
      </c>
      <c r="J6" s="136" t="s">
        <v>8</v>
      </c>
    </row>
    <row r="7" spans="1:10" ht="12" customHeight="1" x14ac:dyDescent="0.2">
      <c r="A7" s="152" t="s">
        <v>9</v>
      </c>
      <c r="B7" s="10">
        <f>'2013'!V7</f>
        <v>18799836</v>
      </c>
      <c r="C7" s="10">
        <f>'2013'!W7</f>
        <v>44053541</v>
      </c>
      <c r="D7" s="10">
        <f>'2013'!X7</f>
        <v>62853377</v>
      </c>
      <c r="E7" s="10">
        <f>'2013'!V52</f>
        <v>4625093</v>
      </c>
      <c r="F7" s="10">
        <f>'2013'!W52</f>
        <v>44694941</v>
      </c>
      <c r="G7" s="10">
        <f>'2013'!X52</f>
        <v>49320034</v>
      </c>
      <c r="H7" s="10">
        <f>B7+E7</f>
        <v>23424929</v>
      </c>
      <c r="I7" s="10">
        <f t="shared" ref="H7:J14" si="0">C7+F7</f>
        <v>88748482</v>
      </c>
      <c r="J7" s="37">
        <f>D7+G7</f>
        <v>112173411</v>
      </c>
    </row>
    <row r="8" spans="1:10" ht="12" customHeight="1" x14ac:dyDescent="0.2">
      <c r="A8" s="152" t="s">
        <v>10</v>
      </c>
      <c r="B8" s="10">
        <f>'2013'!V8</f>
        <v>2692252</v>
      </c>
      <c r="C8" s="10">
        <f>'2013'!W8</f>
        <v>13997626</v>
      </c>
      <c r="D8" s="10">
        <f>'2013'!X8</f>
        <v>16689878</v>
      </c>
      <c r="E8" s="10">
        <f>'2013'!V53</f>
        <v>6671941</v>
      </c>
      <c r="F8" s="10">
        <f>'2013'!W53</f>
        <v>18984241</v>
      </c>
      <c r="G8" s="10">
        <f>'2013'!X53</f>
        <v>25656182</v>
      </c>
      <c r="H8" s="10">
        <f t="shared" si="0"/>
        <v>9364193</v>
      </c>
      <c r="I8" s="10">
        <f t="shared" si="0"/>
        <v>32981867</v>
      </c>
      <c r="J8" s="33">
        <f t="shared" si="0"/>
        <v>42346060</v>
      </c>
    </row>
    <row r="9" spans="1:10" ht="12" customHeight="1" x14ac:dyDescent="0.2">
      <c r="A9" s="152" t="s">
        <v>11</v>
      </c>
      <c r="B9" s="10">
        <f>'2013'!V9</f>
        <v>73571383</v>
      </c>
      <c r="C9" s="10">
        <f>'2013'!W9</f>
        <v>338015340</v>
      </c>
      <c r="D9" s="10">
        <f>'2013'!X9</f>
        <v>411586723</v>
      </c>
      <c r="E9" s="10">
        <f>'2013'!V54</f>
        <v>174056107</v>
      </c>
      <c r="F9" s="10">
        <f>'2013'!W54</f>
        <v>382698867</v>
      </c>
      <c r="G9" s="10">
        <f>'2013'!X54</f>
        <v>556754974</v>
      </c>
      <c r="H9" s="10">
        <f t="shared" si="0"/>
        <v>247627490</v>
      </c>
      <c r="I9" s="10">
        <f t="shared" si="0"/>
        <v>720714207</v>
      </c>
      <c r="J9" s="33">
        <f t="shared" si="0"/>
        <v>968341697</v>
      </c>
    </row>
    <row r="10" spans="1:10" ht="12" customHeight="1" x14ac:dyDescent="0.2">
      <c r="A10" s="152" t="s">
        <v>12</v>
      </c>
      <c r="B10" s="10">
        <f>'2013'!V10</f>
        <v>76792273</v>
      </c>
      <c r="C10" s="10">
        <f>'2013'!W10</f>
        <v>409060401</v>
      </c>
      <c r="D10" s="10">
        <f>'2013'!X10</f>
        <v>485852674</v>
      </c>
      <c r="E10" s="10">
        <f>'2013'!V55</f>
        <v>223301012</v>
      </c>
      <c r="F10" s="10">
        <f>'2013'!W55</f>
        <v>517035121</v>
      </c>
      <c r="G10" s="10">
        <f>'2013'!X55</f>
        <v>740336133</v>
      </c>
      <c r="H10" s="10">
        <f t="shared" si="0"/>
        <v>300093285</v>
      </c>
      <c r="I10" s="10">
        <f t="shared" si="0"/>
        <v>926095522</v>
      </c>
      <c r="J10" s="33">
        <f t="shared" si="0"/>
        <v>1226188807</v>
      </c>
    </row>
    <row r="11" spans="1:10" ht="12" customHeight="1" x14ac:dyDescent="0.2">
      <c r="A11" s="152" t="s">
        <v>13</v>
      </c>
      <c r="B11" s="10">
        <f>'2013'!V11</f>
        <v>17551678</v>
      </c>
      <c r="C11" s="10">
        <f>'2013'!W11</f>
        <v>129234732</v>
      </c>
      <c r="D11" s="10">
        <f>'2013'!X11</f>
        <v>146786410</v>
      </c>
      <c r="E11" s="10">
        <f>'2013'!V56</f>
        <v>28693985</v>
      </c>
      <c r="F11" s="10">
        <f>'2013'!W56</f>
        <v>133941473</v>
      </c>
      <c r="G11" s="10">
        <f>'2013'!X56</f>
        <v>162635458</v>
      </c>
      <c r="H11" s="10">
        <f t="shared" si="0"/>
        <v>46245663</v>
      </c>
      <c r="I11" s="10">
        <f t="shared" si="0"/>
        <v>263176205</v>
      </c>
      <c r="J11" s="33">
        <f t="shared" si="0"/>
        <v>309421868</v>
      </c>
    </row>
    <row r="12" spans="1:10" ht="12" customHeight="1" x14ac:dyDescent="0.2">
      <c r="A12" s="152" t="s">
        <v>14</v>
      </c>
      <c r="B12" s="10">
        <f>'2013'!V12</f>
        <v>2711990</v>
      </c>
      <c r="C12" s="10">
        <f>'2013'!W12</f>
        <v>11511761</v>
      </c>
      <c r="D12" s="10">
        <f>'2013'!X12</f>
        <v>14223751</v>
      </c>
      <c r="E12" s="10">
        <f>'2013'!V57</f>
        <v>0</v>
      </c>
      <c r="F12" s="10">
        <f>'2013'!W57</f>
        <v>5344001</v>
      </c>
      <c r="G12" s="10">
        <f>'2013'!X57</f>
        <v>5344001</v>
      </c>
      <c r="H12" s="10">
        <f t="shared" si="0"/>
        <v>2711990</v>
      </c>
      <c r="I12" s="10">
        <f t="shared" si="0"/>
        <v>16855762</v>
      </c>
      <c r="J12" s="33">
        <f t="shared" si="0"/>
        <v>19567752</v>
      </c>
    </row>
    <row r="13" spans="1:10" ht="12" customHeight="1" x14ac:dyDescent="0.2">
      <c r="A13" s="152" t="s">
        <v>15</v>
      </c>
      <c r="B13" s="10">
        <f>'2013'!V13</f>
        <v>18177267</v>
      </c>
      <c r="C13" s="10">
        <f>'2013'!W13</f>
        <v>134988686</v>
      </c>
      <c r="D13" s="10">
        <f>'2013'!X13</f>
        <v>153165953</v>
      </c>
      <c r="E13" s="10">
        <f>'2013'!V58</f>
        <v>53751481</v>
      </c>
      <c r="F13" s="10">
        <f>'2013'!W58</f>
        <v>138662515</v>
      </c>
      <c r="G13" s="10">
        <f>'2013'!X58</f>
        <v>192413996</v>
      </c>
      <c r="H13" s="10">
        <f t="shared" si="0"/>
        <v>71928748</v>
      </c>
      <c r="I13" s="10">
        <f t="shared" si="0"/>
        <v>273651201</v>
      </c>
      <c r="J13" s="33">
        <f t="shared" si="0"/>
        <v>345579949</v>
      </c>
    </row>
    <row r="14" spans="1:10" s="169" customFormat="1" ht="12" customHeight="1" x14ac:dyDescent="0.2">
      <c r="A14" s="170" t="s">
        <v>16</v>
      </c>
      <c r="B14" s="144">
        <f>'2013'!V14</f>
        <v>210296679</v>
      </c>
      <c r="C14" s="144">
        <f>'2013'!W14</f>
        <v>1080862087</v>
      </c>
      <c r="D14" s="144">
        <f>'2013'!X14</f>
        <v>1291158766</v>
      </c>
      <c r="E14" s="144">
        <f>'2013'!V59</f>
        <v>491099619</v>
      </c>
      <c r="F14" s="144">
        <f>'2013'!W59</f>
        <v>1241361159</v>
      </c>
      <c r="G14" s="144">
        <f>'2013'!X59</f>
        <v>1732460778</v>
      </c>
      <c r="H14" s="144">
        <f t="shared" si="0"/>
        <v>701396298</v>
      </c>
      <c r="I14" s="144">
        <f t="shared" si="0"/>
        <v>2322223246</v>
      </c>
      <c r="J14" s="144">
        <f t="shared" si="0"/>
        <v>3023619544</v>
      </c>
    </row>
    <row r="15" spans="1:10" ht="12" customHeight="1" x14ac:dyDescent="0.2">
      <c r="A15" s="152" t="s">
        <v>17</v>
      </c>
      <c r="B15" s="10">
        <f>'2013'!V15</f>
        <v>19543516</v>
      </c>
      <c r="C15" s="10">
        <f>'2013'!W15</f>
        <v>185362260</v>
      </c>
      <c r="D15" s="10">
        <f>'2013'!X15</f>
        <v>204905776</v>
      </c>
      <c r="E15" s="10">
        <f>'2013'!V60</f>
        <v>46563161</v>
      </c>
      <c r="F15" s="10">
        <f>'2013'!W60</f>
        <v>211083498</v>
      </c>
      <c r="G15" s="10">
        <f>'2013'!X60</f>
        <v>257646659</v>
      </c>
      <c r="H15" s="10">
        <f t="shared" ref="H15:H23" si="1">B15+E15</f>
        <v>66106677</v>
      </c>
      <c r="I15" s="10">
        <f t="shared" ref="I15:I39" si="2">C15+F15</f>
        <v>396445758</v>
      </c>
      <c r="J15" s="33">
        <f t="shared" ref="J15:J39" si="3">D15+G15</f>
        <v>462552435</v>
      </c>
    </row>
    <row r="16" spans="1:10" ht="12" customHeight="1" x14ac:dyDescent="0.2">
      <c r="A16" s="152" t="s">
        <v>18</v>
      </c>
      <c r="B16" s="10">
        <f>'2013'!V16</f>
        <v>241479512</v>
      </c>
      <c r="C16" s="10">
        <f>'2013'!W16</f>
        <v>1237815256</v>
      </c>
      <c r="D16" s="10">
        <f>'2013'!X16</f>
        <v>1479294768</v>
      </c>
      <c r="E16" s="10">
        <f>'2013'!V61</f>
        <v>227430514</v>
      </c>
      <c r="F16" s="10">
        <f>'2013'!W61</f>
        <v>1479632558</v>
      </c>
      <c r="G16" s="10">
        <f>'2013'!X61</f>
        <v>1707063072</v>
      </c>
      <c r="H16" s="10">
        <f t="shared" si="1"/>
        <v>468910026</v>
      </c>
      <c r="I16" s="10">
        <f t="shared" si="2"/>
        <v>2717447814</v>
      </c>
      <c r="J16" s="33">
        <f t="shared" si="3"/>
        <v>3186357840</v>
      </c>
    </row>
    <row r="17" spans="1:10" ht="12" customHeight="1" x14ac:dyDescent="0.2">
      <c r="A17" s="152" t="s">
        <v>19</v>
      </c>
      <c r="B17" s="10">
        <f>'2013'!V17</f>
        <v>427959674</v>
      </c>
      <c r="C17" s="10">
        <f>'2013'!W17</f>
        <v>593642274</v>
      </c>
      <c r="D17" s="10">
        <f>'2013'!X17</f>
        <v>1021601948</v>
      </c>
      <c r="E17" s="10">
        <f>'2013'!V62</f>
        <v>424896519</v>
      </c>
      <c r="F17" s="10">
        <f>'2013'!W62</f>
        <v>717564611</v>
      </c>
      <c r="G17" s="10">
        <f>'2013'!X62</f>
        <v>1142461130</v>
      </c>
      <c r="H17" s="10">
        <f t="shared" si="1"/>
        <v>852856193</v>
      </c>
      <c r="I17" s="10">
        <f t="shared" si="2"/>
        <v>1311206885</v>
      </c>
      <c r="J17" s="33">
        <f t="shared" si="3"/>
        <v>2164063078</v>
      </c>
    </row>
    <row r="18" spans="1:10" ht="12" customHeight="1" x14ac:dyDescent="0.2">
      <c r="A18" s="152" t="s">
        <v>20</v>
      </c>
      <c r="B18" s="10">
        <f>'2013'!V18</f>
        <v>115696402</v>
      </c>
      <c r="C18" s="10">
        <f>'2013'!W18</f>
        <v>345819232</v>
      </c>
      <c r="D18" s="10">
        <f>'2013'!X18</f>
        <v>461515634</v>
      </c>
      <c r="E18" s="10">
        <f>'2013'!V63</f>
        <v>183884853</v>
      </c>
      <c r="F18" s="10">
        <f>'2013'!W63</f>
        <v>382485957</v>
      </c>
      <c r="G18" s="10">
        <f>'2013'!X63</f>
        <v>566370810</v>
      </c>
      <c r="H18" s="10">
        <f t="shared" si="1"/>
        <v>299581255</v>
      </c>
      <c r="I18" s="10">
        <f t="shared" si="2"/>
        <v>728305189</v>
      </c>
      <c r="J18" s="33">
        <f t="shared" si="3"/>
        <v>1027886444</v>
      </c>
    </row>
    <row r="19" spans="1:10" ht="12" customHeight="1" x14ac:dyDescent="0.2">
      <c r="A19" s="152" t="s">
        <v>21</v>
      </c>
      <c r="B19" s="10">
        <f>'2013'!V19</f>
        <v>58662472</v>
      </c>
      <c r="C19" s="10">
        <f>'2013'!W19</f>
        <v>260173994</v>
      </c>
      <c r="D19" s="10">
        <f>'2013'!X19</f>
        <v>318836466</v>
      </c>
      <c r="E19" s="10">
        <f>'2013'!V64</f>
        <v>193136319</v>
      </c>
      <c r="F19" s="10">
        <f>'2013'!W64</f>
        <v>293833308</v>
      </c>
      <c r="G19" s="10">
        <f>'2013'!X64</f>
        <v>486969627</v>
      </c>
      <c r="H19" s="10">
        <f t="shared" si="1"/>
        <v>251798791</v>
      </c>
      <c r="I19" s="10">
        <f t="shared" si="2"/>
        <v>554007302</v>
      </c>
      <c r="J19" s="33">
        <f t="shared" si="3"/>
        <v>805806093</v>
      </c>
    </row>
    <row r="20" spans="1:10" ht="12" customHeight="1" x14ac:dyDescent="0.2">
      <c r="A20" s="152" t="s">
        <v>22</v>
      </c>
      <c r="B20" s="10">
        <f>'2013'!V20</f>
        <v>422243702</v>
      </c>
      <c r="C20" s="10">
        <f>'2013'!W20</f>
        <v>650318199</v>
      </c>
      <c r="D20" s="10">
        <f>'2013'!X20</f>
        <v>1072561901</v>
      </c>
      <c r="E20" s="10">
        <f>'2013'!V65</f>
        <v>208940121</v>
      </c>
      <c r="F20" s="10">
        <f>'2013'!W65</f>
        <v>711337887</v>
      </c>
      <c r="G20" s="10">
        <f>'2013'!X65</f>
        <v>920278008</v>
      </c>
      <c r="H20" s="10">
        <f t="shared" si="1"/>
        <v>631183823</v>
      </c>
      <c r="I20" s="10">
        <f t="shared" si="2"/>
        <v>1361656086</v>
      </c>
      <c r="J20" s="33">
        <f t="shared" si="3"/>
        <v>1992839909</v>
      </c>
    </row>
    <row r="21" spans="1:10" ht="12" customHeight="1" x14ac:dyDescent="0.2">
      <c r="A21" s="152" t="s">
        <v>23</v>
      </c>
      <c r="B21" s="10">
        <f>'2013'!V21</f>
        <v>77880720</v>
      </c>
      <c r="C21" s="10">
        <f>'2013'!W21</f>
        <v>97402578</v>
      </c>
      <c r="D21" s="10">
        <f>'2013'!X21</f>
        <v>175283298</v>
      </c>
      <c r="E21" s="10">
        <f>'2013'!V66</f>
        <v>65000539</v>
      </c>
      <c r="F21" s="10">
        <f>'2013'!W66</f>
        <v>118123014</v>
      </c>
      <c r="G21" s="10">
        <f>'2013'!X66</f>
        <v>183123553</v>
      </c>
      <c r="H21" s="10">
        <f t="shared" si="1"/>
        <v>142881259</v>
      </c>
      <c r="I21" s="10">
        <f t="shared" si="2"/>
        <v>215525592</v>
      </c>
      <c r="J21" s="33">
        <f t="shared" si="3"/>
        <v>358406851</v>
      </c>
    </row>
    <row r="22" spans="1:10" ht="12" customHeight="1" x14ac:dyDescent="0.2">
      <c r="A22" s="152" t="s">
        <v>24</v>
      </c>
      <c r="B22" s="10">
        <f>'2013'!V22</f>
        <v>151328532</v>
      </c>
      <c r="C22" s="10">
        <f>'2013'!W22</f>
        <v>318067515</v>
      </c>
      <c r="D22" s="10">
        <f>'2013'!X22</f>
        <v>469396047</v>
      </c>
      <c r="E22" s="10">
        <f>'2013'!V67</f>
        <v>198537903</v>
      </c>
      <c r="F22" s="10">
        <f>'2013'!W67</f>
        <v>334376683</v>
      </c>
      <c r="G22" s="10">
        <f>'2013'!X67</f>
        <v>532914586</v>
      </c>
      <c r="H22" s="10">
        <f t="shared" si="1"/>
        <v>349866435</v>
      </c>
      <c r="I22" s="10">
        <f t="shared" si="2"/>
        <v>652444198</v>
      </c>
      <c r="J22" s="33">
        <f t="shared" si="3"/>
        <v>1002310633</v>
      </c>
    </row>
    <row r="23" spans="1:10" ht="12" customHeight="1" x14ac:dyDescent="0.2">
      <c r="A23" s="152" t="s">
        <v>25</v>
      </c>
      <c r="B23" s="10">
        <f>'2013'!V23</f>
        <v>89867630</v>
      </c>
      <c r="C23" s="10">
        <f>'2013'!W23</f>
        <v>367433617</v>
      </c>
      <c r="D23" s="10">
        <f>'2013'!X23</f>
        <v>457301247</v>
      </c>
      <c r="E23" s="10">
        <f>'2013'!V68</f>
        <v>219882362</v>
      </c>
      <c r="F23" s="10">
        <f>'2013'!W68</f>
        <v>348642722</v>
      </c>
      <c r="G23" s="10">
        <f>'2013'!X68</f>
        <v>568525084</v>
      </c>
      <c r="H23" s="10">
        <f t="shared" si="1"/>
        <v>309749992</v>
      </c>
      <c r="I23" s="10">
        <f t="shared" si="2"/>
        <v>716076339</v>
      </c>
      <c r="J23" s="33">
        <f t="shared" si="3"/>
        <v>1025826331</v>
      </c>
    </row>
    <row r="24" spans="1:10" s="169" customFormat="1" ht="12" customHeight="1" x14ac:dyDescent="0.2">
      <c r="A24" s="165" t="s">
        <v>26</v>
      </c>
      <c r="B24" s="144">
        <f>'2013'!V24</f>
        <v>1604662160</v>
      </c>
      <c r="C24" s="144">
        <f>'2013'!W24</f>
        <v>4056034925</v>
      </c>
      <c r="D24" s="144">
        <f>'2013'!X24</f>
        <v>5660697085</v>
      </c>
      <c r="E24" s="144">
        <f>'2013'!V69</f>
        <v>1768272291</v>
      </c>
      <c r="F24" s="144">
        <f>'2013'!W69</f>
        <v>4597080238</v>
      </c>
      <c r="G24" s="144">
        <f>'2013'!X69</f>
        <v>6365352529</v>
      </c>
      <c r="H24" s="144">
        <f>B24+E24</f>
        <v>3372934451</v>
      </c>
      <c r="I24" s="144">
        <f t="shared" si="2"/>
        <v>8653115163</v>
      </c>
      <c r="J24" s="144">
        <f t="shared" si="3"/>
        <v>12026049614</v>
      </c>
    </row>
    <row r="25" spans="1:10" ht="12" customHeight="1" x14ac:dyDescent="0.2">
      <c r="A25" s="152" t="s">
        <v>27</v>
      </c>
      <c r="B25" s="10">
        <f>'2013'!V25</f>
        <v>171874165</v>
      </c>
      <c r="C25" s="10">
        <f>'2013'!W25</f>
        <v>575833961</v>
      </c>
      <c r="D25" s="10">
        <f>'2013'!X25</f>
        <v>747708126</v>
      </c>
      <c r="E25" s="10">
        <f>'2013'!V70</f>
        <v>189730192</v>
      </c>
      <c r="F25" s="10">
        <f>'2013'!W70</f>
        <v>729611594</v>
      </c>
      <c r="G25" s="10">
        <f>'2013'!X70</f>
        <v>919341786</v>
      </c>
      <c r="H25" s="10">
        <f>B25+E25</f>
        <v>361604357</v>
      </c>
      <c r="I25" s="10">
        <f t="shared" si="2"/>
        <v>1305445555</v>
      </c>
      <c r="J25" s="33">
        <f t="shared" si="3"/>
        <v>1667049912</v>
      </c>
    </row>
    <row r="26" spans="1:10" ht="12" customHeight="1" x14ac:dyDescent="0.2">
      <c r="A26" s="152" t="s">
        <v>28</v>
      </c>
      <c r="B26" s="10">
        <f>'2013'!V26</f>
        <v>701626561</v>
      </c>
      <c r="C26" s="10">
        <f>'2013'!W26</f>
        <v>3067546766</v>
      </c>
      <c r="D26" s="10">
        <f>'2013'!X26</f>
        <v>3769173327</v>
      </c>
      <c r="E26" s="10">
        <f>'2013'!V71</f>
        <v>1014664998</v>
      </c>
      <c r="F26" s="10">
        <f>'2013'!W71</f>
        <v>3465223087</v>
      </c>
      <c r="G26" s="10">
        <f>'2013'!X71</f>
        <v>4479888085</v>
      </c>
      <c r="H26" s="10">
        <f t="shared" ref="H26:H28" si="4">B26+E26</f>
        <v>1716291559</v>
      </c>
      <c r="I26" s="10">
        <f t="shared" si="2"/>
        <v>6532769853</v>
      </c>
      <c r="J26" s="33">
        <f t="shared" si="3"/>
        <v>8249061412</v>
      </c>
    </row>
    <row r="27" spans="1:10" ht="12" customHeight="1" x14ac:dyDescent="0.2">
      <c r="A27" s="152" t="s">
        <v>29</v>
      </c>
      <c r="B27" s="10">
        <f>'2013'!V27</f>
        <v>1553061427</v>
      </c>
      <c r="C27" s="10">
        <f>'2013'!W27</f>
        <v>3671560615</v>
      </c>
      <c r="D27" s="10">
        <f>'2013'!X27</f>
        <v>5224622042</v>
      </c>
      <c r="E27" s="10">
        <f>'2013'!V72</f>
        <v>2499781316</v>
      </c>
      <c r="F27" s="10">
        <f>'2013'!W72</f>
        <v>4437940391</v>
      </c>
      <c r="G27" s="10">
        <f>'2013'!X72</f>
        <v>6937721707</v>
      </c>
      <c r="H27" s="10">
        <f t="shared" si="4"/>
        <v>4052842743</v>
      </c>
      <c r="I27" s="10">
        <f t="shared" si="2"/>
        <v>8109501006</v>
      </c>
      <c r="J27" s="33">
        <f t="shared" si="3"/>
        <v>12162343749</v>
      </c>
    </row>
    <row r="28" spans="1:10" ht="12" customHeight="1" x14ac:dyDescent="0.2">
      <c r="A28" s="152" t="s">
        <v>30</v>
      </c>
      <c r="B28" s="10">
        <f>'2013'!V28</f>
        <v>7169919496</v>
      </c>
      <c r="C28" s="10">
        <f>'2013'!W28</f>
        <v>14074231795</v>
      </c>
      <c r="D28" s="10">
        <f>'2013'!X28</f>
        <v>21244151291</v>
      </c>
      <c r="E28" s="10">
        <f>'2013'!V73</f>
        <v>8347078633</v>
      </c>
      <c r="F28" s="10">
        <f>'2013'!W73</f>
        <v>16483836643</v>
      </c>
      <c r="G28" s="10">
        <f>'2013'!X73</f>
        <v>24830915276</v>
      </c>
      <c r="H28" s="10">
        <f t="shared" si="4"/>
        <v>15516998129</v>
      </c>
      <c r="I28" s="10">
        <f t="shared" si="2"/>
        <v>30558068438</v>
      </c>
      <c r="J28" s="33">
        <f t="shared" si="3"/>
        <v>46075066567</v>
      </c>
    </row>
    <row r="29" spans="1:10" s="169" customFormat="1" ht="12" customHeight="1" x14ac:dyDescent="0.2">
      <c r="A29" s="165" t="s">
        <v>31</v>
      </c>
      <c r="B29" s="144">
        <f>'2013'!V29</f>
        <v>9596481649</v>
      </c>
      <c r="C29" s="144">
        <f>'2013'!W29</f>
        <v>21389173137</v>
      </c>
      <c r="D29" s="144">
        <f>'2013'!X29</f>
        <v>30985654786</v>
      </c>
      <c r="E29" s="144">
        <f>'2013'!V74</f>
        <v>12051255139</v>
      </c>
      <c r="F29" s="144">
        <f>'2013'!W74</f>
        <v>25116611715</v>
      </c>
      <c r="G29" s="144">
        <f>'2013'!X74</f>
        <v>37167866854</v>
      </c>
      <c r="H29" s="144">
        <f>B29+E29</f>
        <v>21647736788</v>
      </c>
      <c r="I29" s="144">
        <f t="shared" si="2"/>
        <v>46505784852</v>
      </c>
      <c r="J29" s="144">
        <f t="shared" si="3"/>
        <v>68153521640</v>
      </c>
    </row>
    <row r="30" spans="1:10" ht="12" customHeight="1" x14ac:dyDescent="0.2">
      <c r="A30" s="152" t="s">
        <v>32</v>
      </c>
      <c r="B30" s="10">
        <f>'2013'!V30</f>
        <v>723095545</v>
      </c>
      <c r="C30" s="10">
        <f>'2013'!W30</f>
        <v>2071282922</v>
      </c>
      <c r="D30" s="10">
        <f>'2013'!X30</f>
        <v>2794378467</v>
      </c>
      <c r="E30" s="10">
        <f>'2013'!V75</f>
        <v>1107342068</v>
      </c>
      <c r="F30" s="10">
        <f>'2013'!W75</f>
        <v>2366369326</v>
      </c>
      <c r="G30" s="10">
        <f>'2013'!X75</f>
        <v>3473711394</v>
      </c>
      <c r="H30" s="10">
        <f t="shared" ref="H30:H32" si="5">B30+E30</f>
        <v>1830437613</v>
      </c>
      <c r="I30" s="10">
        <f t="shared" si="2"/>
        <v>4437652248</v>
      </c>
      <c r="J30" s="33">
        <f t="shared" si="3"/>
        <v>6268089861</v>
      </c>
    </row>
    <row r="31" spans="1:10" ht="12" customHeight="1" x14ac:dyDescent="0.2">
      <c r="A31" s="152" t="s">
        <v>33</v>
      </c>
      <c r="B31" s="10">
        <f>'2013'!V31</f>
        <v>725140755</v>
      </c>
      <c r="C31" s="10">
        <f>'2013'!W31</f>
        <v>2164676962</v>
      </c>
      <c r="D31" s="10">
        <f>'2013'!X31</f>
        <v>2889817717</v>
      </c>
      <c r="E31" s="10">
        <f>'2013'!V76</f>
        <v>901216687</v>
      </c>
      <c r="F31" s="10">
        <f>'2013'!W76</f>
        <v>2636552991</v>
      </c>
      <c r="G31" s="10">
        <f>'2013'!X76</f>
        <v>3537769678</v>
      </c>
      <c r="H31" s="10">
        <f t="shared" si="5"/>
        <v>1626357442</v>
      </c>
      <c r="I31" s="10">
        <f t="shared" si="2"/>
        <v>4801229953</v>
      </c>
      <c r="J31" s="33">
        <f t="shared" si="3"/>
        <v>6427587395</v>
      </c>
    </row>
    <row r="32" spans="1:10" ht="12" customHeight="1" x14ac:dyDescent="0.2">
      <c r="A32" s="152" t="s">
        <v>34</v>
      </c>
      <c r="B32" s="10">
        <f>'2013'!V32</f>
        <v>387600678</v>
      </c>
      <c r="C32" s="10">
        <f>'2013'!W32</f>
        <v>1359555535</v>
      </c>
      <c r="D32" s="10">
        <f>'2013'!X32</f>
        <v>1747156213</v>
      </c>
      <c r="E32" s="10">
        <f>'2013'!V77</f>
        <v>336322172</v>
      </c>
      <c r="F32" s="10">
        <f>'2013'!W77</f>
        <v>1600801145</v>
      </c>
      <c r="G32" s="10">
        <f>'2013'!X77</f>
        <v>1937123317</v>
      </c>
      <c r="H32" s="10">
        <f t="shared" si="5"/>
        <v>723922850</v>
      </c>
      <c r="I32" s="10">
        <f t="shared" si="2"/>
        <v>2960356680</v>
      </c>
      <c r="J32" s="33">
        <f t="shared" si="3"/>
        <v>3684279530</v>
      </c>
    </row>
    <row r="33" spans="1:10" s="169" customFormat="1" ht="12" customHeight="1" x14ac:dyDescent="0.2">
      <c r="A33" s="162" t="s">
        <v>35</v>
      </c>
      <c r="B33" s="144">
        <f>'2013'!V33</f>
        <v>1835836978</v>
      </c>
      <c r="C33" s="144">
        <f>'2013'!W33</f>
        <v>5595515419</v>
      </c>
      <c r="D33" s="144">
        <f>'2013'!X33</f>
        <v>7431352397</v>
      </c>
      <c r="E33" s="144">
        <f>'2013'!V78</f>
        <v>2344880927</v>
      </c>
      <c r="F33" s="144">
        <f>'2013'!W78</f>
        <v>6603723462</v>
      </c>
      <c r="G33" s="144">
        <f>'2013'!X78</f>
        <v>8948604389</v>
      </c>
      <c r="H33" s="144">
        <f>B33+E33</f>
        <v>4180717905</v>
      </c>
      <c r="I33" s="144">
        <f t="shared" si="2"/>
        <v>12199238881</v>
      </c>
      <c r="J33" s="144">
        <f t="shared" si="3"/>
        <v>16379956786</v>
      </c>
    </row>
    <row r="34" spans="1:10" ht="12" customHeight="1" x14ac:dyDescent="0.2">
      <c r="A34" s="152" t="s">
        <v>36</v>
      </c>
      <c r="B34" s="10">
        <f>'2013'!V34</f>
        <v>430817737</v>
      </c>
      <c r="C34" s="10">
        <f>'2013'!W34</f>
        <v>1700490449</v>
      </c>
      <c r="D34" s="10">
        <f>'2013'!X34</f>
        <v>2131308186</v>
      </c>
      <c r="E34" s="10">
        <f>'2013'!V79</f>
        <v>446180490</v>
      </c>
      <c r="F34" s="10">
        <f>'2013'!W79</f>
        <v>1986251235</v>
      </c>
      <c r="G34" s="10">
        <f>'2013'!X79</f>
        <v>2432431725</v>
      </c>
      <c r="H34" s="10">
        <f t="shared" ref="H34:H37" si="6">B34+E34</f>
        <v>876998227</v>
      </c>
      <c r="I34" s="10">
        <f t="shared" si="2"/>
        <v>3686741684</v>
      </c>
      <c r="J34" s="33">
        <f t="shared" si="3"/>
        <v>4563739911</v>
      </c>
    </row>
    <row r="35" spans="1:10" ht="12" customHeight="1" x14ac:dyDescent="0.2">
      <c r="A35" s="152" t="s">
        <v>37</v>
      </c>
      <c r="B35" s="10">
        <f>'2013'!V35</f>
        <v>315768451</v>
      </c>
      <c r="C35" s="10">
        <f>'2013'!W35</f>
        <v>962600928</v>
      </c>
      <c r="D35" s="10">
        <f>'2013'!X35</f>
        <v>1278369379</v>
      </c>
      <c r="E35" s="10">
        <f>'2013'!V80</f>
        <v>414900485</v>
      </c>
      <c r="F35" s="10">
        <f>'2013'!W80</f>
        <v>1225848028</v>
      </c>
      <c r="G35" s="10">
        <f>'2013'!X80</f>
        <v>1640748513</v>
      </c>
      <c r="H35" s="10">
        <f t="shared" si="6"/>
        <v>730668936</v>
      </c>
      <c r="I35" s="10">
        <f t="shared" si="2"/>
        <v>2188448956</v>
      </c>
      <c r="J35" s="33">
        <f t="shared" si="3"/>
        <v>2919117892</v>
      </c>
    </row>
    <row r="36" spans="1:10" ht="12" customHeight="1" x14ac:dyDescent="0.2">
      <c r="A36" s="152" t="s">
        <v>38</v>
      </c>
      <c r="B36" s="10">
        <f>'2013'!V36</f>
        <v>140786388</v>
      </c>
      <c r="C36" s="10">
        <f>'2013'!W36</f>
        <v>346082373</v>
      </c>
      <c r="D36" s="10">
        <f>'2013'!X36</f>
        <v>486868761</v>
      </c>
      <c r="E36" s="10">
        <f>'2013'!V81</f>
        <v>290940657</v>
      </c>
      <c r="F36" s="10">
        <f>'2013'!W81</f>
        <v>398664729</v>
      </c>
      <c r="G36" s="10">
        <f>'2013'!X81</f>
        <v>689605386</v>
      </c>
      <c r="H36" s="10">
        <f t="shared" si="6"/>
        <v>431727045</v>
      </c>
      <c r="I36" s="10">
        <f t="shared" si="2"/>
        <v>744747102</v>
      </c>
      <c r="J36" s="33">
        <f t="shared" si="3"/>
        <v>1176474147</v>
      </c>
    </row>
    <row r="37" spans="1:10" ht="12" customHeight="1" x14ac:dyDescent="0.2">
      <c r="A37" s="152" t="s">
        <v>39</v>
      </c>
      <c r="B37" s="10">
        <f>'2013'!V37</f>
        <v>61878227</v>
      </c>
      <c r="C37" s="10">
        <f>'2013'!W37</f>
        <v>305563488</v>
      </c>
      <c r="D37" s="10">
        <f>'2013'!X37</f>
        <v>367441715</v>
      </c>
      <c r="E37" s="10">
        <f>'2013'!V82</f>
        <v>194664982</v>
      </c>
      <c r="F37" s="10">
        <f>'2013'!W82</f>
        <v>357874008</v>
      </c>
      <c r="G37" s="10">
        <f>'2013'!X82</f>
        <v>552538990</v>
      </c>
      <c r="H37" s="10">
        <f t="shared" si="6"/>
        <v>256543209</v>
      </c>
      <c r="I37" s="10">
        <f t="shared" si="2"/>
        <v>663437496</v>
      </c>
      <c r="J37" s="33">
        <f t="shared" si="3"/>
        <v>919980705</v>
      </c>
    </row>
    <row r="38" spans="1:10" s="169" customFormat="1" ht="12" customHeight="1" x14ac:dyDescent="0.2">
      <c r="A38" s="162" t="s">
        <v>40</v>
      </c>
      <c r="B38" s="144">
        <f>'2013'!V38</f>
        <v>949250803</v>
      </c>
      <c r="C38" s="144">
        <f>'2013'!W38</f>
        <v>3314737238</v>
      </c>
      <c r="D38" s="144">
        <f>'2013'!X38</f>
        <v>4263988041</v>
      </c>
      <c r="E38" s="144">
        <f>'2013'!V83</f>
        <v>1346686614</v>
      </c>
      <c r="F38" s="144">
        <f>'2013'!W83</f>
        <v>3968638000</v>
      </c>
      <c r="G38" s="144">
        <f>'2013'!X83</f>
        <v>5315324614</v>
      </c>
      <c r="H38" s="144">
        <f>B38+E38</f>
        <v>2295937417</v>
      </c>
      <c r="I38" s="144">
        <f t="shared" si="2"/>
        <v>7283375238</v>
      </c>
      <c r="J38" s="144">
        <f t="shared" si="3"/>
        <v>9579312655</v>
      </c>
    </row>
    <row r="39" spans="1:10" s="169" customFormat="1" ht="12" customHeight="1" x14ac:dyDescent="0.2">
      <c r="A39" s="168" t="s">
        <v>41</v>
      </c>
      <c r="B39" s="171">
        <f>'2013'!V39</f>
        <v>14196528269</v>
      </c>
      <c r="C39" s="171">
        <f>'2013'!W39</f>
        <v>35436322806</v>
      </c>
      <c r="D39" s="171">
        <f>'2013'!X39</f>
        <v>49632851075</v>
      </c>
      <c r="E39" s="171">
        <f>'2013'!V84</f>
        <v>18002194590</v>
      </c>
      <c r="F39" s="171">
        <f>'2013'!W84</f>
        <v>41527414574</v>
      </c>
      <c r="G39" s="171">
        <f>'2013'!X84</f>
        <v>59529609164</v>
      </c>
      <c r="H39" s="171">
        <f>B39+E39</f>
        <v>32198722859</v>
      </c>
      <c r="I39" s="171">
        <f t="shared" si="2"/>
        <v>76963737380</v>
      </c>
      <c r="J39" s="171">
        <f t="shared" si="3"/>
        <v>109162460239</v>
      </c>
    </row>
    <row r="40" spans="1:10" ht="12" customHeight="1" x14ac:dyDescent="0.2">
      <c r="A40" s="131" t="s">
        <v>75</v>
      </c>
      <c r="B40" s="2"/>
      <c r="C40" s="2"/>
      <c r="D40" s="2"/>
      <c r="E40" s="2"/>
      <c r="F40" s="2"/>
      <c r="G40" s="2"/>
      <c r="H40" s="2"/>
      <c r="I40" s="2"/>
      <c r="J40" s="2"/>
    </row>
    <row r="41" spans="1:10" ht="12" customHeight="1" x14ac:dyDescent="0.2">
      <c r="A41" s="131" t="s">
        <v>76</v>
      </c>
    </row>
    <row r="42" spans="1:10" ht="12" customHeight="1" x14ac:dyDescent="0.2">
      <c r="A42" s="132" t="s">
        <v>44</v>
      </c>
      <c r="J42" s="1"/>
    </row>
    <row r="43" spans="1:10" ht="12" customHeight="1" x14ac:dyDescent="0.2">
      <c r="A43" s="132" t="s">
        <v>74</v>
      </c>
    </row>
    <row r="44" spans="1:10" x14ac:dyDescent="0.2">
      <c r="A44" s="132" t="s">
        <v>71</v>
      </c>
    </row>
  </sheetData>
  <mergeCells count="6">
    <mergeCell ref="A1:J1"/>
    <mergeCell ref="A2:J2"/>
    <mergeCell ref="A3:J3"/>
    <mergeCell ref="B5:D5"/>
    <mergeCell ref="E5:G5"/>
    <mergeCell ref="H5:J5"/>
  </mergeCells>
  <printOptions horizontalCentered="1"/>
  <pageMargins left="0.19685039370078741" right="0.19685039370078741" top="0.39370078740157483" bottom="0.19685039370078741" header="0" footer="0"/>
  <pageSetup paperSize="9" orientation="landscape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IU92"/>
  <sheetViews>
    <sheetView showGridLines="0" topLeftCell="A13" zoomScale="85" zoomScaleNormal="85" workbookViewId="0">
      <selection activeCell="A94" sqref="A94"/>
    </sheetView>
  </sheetViews>
  <sheetFormatPr defaultColWidth="11.42578125" defaultRowHeight="12.75" x14ac:dyDescent="0.2"/>
  <cols>
    <col min="1" max="1" width="16.85546875" customWidth="1"/>
    <col min="2" max="3" width="13.140625" customWidth="1"/>
    <col min="4" max="4" width="13.85546875" bestFit="1" customWidth="1"/>
    <col min="5" max="7" width="13.140625" customWidth="1"/>
    <col min="8" max="8" width="13.140625" bestFit="1" customWidth="1"/>
    <col min="9" max="9" width="13.140625" customWidth="1"/>
    <col min="10" max="10" width="13.85546875" bestFit="1" customWidth="1"/>
    <col min="11" max="13" width="13.140625" customWidth="1"/>
    <col min="14" max="14" width="12.7109375" bestFit="1" customWidth="1"/>
    <col min="15" max="18" width="13.140625" bestFit="1" customWidth="1"/>
    <col min="19" max="19" width="13.5703125" bestFit="1" customWidth="1"/>
    <col min="20" max="20" width="11.42578125" customWidth="1"/>
    <col min="21" max="21" width="20.7109375" customWidth="1"/>
    <col min="22" max="22" width="13.85546875" bestFit="1" customWidth="1"/>
    <col min="23" max="24" width="14.28515625" bestFit="1" customWidth="1"/>
  </cols>
  <sheetData>
    <row r="1" spans="1:24" ht="15" x14ac:dyDescent="0.25">
      <c r="A1" s="194" t="s">
        <v>77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</row>
    <row r="2" spans="1:24" x14ac:dyDescent="0.2">
      <c r="A2" s="191" t="s">
        <v>1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</row>
    <row r="3" spans="1:24" x14ac:dyDescent="0.2">
      <c r="A3" s="191" t="s">
        <v>79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</row>
    <row r="4" spans="1:24" x14ac:dyDescent="0.2">
      <c r="S4" s="133" t="s">
        <v>78</v>
      </c>
      <c r="X4" s="133" t="s">
        <v>78</v>
      </c>
    </row>
    <row r="5" spans="1:24" x14ac:dyDescent="0.2">
      <c r="A5" s="141" t="s">
        <v>4</v>
      </c>
      <c r="B5" s="186">
        <v>41640</v>
      </c>
      <c r="C5" s="187"/>
      <c r="D5" s="188"/>
      <c r="E5" s="186">
        <v>41671</v>
      </c>
      <c r="F5" s="187"/>
      <c r="G5" s="188"/>
      <c r="H5" s="186">
        <v>41699</v>
      </c>
      <c r="I5" s="187"/>
      <c r="J5" s="188"/>
      <c r="K5" s="186">
        <v>41730</v>
      </c>
      <c r="L5" s="187"/>
      <c r="M5" s="188"/>
      <c r="N5" s="186">
        <v>41760</v>
      </c>
      <c r="O5" s="187"/>
      <c r="P5" s="188"/>
      <c r="Q5" s="186">
        <v>41791</v>
      </c>
      <c r="R5" s="187"/>
      <c r="S5" s="187"/>
      <c r="U5" s="141" t="s">
        <v>4</v>
      </c>
      <c r="V5" s="186" t="s">
        <v>101</v>
      </c>
      <c r="W5" s="187"/>
      <c r="X5" s="187"/>
    </row>
    <row r="6" spans="1:24" x14ac:dyDescent="0.2">
      <c r="A6" s="142" t="s">
        <v>5</v>
      </c>
      <c r="B6" s="116" t="s">
        <v>73</v>
      </c>
      <c r="C6" s="116" t="s">
        <v>52</v>
      </c>
      <c r="D6" s="116" t="s">
        <v>8</v>
      </c>
      <c r="E6" s="116" t="s">
        <v>73</v>
      </c>
      <c r="F6" s="116" t="s">
        <v>52</v>
      </c>
      <c r="G6" s="116" t="s">
        <v>8</v>
      </c>
      <c r="H6" s="116" t="s">
        <v>73</v>
      </c>
      <c r="I6" s="116" t="s">
        <v>52</v>
      </c>
      <c r="J6" s="116" t="s">
        <v>8</v>
      </c>
      <c r="K6" s="116" t="s">
        <v>73</v>
      </c>
      <c r="L6" s="116" t="s">
        <v>52</v>
      </c>
      <c r="M6" s="116" t="s">
        <v>8</v>
      </c>
      <c r="N6" s="116" t="s">
        <v>73</v>
      </c>
      <c r="O6" s="116" t="s">
        <v>52</v>
      </c>
      <c r="P6" s="116" t="s">
        <v>8</v>
      </c>
      <c r="Q6" s="116" t="s">
        <v>73</v>
      </c>
      <c r="R6" s="116" t="s">
        <v>52</v>
      </c>
      <c r="S6" s="136" t="s">
        <v>8</v>
      </c>
      <c r="U6" s="142" t="s">
        <v>5</v>
      </c>
      <c r="V6" s="117" t="s">
        <v>73</v>
      </c>
      <c r="W6" s="117" t="s">
        <v>52</v>
      </c>
      <c r="X6" s="151" t="s">
        <v>8</v>
      </c>
    </row>
    <row r="7" spans="1:24" x14ac:dyDescent="0.2">
      <c r="A7" s="143" t="s">
        <v>9</v>
      </c>
      <c r="B7" s="10">
        <v>0</v>
      </c>
      <c r="C7" s="10">
        <v>6737695</v>
      </c>
      <c r="D7" s="10">
        <f t="shared" ref="D7:D13" si="0">B7+C7</f>
        <v>6737695</v>
      </c>
      <c r="E7" s="10">
        <v>0</v>
      </c>
      <c r="F7" s="10">
        <v>8074612</v>
      </c>
      <c r="G7" s="10">
        <f t="shared" ref="G7:G13" si="1">E7+F7</f>
        <v>8074612</v>
      </c>
      <c r="H7" s="10">
        <v>891842</v>
      </c>
      <c r="I7" s="10">
        <v>7245244</v>
      </c>
      <c r="J7" s="10">
        <f t="shared" ref="J7:J13" si="2">H7+I7</f>
        <v>8137086</v>
      </c>
      <c r="K7" s="10">
        <v>1017703</v>
      </c>
      <c r="L7" s="10">
        <v>7594147</v>
      </c>
      <c r="M7" s="10">
        <f t="shared" ref="M7:M13" si="3">K7+L7</f>
        <v>8611850</v>
      </c>
      <c r="N7" s="10">
        <v>483558</v>
      </c>
      <c r="O7" s="10">
        <v>10602155</v>
      </c>
      <c r="P7" s="10">
        <f>N7+O7</f>
        <v>11085713</v>
      </c>
      <c r="Q7" s="10">
        <v>15614030</v>
      </c>
      <c r="R7" s="10">
        <v>9097805</v>
      </c>
      <c r="S7" s="37">
        <f>Q7+R7</f>
        <v>24711835</v>
      </c>
      <c r="T7" s="1"/>
      <c r="U7" s="143" t="s">
        <v>9</v>
      </c>
      <c r="V7" s="37">
        <f t="shared" ref="V7:V22" si="4">B7+E7+H7+K7+N7+Q7</f>
        <v>18007133</v>
      </c>
      <c r="W7" s="37">
        <f t="shared" ref="W7:W22" si="5">C7+F7+I7+L7+O7+R7</f>
        <v>49351658</v>
      </c>
      <c r="X7" s="37">
        <f t="shared" ref="X7:X39" si="6">V7+W7</f>
        <v>67358791</v>
      </c>
    </row>
    <row r="8" spans="1:24" x14ac:dyDescent="0.2">
      <c r="A8" s="143" t="s">
        <v>10</v>
      </c>
      <c r="B8" s="10">
        <v>1257524</v>
      </c>
      <c r="C8" s="10">
        <v>2766604</v>
      </c>
      <c r="D8" s="10">
        <f t="shared" si="0"/>
        <v>4024128</v>
      </c>
      <c r="E8" s="10">
        <v>333000</v>
      </c>
      <c r="F8" s="10">
        <v>5227985</v>
      </c>
      <c r="G8" s="10">
        <f t="shared" si="1"/>
        <v>5560985</v>
      </c>
      <c r="H8" s="10">
        <v>0</v>
      </c>
      <c r="I8" s="10">
        <v>4257570</v>
      </c>
      <c r="J8" s="10">
        <f t="shared" si="2"/>
        <v>4257570</v>
      </c>
      <c r="K8" s="10">
        <v>250000</v>
      </c>
      <c r="L8" s="10">
        <v>4495019</v>
      </c>
      <c r="M8" s="10">
        <f t="shared" si="3"/>
        <v>4745019</v>
      </c>
      <c r="N8" s="10">
        <v>339612</v>
      </c>
      <c r="O8" s="10">
        <v>3928773</v>
      </c>
      <c r="P8" s="10">
        <f>N8+O8</f>
        <v>4268385</v>
      </c>
      <c r="Q8" s="10">
        <v>364282</v>
      </c>
      <c r="R8" s="10">
        <v>6674535</v>
      </c>
      <c r="S8" s="33">
        <f t="shared" ref="S8:S13" si="7">Q8+R8</f>
        <v>7038817</v>
      </c>
      <c r="T8" s="1"/>
      <c r="U8" s="143" t="s">
        <v>10</v>
      </c>
      <c r="V8" s="33">
        <f t="shared" si="4"/>
        <v>2544418</v>
      </c>
      <c r="W8" s="33">
        <f t="shared" si="5"/>
        <v>27350486</v>
      </c>
      <c r="X8" s="33">
        <f t="shared" si="6"/>
        <v>29894904</v>
      </c>
    </row>
    <row r="9" spans="1:24" x14ac:dyDescent="0.2">
      <c r="A9" s="143" t="s">
        <v>11</v>
      </c>
      <c r="B9" s="10">
        <v>46430109</v>
      </c>
      <c r="C9" s="10">
        <v>53884808</v>
      </c>
      <c r="D9" s="10">
        <f t="shared" si="0"/>
        <v>100314917</v>
      </c>
      <c r="E9" s="10">
        <v>4280356</v>
      </c>
      <c r="F9" s="10">
        <v>54236363</v>
      </c>
      <c r="G9" s="10">
        <f t="shared" si="1"/>
        <v>58516719</v>
      </c>
      <c r="H9" s="10">
        <v>4942270</v>
      </c>
      <c r="I9" s="10">
        <v>48207638</v>
      </c>
      <c r="J9" s="10">
        <f t="shared" si="2"/>
        <v>53149908</v>
      </c>
      <c r="K9" s="10">
        <v>12988211</v>
      </c>
      <c r="L9" s="10">
        <v>60085697</v>
      </c>
      <c r="M9" s="10">
        <f t="shared" si="3"/>
        <v>73073908</v>
      </c>
      <c r="N9" s="10">
        <v>24961148</v>
      </c>
      <c r="O9" s="10">
        <v>66136294</v>
      </c>
      <c r="P9" s="10">
        <f>N9+O9</f>
        <v>91097442</v>
      </c>
      <c r="Q9" s="10">
        <v>21179287</v>
      </c>
      <c r="R9" s="10">
        <v>57904541</v>
      </c>
      <c r="S9" s="33">
        <f t="shared" si="7"/>
        <v>79083828</v>
      </c>
      <c r="T9" s="1"/>
      <c r="U9" s="143" t="s">
        <v>11</v>
      </c>
      <c r="V9" s="33">
        <f t="shared" si="4"/>
        <v>114781381</v>
      </c>
      <c r="W9" s="33">
        <f t="shared" si="5"/>
        <v>340455341</v>
      </c>
      <c r="X9" s="33">
        <f t="shared" si="6"/>
        <v>455236722</v>
      </c>
    </row>
    <row r="10" spans="1:24" x14ac:dyDescent="0.2">
      <c r="A10" s="143" t="s">
        <v>12</v>
      </c>
      <c r="B10" s="10">
        <v>2394489</v>
      </c>
      <c r="C10" s="10">
        <v>84446352</v>
      </c>
      <c r="D10" s="10">
        <f t="shared" si="0"/>
        <v>86840841</v>
      </c>
      <c r="E10" s="10">
        <v>31929017</v>
      </c>
      <c r="F10" s="10">
        <v>71324575</v>
      </c>
      <c r="G10" s="10">
        <f t="shared" si="1"/>
        <v>103253592</v>
      </c>
      <c r="H10" s="10">
        <v>17764839</v>
      </c>
      <c r="I10" s="10">
        <v>64572645</v>
      </c>
      <c r="J10" s="10">
        <f t="shared" si="2"/>
        <v>82337484</v>
      </c>
      <c r="K10" s="10">
        <v>2806097</v>
      </c>
      <c r="L10" s="10">
        <v>88135238</v>
      </c>
      <c r="M10" s="10">
        <f t="shared" si="3"/>
        <v>90941335</v>
      </c>
      <c r="N10" s="10">
        <v>2009866</v>
      </c>
      <c r="O10" s="10">
        <v>89197513</v>
      </c>
      <c r="P10" s="10">
        <f>N10+O10</f>
        <v>91207379</v>
      </c>
      <c r="Q10" s="10">
        <v>34491999</v>
      </c>
      <c r="R10" s="10">
        <v>88954138</v>
      </c>
      <c r="S10" s="33">
        <f t="shared" si="7"/>
        <v>123446137</v>
      </c>
      <c r="T10" s="1"/>
      <c r="U10" s="143" t="s">
        <v>12</v>
      </c>
      <c r="V10" s="33">
        <f t="shared" si="4"/>
        <v>91396307</v>
      </c>
      <c r="W10" s="33">
        <f t="shared" si="5"/>
        <v>486630461</v>
      </c>
      <c r="X10" s="33">
        <f t="shared" si="6"/>
        <v>578026768</v>
      </c>
    </row>
    <row r="11" spans="1:24" x14ac:dyDescent="0.2">
      <c r="A11" s="143" t="s">
        <v>13</v>
      </c>
      <c r="B11" s="10">
        <v>4280961</v>
      </c>
      <c r="C11" s="10">
        <v>16121184</v>
      </c>
      <c r="D11" s="10">
        <f t="shared" si="0"/>
        <v>20402145</v>
      </c>
      <c r="E11" s="10">
        <v>1697239</v>
      </c>
      <c r="F11" s="10">
        <v>19869628</v>
      </c>
      <c r="G11" s="10">
        <f t="shared" si="1"/>
        <v>21566867</v>
      </c>
      <c r="H11" s="10">
        <v>1719790</v>
      </c>
      <c r="I11" s="10">
        <v>15054632</v>
      </c>
      <c r="J11" s="10">
        <f t="shared" si="2"/>
        <v>16774422</v>
      </c>
      <c r="K11" s="10">
        <v>1848206</v>
      </c>
      <c r="L11" s="10">
        <v>19263683</v>
      </c>
      <c r="M11" s="10">
        <f t="shared" si="3"/>
        <v>21111889</v>
      </c>
      <c r="N11" s="10">
        <v>2801719</v>
      </c>
      <c r="O11" s="10">
        <v>24746023</v>
      </c>
      <c r="P11" s="10">
        <f t="shared" ref="P11:P13" si="8">N11+O11</f>
        <v>27547742</v>
      </c>
      <c r="Q11" s="10">
        <v>3125055</v>
      </c>
      <c r="R11" s="10">
        <v>19349661</v>
      </c>
      <c r="S11" s="33">
        <f t="shared" si="7"/>
        <v>22474716</v>
      </c>
      <c r="T11" s="1"/>
      <c r="U11" s="143" t="s">
        <v>13</v>
      </c>
      <c r="V11" s="33">
        <f t="shared" si="4"/>
        <v>15472970</v>
      </c>
      <c r="W11" s="33">
        <f t="shared" si="5"/>
        <v>114404811</v>
      </c>
      <c r="X11" s="33">
        <f t="shared" si="6"/>
        <v>129877781</v>
      </c>
    </row>
    <row r="12" spans="1:24" x14ac:dyDescent="0.2">
      <c r="A12" s="143" t="s">
        <v>14</v>
      </c>
      <c r="B12" s="10">
        <v>0</v>
      </c>
      <c r="C12" s="10">
        <v>485000</v>
      </c>
      <c r="D12" s="10">
        <f t="shared" si="0"/>
        <v>485000</v>
      </c>
      <c r="E12" s="10">
        <v>0</v>
      </c>
      <c r="F12" s="10">
        <v>1332000</v>
      </c>
      <c r="G12" s="10">
        <f t="shared" si="1"/>
        <v>1332000</v>
      </c>
      <c r="H12" s="10">
        <v>0</v>
      </c>
      <c r="I12" s="10">
        <v>970796</v>
      </c>
      <c r="J12" s="10">
        <f t="shared" si="2"/>
        <v>970796</v>
      </c>
      <c r="K12" s="10">
        <v>0</v>
      </c>
      <c r="L12" s="10">
        <v>946000</v>
      </c>
      <c r="M12" s="10">
        <f t="shared" si="3"/>
        <v>946000</v>
      </c>
      <c r="N12" s="10">
        <v>0</v>
      </c>
      <c r="O12" s="10">
        <v>220000</v>
      </c>
      <c r="P12" s="10">
        <f t="shared" si="8"/>
        <v>220000</v>
      </c>
      <c r="Q12" s="10">
        <v>0</v>
      </c>
      <c r="R12" s="10">
        <v>144000</v>
      </c>
      <c r="S12" s="33">
        <f t="shared" si="7"/>
        <v>144000</v>
      </c>
      <c r="T12" s="1"/>
      <c r="U12" s="143" t="s">
        <v>14</v>
      </c>
      <c r="V12" s="33">
        <f t="shared" si="4"/>
        <v>0</v>
      </c>
      <c r="W12" s="33">
        <f t="shared" si="5"/>
        <v>4097796</v>
      </c>
      <c r="X12" s="33">
        <f t="shared" si="6"/>
        <v>4097796</v>
      </c>
    </row>
    <row r="13" spans="1:24" x14ac:dyDescent="0.2">
      <c r="A13" s="143" t="s">
        <v>15</v>
      </c>
      <c r="B13" s="10">
        <v>4486108</v>
      </c>
      <c r="C13" s="10">
        <v>25509579</v>
      </c>
      <c r="D13" s="10">
        <f t="shared" si="0"/>
        <v>29995687</v>
      </c>
      <c r="E13" s="10">
        <v>3457529</v>
      </c>
      <c r="F13" s="10">
        <v>17241120</v>
      </c>
      <c r="G13" s="10">
        <f t="shared" si="1"/>
        <v>20698649</v>
      </c>
      <c r="H13" s="10">
        <v>3541738</v>
      </c>
      <c r="I13" s="10">
        <v>20853946</v>
      </c>
      <c r="J13" s="10">
        <f t="shared" si="2"/>
        <v>24395684</v>
      </c>
      <c r="K13" s="10">
        <v>2880663</v>
      </c>
      <c r="L13" s="10">
        <v>19239830</v>
      </c>
      <c r="M13" s="10">
        <f t="shared" si="3"/>
        <v>22120493</v>
      </c>
      <c r="N13" s="10">
        <v>2478938</v>
      </c>
      <c r="O13" s="10">
        <v>27415749</v>
      </c>
      <c r="P13" s="10">
        <f t="shared" si="8"/>
        <v>29894687</v>
      </c>
      <c r="Q13" s="10">
        <v>5616678</v>
      </c>
      <c r="R13" s="10">
        <v>21726069</v>
      </c>
      <c r="S13" s="33">
        <f t="shared" si="7"/>
        <v>27342747</v>
      </c>
      <c r="T13" s="1"/>
      <c r="U13" s="143" t="s">
        <v>15</v>
      </c>
      <c r="V13" s="71">
        <f t="shared" si="4"/>
        <v>22461654</v>
      </c>
      <c r="W13" s="71">
        <f t="shared" si="5"/>
        <v>131986293</v>
      </c>
      <c r="X13" s="71">
        <f t="shared" si="6"/>
        <v>154447947</v>
      </c>
    </row>
    <row r="14" spans="1:24" s="163" customFormat="1" ht="12" customHeight="1" x14ac:dyDescent="0.2">
      <c r="A14" s="160" t="s">
        <v>16</v>
      </c>
      <c r="B14" s="140">
        <f t="shared" ref="B14:S14" si="9">SUM(B7:B13)</f>
        <v>58849191</v>
      </c>
      <c r="C14" s="140">
        <f t="shared" si="9"/>
        <v>189951222</v>
      </c>
      <c r="D14" s="140">
        <f>SUM(D7:D13)</f>
        <v>248800413</v>
      </c>
      <c r="E14" s="140">
        <f t="shared" si="9"/>
        <v>41697141</v>
      </c>
      <c r="F14" s="140">
        <f t="shared" si="9"/>
        <v>177306283</v>
      </c>
      <c r="G14" s="140">
        <f>SUM(G7:G13)</f>
        <v>219003424</v>
      </c>
      <c r="H14" s="140">
        <f t="shared" si="9"/>
        <v>28860479</v>
      </c>
      <c r="I14" s="140">
        <f t="shared" si="9"/>
        <v>161162471</v>
      </c>
      <c r="J14" s="140">
        <f t="shared" si="9"/>
        <v>190022950</v>
      </c>
      <c r="K14" s="140">
        <f t="shared" si="9"/>
        <v>21790880</v>
      </c>
      <c r="L14" s="140">
        <f t="shared" si="9"/>
        <v>199759614</v>
      </c>
      <c r="M14" s="140">
        <f t="shared" si="9"/>
        <v>221550494</v>
      </c>
      <c r="N14" s="140">
        <f t="shared" si="9"/>
        <v>33074841</v>
      </c>
      <c r="O14" s="140">
        <f t="shared" si="9"/>
        <v>222246507</v>
      </c>
      <c r="P14" s="140">
        <f t="shared" si="9"/>
        <v>255321348</v>
      </c>
      <c r="Q14" s="140">
        <f t="shared" si="9"/>
        <v>80391331</v>
      </c>
      <c r="R14" s="140">
        <f t="shared" si="9"/>
        <v>203850749</v>
      </c>
      <c r="S14" s="144">
        <f t="shared" si="9"/>
        <v>284242080</v>
      </c>
      <c r="T14" s="161"/>
      <c r="U14" s="160" t="s">
        <v>16</v>
      </c>
      <c r="V14" s="154">
        <f t="shared" si="4"/>
        <v>264663863</v>
      </c>
      <c r="W14" s="155">
        <f t="shared" si="5"/>
        <v>1154276846</v>
      </c>
      <c r="X14" s="156">
        <f t="shared" si="6"/>
        <v>1418940709</v>
      </c>
    </row>
    <row r="15" spans="1:24" x14ac:dyDescent="0.2">
      <c r="A15" s="143" t="s">
        <v>17</v>
      </c>
      <c r="B15" s="10">
        <v>1883449</v>
      </c>
      <c r="C15" s="10">
        <v>27666491</v>
      </c>
      <c r="D15" s="10">
        <f t="shared" ref="D15:D16" si="10">B15+C15</f>
        <v>29549940</v>
      </c>
      <c r="E15" s="10">
        <v>2541464</v>
      </c>
      <c r="F15" s="10">
        <v>35685506</v>
      </c>
      <c r="G15" s="10">
        <f t="shared" ref="G15:G23" si="11">E15+F15</f>
        <v>38226970</v>
      </c>
      <c r="H15" s="10">
        <v>31418162</v>
      </c>
      <c r="I15" s="10">
        <v>31145703</v>
      </c>
      <c r="J15" s="10">
        <f t="shared" ref="J15:J23" si="12">H15+I15</f>
        <v>62563865</v>
      </c>
      <c r="K15" s="10">
        <v>3991253</v>
      </c>
      <c r="L15" s="10">
        <v>29017921</v>
      </c>
      <c r="M15" s="10">
        <f t="shared" ref="M15:M23" si="13">K15+L15</f>
        <v>33009174</v>
      </c>
      <c r="N15" s="10">
        <v>2448969</v>
      </c>
      <c r="O15" s="10">
        <v>43576409</v>
      </c>
      <c r="P15" s="10">
        <f t="shared" ref="P15:P23" si="14">N15+O15</f>
        <v>46025378</v>
      </c>
      <c r="Q15" s="10">
        <v>10687615</v>
      </c>
      <c r="R15" s="10">
        <v>40901666</v>
      </c>
      <c r="S15" s="33">
        <f t="shared" ref="S15:S23" si="15">Q15+R15</f>
        <v>51589281</v>
      </c>
      <c r="T15" s="1"/>
      <c r="U15" s="143" t="s">
        <v>17</v>
      </c>
      <c r="V15" s="37">
        <f t="shared" si="4"/>
        <v>52970912</v>
      </c>
      <c r="W15" s="22">
        <f t="shared" si="5"/>
        <v>207993696</v>
      </c>
      <c r="X15" s="65">
        <f t="shared" si="6"/>
        <v>260964608</v>
      </c>
    </row>
    <row r="16" spans="1:24" x14ac:dyDescent="0.2">
      <c r="A16" s="143" t="s">
        <v>18</v>
      </c>
      <c r="B16" s="10">
        <v>196330445</v>
      </c>
      <c r="C16" s="10">
        <v>232891215</v>
      </c>
      <c r="D16" s="10">
        <f t="shared" si="10"/>
        <v>429221660</v>
      </c>
      <c r="E16" s="10">
        <v>216349236</v>
      </c>
      <c r="F16" s="10">
        <v>246001420</v>
      </c>
      <c r="G16" s="10">
        <f t="shared" si="11"/>
        <v>462350656</v>
      </c>
      <c r="H16" s="10">
        <v>26943683</v>
      </c>
      <c r="I16" s="10">
        <v>177592394</v>
      </c>
      <c r="J16" s="10">
        <f t="shared" si="12"/>
        <v>204536077</v>
      </c>
      <c r="K16" s="10">
        <v>24210505</v>
      </c>
      <c r="L16" s="10">
        <v>207764963</v>
      </c>
      <c r="M16" s="10">
        <f t="shared" si="13"/>
        <v>231975468</v>
      </c>
      <c r="N16" s="10">
        <v>14055729</v>
      </c>
      <c r="O16" s="10">
        <v>252762493</v>
      </c>
      <c r="P16" s="10">
        <f t="shared" si="14"/>
        <v>266818222</v>
      </c>
      <c r="Q16" s="10">
        <v>74312791</v>
      </c>
      <c r="R16" s="10">
        <v>219429129</v>
      </c>
      <c r="S16" s="33">
        <f t="shared" si="15"/>
        <v>293741920</v>
      </c>
      <c r="T16" s="1"/>
      <c r="U16" s="143" t="s">
        <v>18</v>
      </c>
      <c r="V16" s="33">
        <f t="shared" si="4"/>
        <v>552202389</v>
      </c>
      <c r="W16" s="10">
        <f t="shared" si="5"/>
        <v>1336441614</v>
      </c>
      <c r="X16" s="31">
        <f t="shared" si="6"/>
        <v>1888644003</v>
      </c>
    </row>
    <row r="17" spans="1:24" x14ac:dyDescent="0.2">
      <c r="A17" s="143" t="s">
        <v>19</v>
      </c>
      <c r="B17" s="10">
        <v>64370501</v>
      </c>
      <c r="C17" s="10">
        <v>111717361</v>
      </c>
      <c r="D17" s="10">
        <f t="shared" ref="D17:D23" si="16">B17+C17</f>
        <v>176087862</v>
      </c>
      <c r="E17" s="10">
        <v>130127456</v>
      </c>
      <c r="F17" s="10">
        <v>137300978</v>
      </c>
      <c r="G17" s="10">
        <f t="shared" si="11"/>
        <v>267428434</v>
      </c>
      <c r="H17" s="10">
        <v>36375423</v>
      </c>
      <c r="I17" s="10">
        <v>85273549</v>
      </c>
      <c r="J17" s="10">
        <f t="shared" si="12"/>
        <v>121648972</v>
      </c>
      <c r="K17" s="10">
        <v>100581807</v>
      </c>
      <c r="L17" s="10">
        <v>124669224</v>
      </c>
      <c r="M17" s="10">
        <f t="shared" si="13"/>
        <v>225251031</v>
      </c>
      <c r="N17" s="10">
        <v>171521014</v>
      </c>
      <c r="O17" s="10">
        <v>148606679</v>
      </c>
      <c r="P17" s="10">
        <f t="shared" si="14"/>
        <v>320127693</v>
      </c>
      <c r="Q17" s="10">
        <v>254787886</v>
      </c>
      <c r="R17" s="10">
        <v>106086570</v>
      </c>
      <c r="S17" s="33">
        <f t="shared" si="15"/>
        <v>360874456</v>
      </c>
      <c r="T17" s="1"/>
      <c r="U17" s="143" t="s">
        <v>19</v>
      </c>
      <c r="V17" s="33">
        <f t="shared" si="4"/>
        <v>757764087</v>
      </c>
      <c r="W17" s="10">
        <f t="shared" si="5"/>
        <v>713654361</v>
      </c>
      <c r="X17" s="31">
        <f t="shared" si="6"/>
        <v>1471418448</v>
      </c>
    </row>
    <row r="18" spans="1:24" x14ac:dyDescent="0.2">
      <c r="A18" s="143" t="s">
        <v>20</v>
      </c>
      <c r="B18" s="10">
        <v>901614</v>
      </c>
      <c r="C18" s="10">
        <v>54423654</v>
      </c>
      <c r="D18" s="10">
        <f t="shared" si="16"/>
        <v>55325268</v>
      </c>
      <c r="E18" s="10">
        <v>26948949</v>
      </c>
      <c r="F18" s="10">
        <v>67077130</v>
      </c>
      <c r="G18" s="10">
        <f t="shared" si="11"/>
        <v>94026079</v>
      </c>
      <c r="H18" s="10">
        <v>1160421</v>
      </c>
      <c r="I18" s="10">
        <v>60910572</v>
      </c>
      <c r="J18" s="10">
        <f t="shared" si="12"/>
        <v>62070993</v>
      </c>
      <c r="K18" s="10">
        <v>2004268</v>
      </c>
      <c r="L18" s="10">
        <v>64432557</v>
      </c>
      <c r="M18" s="10">
        <f t="shared" si="13"/>
        <v>66436825</v>
      </c>
      <c r="N18" s="10">
        <v>870423</v>
      </c>
      <c r="O18" s="10">
        <v>86170616</v>
      </c>
      <c r="P18" s="10">
        <f t="shared" si="14"/>
        <v>87041039</v>
      </c>
      <c r="Q18" s="10">
        <v>1863726</v>
      </c>
      <c r="R18" s="10">
        <v>81298486</v>
      </c>
      <c r="S18" s="33">
        <f t="shared" si="15"/>
        <v>83162212</v>
      </c>
      <c r="T18" s="1"/>
      <c r="U18" s="143" t="s">
        <v>20</v>
      </c>
      <c r="V18" s="33">
        <f t="shared" si="4"/>
        <v>33749401</v>
      </c>
      <c r="W18" s="10">
        <f t="shared" si="5"/>
        <v>414313015</v>
      </c>
      <c r="X18" s="31">
        <f t="shared" si="6"/>
        <v>448062416</v>
      </c>
    </row>
    <row r="19" spans="1:24" x14ac:dyDescent="0.2">
      <c r="A19" s="143" t="s">
        <v>21</v>
      </c>
      <c r="B19" s="10">
        <v>3144175</v>
      </c>
      <c r="C19" s="10">
        <v>45828753</v>
      </c>
      <c r="D19" s="10">
        <f t="shared" si="16"/>
        <v>48972928</v>
      </c>
      <c r="E19" s="10">
        <v>2787982</v>
      </c>
      <c r="F19" s="10">
        <v>50372756</v>
      </c>
      <c r="G19" s="10">
        <f t="shared" si="11"/>
        <v>53160738</v>
      </c>
      <c r="H19" s="10">
        <v>24476694</v>
      </c>
      <c r="I19" s="10">
        <v>44795851</v>
      </c>
      <c r="J19" s="10">
        <f t="shared" si="12"/>
        <v>69272545</v>
      </c>
      <c r="K19" s="10">
        <v>58589046</v>
      </c>
      <c r="L19" s="10">
        <v>45579140</v>
      </c>
      <c r="M19" s="10">
        <f t="shared" si="13"/>
        <v>104168186</v>
      </c>
      <c r="N19" s="10">
        <v>13345122</v>
      </c>
      <c r="O19" s="10">
        <v>72446905</v>
      </c>
      <c r="P19" s="10">
        <f t="shared" si="14"/>
        <v>85792027</v>
      </c>
      <c r="Q19" s="10">
        <v>49201117</v>
      </c>
      <c r="R19" s="10">
        <v>62176638</v>
      </c>
      <c r="S19" s="33">
        <f t="shared" si="15"/>
        <v>111377755</v>
      </c>
      <c r="T19" s="1"/>
      <c r="U19" s="143" t="s">
        <v>21</v>
      </c>
      <c r="V19" s="33">
        <f t="shared" si="4"/>
        <v>151544136</v>
      </c>
      <c r="W19" s="10">
        <f t="shared" si="5"/>
        <v>321200043</v>
      </c>
      <c r="X19" s="31">
        <f t="shared" si="6"/>
        <v>472744179</v>
      </c>
    </row>
    <row r="20" spans="1:24" x14ac:dyDescent="0.2">
      <c r="A20" s="143" t="s">
        <v>22</v>
      </c>
      <c r="B20" s="10">
        <v>152377185</v>
      </c>
      <c r="C20" s="10">
        <v>95670030</v>
      </c>
      <c r="D20" s="10">
        <f t="shared" si="16"/>
        <v>248047215</v>
      </c>
      <c r="E20" s="10">
        <v>114362820</v>
      </c>
      <c r="F20" s="10">
        <v>113801312</v>
      </c>
      <c r="G20" s="10">
        <f t="shared" si="11"/>
        <v>228164132</v>
      </c>
      <c r="H20" s="10">
        <v>150800232</v>
      </c>
      <c r="I20" s="10">
        <v>85754253</v>
      </c>
      <c r="J20" s="10">
        <f t="shared" si="12"/>
        <v>236554485</v>
      </c>
      <c r="K20" s="10">
        <v>108449942</v>
      </c>
      <c r="L20" s="10">
        <v>97310843</v>
      </c>
      <c r="M20" s="10">
        <f t="shared" si="13"/>
        <v>205760785</v>
      </c>
      <c r="N20" s="10">
        <v>101967632</v>
      </c>
      <c r="O20" s="10">
        <v>130184424</v>
      </c>
      <c r="P20" s="10">
        <f t="shared" si="14"/>
        <v>232152056</v>
      </c>
      <c r="Q20" s="10">
        <v>22969005</v>
      </c>
      <c r="R20" s="10">
        <v>129808406</v>
      </c>
      <c r="S20" s="33">
        <f t="shared" si="15"/>
        <v>152777411</v>
      </c>
      <c r="T20" s="1"/>
      <c r="U20" s="143" t="s">
        <v>22</v>
      </c>
      <c r="V20" s="33">
        <f t="shared" si="4"/>
        <v>650926816</v>
      </c>
      <c r="W20" s="10">
        <f t="shared" si="5"/>
        <v>652529268</v>
      </c>
      <c r="X20" s="31">
        <f t="shared" si="6"/>
        <v>1303456084</v>
      </c>
    </row>
    <row r="21" spans="1:24" x14ac:dyDescent="0.2">
      <c r="A21" s="143" t="s">
        <v>23</v>
      </c>
      <c r="B21" s="10">
        <v>3553222</v>
      </c>
      <c r="C21" s="10">
        <v>16124374</v>
      </c>
      <c r="D21" s="10">
        <f t="shared" si="16"/>
        <v>19677596</v>
      </c>
      <c r="E21" s="10">
        <v>4870334</v>
      </c>
      <c r="F21" s="10">
        <v>15796046</v>
      </c>
      <c r="G21" s="10">
        <f t="shared" si="11"/>
        <v>20666380</v>
      </c>
      <c r="H21" s="10">
        <v>2941284</v>
      </c>
      <c r="I21" s="10">
        <v>15651666</v>
      </c>
      <c r="J21" s="10">
        <f t="shared" si="12"/>
        <v>18592950</v>
      </c>
      <c r="K21" s="10">
        <v>11065669</v>
      </c>
      <c r="L21" s="10">
        <v>18480072</v>
      </c>
      <c r="M21" s="10">
        <f t="shared" si="13"/>
        <v>29545741</v>
      </c>
      <c r="N21" s="10">
        <v>7525302</v>
      </c>
      <c r="O21" s="10">
        <v>19940083</v>
      </c>
      <c r="P21" s="10">
        <f t="shared" si="14"/>
        <v>27465385</v>
      </c>
      <c r="Q21" s="10">
        <v>3297236</v>
      </c>
      <c r="R21" s="10">
        <v>19767445</v>
      </c>
      <c r="S21" s="33">
        <f t="shared" si="15"/>
        <v>23064681</v>
      </c>
      <c r="T21" s="1"/>
      <c r="U21" s="143" t="s">
        <v>23</v>
      </c>
      <c r="V21" s="33">
        <f t="shared" si="4"/>
        <v>33253047</v>
      </c>
      <c r="W21" s="10">
        <f t="shared" si="5"/>
        <v>105759686</v>
      </c>
      <c r="X21" s="31">
        <f t="shared" si="6"/>
        <v>139012733</v>
      </c>
    </row>
    <row r="22" spans="1:24" x14ac:dyDescent="0.2">
      <c r="A22" s="143" t="s">
        <v>24</v>
      </c>
      <c r="B22" s="10">
        <v>50499426</v>
      </c>
      <c r="C22" s="10">
        <v>55907945</v>
      </c>
      <c r="D22" s="10">
        <f t="shared" si="16"/>
        <v>106407371</v>
      </c>
      <c r="E22" s="10">
        <v>22421834</v>
      </c>
      <c r="F22" s="10">
        <v>56878848</v>
      </c>
      <c r="G22" s="10">
        <f t="shared" si="11"/>
        <v>79300682</v>
      </c>
      <c r="H22" s="10">
        <v>2635797</v>
      </c>
      <c r="I22" s="10">
        <v>44164591</v>
      </c>
      <c r="J22" s="10">
        <f t="shared" si="12"/>
        <v>46800388</v>
      </c>
      <c r="K22" s="10">
        <v>43141765</v>
      </c>
      <c r="L22" s="10">
        <v>64009232</v>
      </c>
      <c r="M22" s="10">
        <f t="shared" si="13"/>
        <v>107150997</v>
      </c>
      <c r="N22" s="10">
        <v>16148076</v>
      </c>
      <c r="O22" s="10">
        <v>65407180</v>
      </c>
      <c r="P22" s="10">
        <f t="shared" si="14"/>
        <v>81555256</v>
      </c>
      <c r="Q22" s="10">
        <v>7004438</v>
      </c>
      <c r="R22" s="10">
        <v>53811526</v>
      </c>
      <c r="S22" s="33">
        <f t="shared" si="15"/>
        <v>60815964</v>
      </c>
      <c r="T22" s="1"/>
      <c r="U22" s="143" t="s">
        <v>24</v>
      </c>
      <c r="V22" s="33">
        <f t="shared" si="4"/>
        <v>141851336</v>
      </c>
      <c r="W22" s="10">
        <f t="shared" si="5"/>
        <v>340179322</v>
      </c>
      <c r="X22" s="31">
        <f t="shared" si="6"/>
        <v>482030658</v>
      </c>
    </row>
    <row r="23" spans="1:24" x14ac:dyDescent="0.2">
      <c r="A23" s="143" t="s">
        <v>25</v>
      </c>
      <c r="B23" s="10">
        <v>962130</v>
      </c>
      <c r="C23" s="10">
        <v>51347223</v>
      </c>
      <c r="D23" s="10">
        <f t="shared" si="16"/>
        <v>52309353</v>
      </c>
      <c r="E23" s="10">
        <v>471170</v>
      </c>
      <c r="F23" s="10">
        <v>62093839</v>
      </c>
      <c r="G23" s="10">
        <f t="shared" si="11"/>
        <v>62565009</v>
      </c>
      <c r="H23" s="10">
        <v>380399</v>
      </c>
      <c r="I23" s="10">
        <v>54190397</v>
      </c>
      <c r="J23" s="10">
        <f t="shared" si="12"/>
        <v>54570796</v>
      </c>
      <c r="K23" s="10">
        <v>23774023</v>
      </c>
      <c r="L23" s="10">
        <v>61974535</v>
      </c>
      <c r="M23" s="10">
        <f t="shared" si="13"/>
        <v>85748558</v>
      </c>
      <c r="N23" s="10">
        <v>10179195</v>
      </c>
      <c r="O23" s="10">
        <v>96907020</v>
      </c>
      <c r="P23" s="10">
        <f t="shared" si="14"/>
        <v>107086215</v>
      </c>
      <c r="Q23" s="10">
        <v>13257004</v>
      </c>
      <c r="R23" s="10">
        <v>69876073</v>
      </c>
      <c r="S23" s="33">
        <f t="shared" si="15"/>
        <v>83133077</v>
      </c>
      <c r="T23" s="1"/>
      <c r="U23" s="143" t="s">
        <v>25</v>
      </c>
      <c r="V23" s="71">
        <f t="shared" ref="V23:V39" si="17">B23+E23+H23+K23+N23+Q23</f>
        <v>49023921</v>
      </c>
      <c r="W23" s="23">
        <f t="shared" ref="W23" si="18">C23+F23+I23+L23+O23+R23</f>
        <v>396389087</v>
      </c>
      <c r="X23" s="72">
        <f t="shared" si="6"/>
        <v>445413008</v>
      </c>
    </row>
    <row r="24" spans="1:24" s="163" customFormat="1" ht="11.25" x14ac:dyDescent="0.2">
      <c r="A24" s="164" t="s">
        <v>26</v>
      </c>
      <c r="B24" s="140">
        <f t="shared" ref="B24:L24" si="19">SUM(B15:B23)</f>
        <v>474022147</v>
      </c>
      <c r="C24" s="140">
        <f t="shared" si="19"/>
        <v>691577046</v>
      </c>
      <c r="D24" s="140">
        <f>SUM(D15:D23)</f>
        <v>1165599193</v>
      </c>
      <c r="E24" s="140">
        <f t="shared" si="19"/>
        <v>520881245</v>
      </c>
      <c r="F24" s="140">
        <f t="shared" si="19"/>
        <v>785007835</v>
      </c>
      <c r="G24" s="140">
        <f>SUM(G15:G23)</f>
        <v>1305889080</v>
      </c>
      <c r="H24" s="140">
        <f t="shared" si="19"/>
        <v>277132095</v>
      </c>
      <c r="I24" s="140">
        <f t="shared" si="19"/>
        <v>599478976</v>
      </c>
      <c r="J24" s="140">
        <f t="shared" ref="J24" si="20">SUM(J15:J23)</f>
        <v>876611071</v>
      </c>
      <c r="K24" s="140">
        <f t="shared" si="19"/>
        <v>375808278</v>
      </c>
      <c r="L24" s="140">
        <f t="shared" si="19"/>
        <v>713238487</v>
      </c>
      <c r="M24" s="140">
        <f t="shared" ref="M24:O24" si="21">SUM(M15:M23)</f>
        <v>1089046765</v>
      </c>
      <c r="N24" s="140">
        <f t="shared" si="21"/>
        <v>338061462</v>
      </c>
      <c r="O24" s="140">
        <f t="shared" si="21"/>
        <v>916001809</v>
      </c>
      <c r="P24" s="140">
        <f>SUM(P15:P23)</f>
        <v>1254063271</v>
      </c>
      <c r="Q24" s="140">
        <f t="shared" ref="Q24:R24" si="22">SUM(Q15:Q23)</f>
        <v>437380818</v>
      </c>
      <c r="R24" s="140">
        <f t="shared" si="22"/>
        <v>783155939</v>
      </c>
      <c r="S24" s="140">
        <f>SUM(S15:S23)</f>
        <v>1220536757</v>
      </c>
      <c r="T24" s="161"/>
      <c r="U24" s="164" t="s">
        <v>26</v>
      </c>
      <c r="V24" s="154">
        <f t="shared" si="17"/>
        <v>2423286045</v>
      </c>
      <c r="W24" s="155">
        <f t="shared" ref="W24:W39" si="23">C24+F24+I24+L24+O24+R24</f>
        <v>4488460092</v>
      </c>
      <c r="X24" s="156">
        <f t="shared" si="6"/>
        <v>6911746137</v>
      </c>
    </row>
    <row r="25" spans="1:24" x14ac:dyDescent="0.2">
      <c r="A25" s="143" t="s">
        <v>27</v>
      </c>
      <c r="B25" s="10">
        <v>42608974</v>
      </c>
      <c r="C25" s="10">
        <v>115110885</v>
      </c>
      <c r="D25" s="10">
        <f>B25+C25</f>
        <v>157719859</v>
      </c>
      <c r="E25" s="10">
        <v>5138315</v>
      </c>
      <c r="F25" s="10">
        <v>101614171</v>
      </c>
      <c r="G25" s="10">
        <f>E25+F25</f>
        <v>106752486</v>
      </c>
      <c r="H25" s="10">
        <v>3298926</v>
      </c>
      <c r="I25" s="10">
        <v>95144232</v>
      </c>
      <c r="J25" s="10">
        <f>H25+I25</f>
        <v>98443158</v>
      </c>
      <c r="K25" s="10">
        <v>21517278</v>
      </c>
      <c r="L25" s="10">
        <v>86861510</v>
      </c>
      <c r="M25" s="10">
        <f>K25+L25</f>
        <v>108378788</v>
      </c>
      <c r="N25" s="10">
        <v>28141523</v>
      </c>
      <c r="O25" s="10">
        <v>123923965</v>
      </c>
      <c r="P25" s="10">
        <f>N25+O25</f>
        <v>152065488</v>
      </c>
      <c r="Q25" s="10">
        <v>27491226</v>
      </c>
      <c r="R25" s="10">
        <v>125853741</v>
      </c>
      <c r="S25" s="33">
        <f>Q25+R25</f>
        <v>153344967</v>
      </c>
      <c r="T25" s="1"/>
      <c r="U25" s="143" t="s">
        <v>27</v>
      </c>
      <c r="V25" s="37">
        <f t="shared" si="17"/>
        <v>128196242</v>
      </c>
      <c r="W25" s="22">
        <f t="shared" si="23"/>
        <v>648508504</v>
      </c>
      <c r="X25" s="65">
        <f t="shared" si="6"/>
        <v>776704746</v>
      </c>
    </row>
    <row r="26" spans="1:24" x14ac:dyDescent="0.2">
      <c r="A26" s="143" t="s">
        <v>28</v>
      </c>
      <c r="B26" s="10">
        <v>44848717</v>
      </c>
      <c r="C26" s="10">
        <v>592027325</v>
      </c>
      <c r="D26" s="10">
        <f>B26+C26</f>
        <v>636876042</v>
      </c>
      <c r="E26" s="10">
        <v>47488635</v>
      </c>
      <c r="F26" s="10">
        <v>550148936</v>
      </c>
      <c r="G26" s="10">
        <f>E26+F26</f>
        <v>597637571</v>
      </c>
      <c r="H26" s="10">
        <v>101740283</v>
      </c>
      <c r="I26" s="10">
        <v>495644929</v>
      </c>
      <c r="J26" s="10">
        <f>H26+I26</f>
        <v>597385212</v>
      </c>
      <c r="K26" s="10">
        <v>204459732</v>
      </c>
      <c r="L26" s="10">
        <v>512234369</v>
      </c>
      <c r="M26" s="10">
        <f>K26+L26</f>
        <v>716694101</v>
      </c>
      <c r="N26" s="10">
        <v>137284135</v>
      </c>
      <c r="O26" s="10">
        <v>617515173</v>
      </c>
      <c r="P26" s="10">
        <f>N26+O26</f>
        <v>754799308</v>
      </c>
      <c r="Q26" s="10">
        <v>107325401</v>
      </c>
      <c r="R26" s="10">
        <v>536007856</v>
      </c>
      <c r="S26" s="33">
        <f>Q26+R26</f>
        <v>643333257</v>
      </c>
      <c r="T26" s="1"/>
      <c r="U26" s="143" t="s">
        <v>28</v>
      </c>
      <c r="V26" s="33">
        <f t="shared" si="17"/>
        <v>643146903</v>
      </c>
      <c r="W26" s="10">
        <f t="shared" si="23"/>
        <v>3303578588</v>
      </c>
      <c r="X26" s="31">
        <f t="shared" si="6"/>
        <v>3946725491</v>
      </c>
    </row>
    <row r="27" spans="1:24" x14ac:dyDescent="0.2">
      <c r="A27" s="143" t="s">
        <v>29</v>
      </c>
      <c r="B27" s="10">
        <v>90675617</v>
      </c>
      <c r="C27" s="10">
        <v>657190274</v>
      </c>
      <c r="D27" s="10">
        <f>B27+C27</f>
        <v>747865891</v>
      </c>
      <c r="E27" s="10">
        <v>340770399</v>
      </c>
      <c r="F27" s="10">
        <v>659610002</v>
      </c>
      <c r="G27" s="10">
        <f>E27+F27</f>
        <v>1000380401</v>
      </c>
      <c r="H27" s="10">
        <v>397273166</v>
      </c>
      <c r="I27" s="10">
        <v>532686277</v>
      </c>
      <c r="J27" s="10">
        <f>H27+I27</f>
        <v>929959443</v>
      </c>
      <c r="K27" s="10">
        <v>226142677</v>
      </c>
      <c r="L27" s="10">
        <v>585442283</v>
      </c>
      <c r="M27" s="10">
        <f>K27+L27</f>
        <v>811584960</v>
      </c>
      <c r="N27" s="10">
        <v>383976882</v>
      </c>
      <c r="O27" s="10">
        <v>655853535</v>
      </c>
      <c r="P27" s="10">
        <f>N27+O27</f>
        <v>1039830417</v>
      </c>
      <c r="Q27" s="10">
        <v>413613871</v>
      </c>
      <c r="R27" s="10">
        <v>562310650</v>
      </c>
      <c r="S27" s="33">
        <f>Q27+R27</f>
        <v>975924521</v>
      </c>
      <c r="T27" s="1"/>
      <c r="U27" s="143" t="s">
        <v>29</v>
      </c>
      <c r="V27" s="33">
        <f t="shared" si="17"/>
        <v>1852452612</v>
      </c>
      <c r="W27" s="10">
        <f t="shared" si="23"/>
        <v>3653093021</v>
      </c>
      <c r="X27" s="31">
        <f t="shared" si="6"/>
        <v>5505545633</v>
      </c>
    </row>
    <row r="28" spans="1:24" x14ac:dyDescent="0.2">
      <c r="A28" s="143" t="s">
        <v>30</v>
      </c>
      <c r="B28" s="10">
        <v>827126845</v>
      </c>
      <c r="C28" s="10">
        <v>2420833011</v>
      </c>
      <c r="D28" s="10">
        <f>B28+C28</f>
        <v>3247959856</v>
      </c>
      <c r="E28" s="10">
        <v>1086310139</v>
      </c>
      <c r="F28" s="10">
        <v>2574233758</v>
      </c>
      <c r="G28" s="10">
        <f>E28+F28</f>
        <v>3660543897</v>
      </c>
      <c r="H28" s="10">
        <v>1010143111</v>
      </c>
      <c r="I28" s="10">
        <v>2266536960</v>
      </c>
      <c r="J28" s="10">
        <f>H28+I28</f>
        <v>3276680071</v>
      </c>
      <c r="K28" s="10">
        <v>1382169575</v>
      </c>
      <c r="L28" s="10">
        <v>2541378863</v>
      </c>
      <c r="M28" s="10">
        <f>K28+L28</f>
        <v>3923548438</v>
      </c>
      <c r="N28" s="10">
        <v>661438545</v>
      </c>
      <c r="O28" s="10">
        <v>2944907237</v>
      </c>
      <c r="P28" s="10">
        <f>N28+O28</f>
        <v>3606345782</v>
      </c>
      <c r="Q28" s="10">
        <v>1181144160</v>
      </c>
      <c r="R28" s="10">
        <v>2519837616</v>
      </c>
      <c r="S28" s="33">
        <f>Q28+R28</f>
        <v>3700981776</v>
      </c>
      <c r="T28" s="1"/>
      <c r="U28" s="143" t="s">
        <v>30</v>
      </c>
      <c r="V28" s="71">
        <f t="shared" si="17"/>
        <v>6148332375</v>
      </c>
      <c r="W28" s="23">
        <f t="shared" si="23"/>
        <v>15267727445</v>
      </c>
      <c r="X28" s="72">
        <f t="shared" si="6"/>
        <v>21416059820</v>
      </c>
    </row>
    <row r="29" spans="1:24" s="163" customFormat="1" ht="12" customHeight="1" x14ac:dyDescent="0.2">
      <c r="A29" s="164" t="s">
        <v>31</v>
      </c>
      <c r="B29" s="140">
        <f t="shared" ref="B29:R29" si="24">SUM(B25:B28)</f>
        <v>1005260153</v>
      </c>
      <c r="C29" s="140">
        <f t="shared" si="24"/>
        <v>3785161495</v>
      </c>
      <c r="D29" s="140">
        <f>SUM(D25:D28)</f>
        <v>4790421648</v>
      </c>
      <c r="E29" s="140">
        <f t="shared" si="24"/>
        <v>1479707488</v>
      </c>
      <c r="F29" s="140">
        <f t="shared" si="24"/>
        <v>3885606867</v>
      </c>
      <c r="G29" s="140">
        <f>SUM(G25:G28)</f>
        <v>5365314355</v>
      </c>
      <c r="H29" s="140">
        <f t="shared" si="24"/>
        <v>1512455486</v>
      </c>
      <c r="I29" s="140">
        <f t="shared" si="24"/>
        <v>3390012398</v>
      </c>
      <c r="J29" s="140">
        <f t="shared" si="24"/>
        <v>4902467884</v>
      </c>
      <c r="K29" s="140">
        <f t="shared" si="24"/>
        <v>1834289262</v>
      </c>
      <c r="L29" s="140">
        <f t="shared" si="24"/>
        <v>3725917025</v>
      </c>
      <c r="M29" s="140">
        <f t="shared" si="24"/>
        <v>5560206287</v>
      </c>
      <c r="N29" s="140">
        <f t="shared" si="24"/>
        <v>1210841085</v>
      </c>
      <c r="O29" s="140">
        <f t="shared" si="24"/>
        <v>4342199910</v>
      </c>
      <c r="P29" s="140">
        <f t="shared" si="24"/>
        <v>5553040995</v>
      </c>
      <c r="Q29" s="140">
        <f t="shared" si="24"/>
        <v>1729574658</v>
      </c>
      <c r="R29" s="140">
        <f t="shared" si="24"/>
        <v>3744009863</v>
      </c>
      <c r="S29" s="144">
        <f>SUM(S25:S28)</f>
        <v>5473584521</v>
      </c>
      <c r="T29" s="161"/>
      <c r="U29" s="164" t="s">
        <v>31</v>
      </c>
      <c r="V29" s="154">
        <f t="shared" si="17"/>
        <v>8772128132</v>
      </c>
      <c r="W29" s="155">
        <f t="shared" si="23"/>
        <v>22872907558</v>
      </c>
      <c r="X29" s="156">
        <f t="shared" si="6"/>
        <v>31645035690</v>
      </c>
    </row>
    <row r="30" spans="1:24" x14ac:dyDescent="0.2">
      <c r="A30" s="143" t="s">
        <v>32</v>
      </c>
      <c r="B30" s="10">
        <v>43460596</v>
      </c>
      <c r="C30" s="10">
        <v>355241472</v>
      </c>
      <c r="D30" s="10">
        <f>B30+C30</f>
        <v>398702068</v>
      </c>
      <c r="E30" s="10">
        <v>88944791</v>
      </c>
      <c r="F30" s="10">
        <v>398369168</v>
      </c>
      <c r="G30" s="10">
        <f>E30+F30</f>
        <v>487313959</v>
      </c>
      <c r="H30" s="10">
        <v>161620772</v>
      </c>
      <c r="I30" s="10">
        <v>324570026</v>
      </c>
      <c r="J30" s="10">
        <f>H30+I30</f>
        <v>486190798</v>
      </c>
      <c r="K30" s="10">
        <v>66660993</v>
      </c>
      <c r="L30" s="10">
        <v>417549150</v>
      </c>
      <c r="M30" s="10">
        <f>K30+L30</f>
        <v>484210143</v>
      </c>
      <c r="N30" s="10">
        <v>101183397</v>
      </c>
      <c r="O30" s="10">
        <v>454987115</v>
      </c>
      <c r="P30" s="10">
        <f>N30+O30</f>
        <v>556170512</v>
      </c>
      <c r="Q30" s="10">
        <v>51864597</v>
      </c>
      <c r="R30" s="10">
        <v>417396793</v>
      </c>
      <c r="S30" s="33">
        <f t="shared" ref="S30:S32" si="25">Q30+R30</f>
        <v>469261390</v>
      </c>
      <c r="T30" s="1"/>
      <c r="U30" s="143" t="s">
        <v>32</v>
      </c>
      <c r="V30" s="37">
        <f t="shared" si="17"/>
        <v>513735146</v>
      </c>
      <c r="W30" s="22">
        <f t="shared" si="23"/>
        <v>2368113724</v>
      </c>
      <c r="X30" s="65">
        <f t="shared" si="6"/>
        <v>2881848870</v>
      </c>
    </row>
    <row r="31" spans="1:24" x14ac:dyDescent="0.2">
      <c r="A31" s="143" t="s">
        <v>33</v>
      </c>
      <c r="B31" s="10">
        <v>102375504</v>
      </c>
      <c r="C31" s="10">
        <v>428883398</v>
      </c>
      <c r="D31" s="10">
        <f>B31+C31</f>
        <v>531258902</v>
      </c>
      <c r="E31" s="10">
        <v>80747734</v>
      </c>
      <c r="F31" s="10">
        <v>380971247</v>
      </c>
      <c r="G31" s="10">
        <f>E31+F31</f>
        <v>461718981</v>
      </c>
      <c r="H31" s="10">
        <v>127141186</v>
      </c>
      <c r="I31" s="10">
        <v>340609518</v>
      </c>
      <c r="J31" s="10">
        <f>H31+I31</f>
        <v>467750704</v>
      </c>
      <c r="K31" s="10">
        <v>211325019</v>
      </c>
      <c r="L31" s="10">
        <v>397550661</v>
      </c>
      <c r="M31" s="10">
        <f>K31+L31</f>
        <v>608875680</v>
      </c>
      <c r="N31" s="10">
        <v>207229036</v>
      </c>
      <c r="O31" s="10">
        <v>447977125</v>
      </c>
      <c r="P31" s="10">
        <f>N31+O31</f>
        <v>655206161</v>
      </c>
      <c r="Q31" s="10">
        <v>180969456</v>
      </c>
      <c r="R31" s="10">
        <v>427912395</v>
      </c>
      <c r="S31" s="33">
        <f t="shared" si="25"/>
        <v>608881851</v>
      </c>
      <c r="T31" s="1"/>
      <c r="U31" s="143" t="s">
        <v>33</v>
      </c>
      <c r="V31" s="33">
        <f t="shared" si="17"/>
        <v>909787935</v>
      </c>
      <c r="W31" s="10">
        <f t="shared" si="23"/>
        <v>2423904344</v>
      </c>
      <c r="X31" s="31">
        <f t="shared" si="6"/>
        <v>3333692279</v>
      </c>
    </row>
    <row r="32" spans="1:24" x14ac:dyDescent="0.2">
      <c r="A32" s="143" t="s">
        <v>34</v>
      </c>
      <c r="B32" s="10">
        <v>40611944</v>
      </c>
      <c r="C32" s="10">
        <v>256095771</v>
      </c>
      <c r="D32" s="10">
        <f>B32+C32</f>
        <v>296707715</v>
      </c>
      <c r="E32" s="10">
        <v>45647414</v>
      </c>
      <c r="F32" s="10">
        <v>239366506</v>
      </c>
      <c r="G32" s="10">
        <f>E32+F32</f>
        <v>285013920</v>
      </c>
      <c r="H32" s="10">
        <v>86609657</v>
      </c>
      <c r="I32" s="10">
        <v>233326761</v>
      </c>
      <c r="J32" s="10">
        <f>H32+I32</f>
        <v>319936418</v>
      </c>
      <c r="K32" s="10">
        <v>27673456</v>
      </c>
      <c r="L32" s="10">
        <v>264968809</v>
      </c>
      <c r="M32" s="10">
        <f>K32+L32</f>
        <v>292642265</v>
      </c>
      <c r="N32" s="10">
        <v>172262909</v>
      </c>
      <c r="O32" s="10">
        <v>316746105</v>
      </c>
      <c r="P32" s="10">
        <f>N32+O32</f>
        <v>489009014</v>
      </c>
      <c r="Q32" s="10">
        <v>63627524</v>
      </c>
      <c r="R32" s="10">
        <v>276951388</v>
      </c>
      <c r="S32" s="33">
        <f t="shared" si="25"/>
        <v>340578912</v>
      </c>
      <c r="T32" s="1"/>
      <c r="U32" s="143" t="s">
        <v>34</v>
      </c>
      <c r="V32" s="71">
        <f t="shared" si="17"/>
        <v>436432904</v>
      </c>
      <c r="W32" s="23">
        <f t="shared" si="23"/>
        <v>1587455340</v>
      </c>
      <c r="X32" s="72">
        <f t="shared" si="6"/>
        <v>2023888244</v>
      </c>
    </row>
    <row r="33" spans="1:255" s="163" customFormat="1" ht="12" customHeight="1" x14ac:dyDescent="0.2">
      <c r="A33" s="160" t="s">
        <v>35</v>
      </c>
      <c r="B33" s="140">
        <f t="shared" ref="B33:O33" si="26">SUM(B30:B32)</f>
        <v>186448044</v>
      </c>
      <c r="C33" s="140">
        <f t="shared" si="26"/>
        <v>1040220641</v>
      </c>
      <c r="D33" s="140">
        <f>SUM(D30:D32)</f>
        <v>1226668685</v>
      </c>
      <c r="E33" s="140">
        <f t="shared" si="26"/>
        <v>215339939</v>
      </c>
      <c r="F33" s="140">
        <f t="shared" si="26"/>
        <v>1018706921</v>
      </c>
      <c r="G33" s="140">
        <f>SUM(G30:G32)</f>
        <v>1234046860</v>
      </c>
      <c r="H33" s="140">
        <f t="shared" si="26"/>
        <v>375371615</v>
      </c>
      <c r="I33" s="140">
        <f t="shared" si="26"/>
        <v>898506305</v>
      </c>
      <c r="J33" s="140">
        <f t="shared" si="26"/>
        <v>1273877920</v>
      </c>
      <c r="K33" s="140">
        <f t="shared" si="26"/>
        <v>305659468</v>
      </c>
      <c r="L33" s="140">
        <f t="shared" si="26"/>
        <v>1080068620</v>
      </c>
      <c r="M33" s="140">
        <f t="shared" si="26"/>
        <v>1385728088</v>
      </c>
      <c r="N33" s="140">
        <f t="shared" si="26"/>
        <v>480675342</v>
      </c>
      <c r="O33" s="140">
        <f t="shared" si="26"/>
        <v>1219710345</v>
      </c>
      <c r="P33" s="140">
        <f>SUM(P30:P32)</f>
        <v>1700385687</v>
      </c>
      <c r="Q33" s="140">
        <f t="shared" ref="Q33" si="27">SUM(Q30:Q32)</f>
        <v>296461577</v>
      </c>
      <c r="R33" s="140">
        <f>SUM(R30:R32)</f>
        <v>1122260576</v>
      </c>
      <c r="S33" s="144">
        <f>SUM(S30:S32)</f>
        <v>1418722153</v>
      </c>
      <c r="T33" s="161"/>
      <c r="U33" s="160" t="s">
        <v>35</v>
      </c>
      <c r="V33" s="154">
        <f t="shared" si="17"/>
        <v>1859955985</v>
      </c>
      <c r="W33" s="155">
        <f t="shared" si="23"/>
        <v>6379473408</v>
      </c>
      <c r="X33" s="156">
        <f t="shared" si="6"/>
        <v>8239429393</v>
      </c>
      <c r="IU33" s="166">
        <v>26108</v>
      </c>
    </row>
    <row r="34" spans="1:255" x14ac:dyDescent="0.2">
      <c r="A34" s="143" t="s">
        <v>36</v>
      </c>
      <c r="B34" s="10">
        <v>75768534</v>
      </c>
      <c r="C34" s="10">
        <v>283034513</v>
      </c>
      <c r="D34" s="10">
        <f>B34+C34</f>
        <v>358803047</v>
      </c>
      <c r="E34" s="10">
        <v>61965719</v>
      </c>
      <c r="F34" s="10">
        <v>245556529</v>
      </c>
      <c r="G34" s="10">
        <f>E34+F34</f>
        <v>307522248</v>
      </c>
      <c r="H34" s="10">
        <v>359392234</v>
      </c>
      <c r="I34" s="10">
        <v>219105803</v>
      </c>
      <c r="J34" s="10">
        <f>H34+I34</f>
        <v>578498037</v>
      </c>
      <c r="K34" s="10">
        <v>194729344</v>
      </c>
      <c r="L34" s="10">
        <v>302481247</v>
      </c>
      <c r="M34" s="10">
        <f>K34+L34</f>
        <v>497210591</v>
      </c>
      <c r="N34" s="10">
        <v>114698298</v>
      </c>
      <c r="O34" s="10">
        <v>254421130</v>
      </c>
      <c r="P34" s="10">
        <f>N34+O34</f>
        <v>369119428</v>
      </c>
      <c r="Q34" s="10">
        <v>43539389</v>
      </c>
      <c r="R34" s="10">
        <v>241463245</v>
      </c>
      <c r="S34" s="33">
        <f t="shared" ref="S34:S37" si="28">Q34+R34</f>
        <v>285002634</v>
      </c>
      <c r="T34" s="1"/>
      <c r="U34" s="143" t="s">
        <v>36</v>
      </c>
      <c r="V34" s="37">
        <f t="shared" si="17"/>
        <v>850093518</v>
      </c>
      <c r="W34" s="22">
        <f t="shared" si="23"/>
        <v>1546062467</v>
      </c>
      <c r="X34" s="65">
        <f t="shared" si="6"/>
        <v>2396155985</v>
      </c>
      <c r="Z34" s="28"/>
    </row>
    <row r="35" spans="1:255" x14ac:dyDescent="0.2">
      <c r="A35" s="143" t="s">
        <v>37</v>
      </c>
      <c r="B35" s="10">
        <v>47456151</v>
      </c>
      <c r="C35" s="10">
        <v>178957329</v>
      </c>
      <c r="D35" s="10">
        <f>B35+C35</f>
        <v>226413480</v>
      </c>
      <c r="E35" s="10">
        <v>51580291</v>
      </c>
      <c r="F35" s="10">
        <v>195615414</v>
      </c>
      <c r="G35" s="10">
        <f>E35+F35</f>
        <v>247195705</v>
      </c>
      <c r="H35" s="10">
        <v>147265007</v>
      </c>
      <c r="I35" s="10">
        <v>158084392</v>
      </c>
      <c r="J35" s="10">
        <f>H35+I35</f>
        <v>305349399</v>
      </c>
      <c r="K35" s="10">
        <v>61332142</v>
      </c>
      <c r="L35" s="10">
        <v>186843347</v>
      </c>
      <c r="M35" s="10">
        <f>K35+L35</f>
        <v>248175489</v>
      </c>
      <c r="N35" s="10">
        <v>133716593</v>
      </c>
      <c r="O35" s="10">
        <v>217852354</v>
      </c>
      <c r="P35" s="10">
        <f>N35+O35</f>
        <v>351568947</v>
      </c>
      <c r="Q35" s="10">
        <v>87953180</v>
      </c>
      <c r="R35" s="10">
        <v>190682048</v>
      </c>
      <c r="S35" s="33">
        <f t="shared" si="28"/>
        <v>278635228</v>
      </c>
      <c r="T35" s="1"/>
      <c r="U35" s="143" t="s">
        <v>37</v>
      </c>
      <c r="V35" s="33">
        <f t="shared" si="17"/>
        <v>529303364</v>
      </c>
      <c r="W35" s="10">
        <f t="shared" si="23"/>
        <v>1128034884</v>
      </c>
      <c r="X35" s="31">
        <f t="shared" si="6"/>
        <v>1657338248</v>
      </c>
    </row>
    <row r="36" spans="1:255" x14ac:dyDescent="0.2">
      <c r="A36" s="143" t="s">
        <v>38</v>
      </c>
      <c r="B36" s="10">
        <v>10998241</v>
      </c>
      <c r="C36" s="10">
        <v>59388435</v>
      </c>
      <c r="D36" s="10">
        <f>B36+C36</f>
        <v>70386676</v>
      </c>
      <c r="E36" s="10">
        <v>14763643</v>
      </c>
      <c r="F36" s="10">
        <v>59655530</v>
      </c>
      <c r="G36" s="10">
        <f>E36+F36</f>
        <v>74419173</v>
      </c>
      <c r="H36" s="10">
        <v>12538152</v>
      </c>
      <c r="I36" s="10">
        <v>50715955</v>
      </c>
      <c r="J36" s="10">
        <f>H36+I36</f>
        <v>63254107</v>
      </c>
      <c r="K36" s="10">
        <v>10851194</v>
      </c>
      <c r="L36" s="10">
        <v>64196448</v>
      </c>
      <c r="M36" s="10">
        <f>K36+L36</f>
        <v>75047642</v>
      </c>
      <c r="N36" s="10">
        <v>13510307</v>
      </c>
      <c r="O36" s="10">
        <v>74027948</v>
      </c>
      <c r="P36" s="10">
        <f>N36+O36</f>
        <v>87538255</v>
      </c>
      <c r="Q36" s="10">
        <v>12189105</v>
      </c>
      <c r="R36" s="10">
        <v>70873876</v>
      </c>
      <c r="S36" s="33">
        <f t="shared" si="28"/>
        <v>83062981</v>
      </c>
      <c r="T36" s="1"/>
      <c r="U36" s="143" t="s">
        <v>38</v>
      </c>
      <c r="V36" s="33">
        <f t="shared" si="17"/>
        <v>74850642</v>
      </c>
      <c r="W36" s="10">
        <f t="shared" si="23"/>
        <v>378858192</v>
      </c>
      <c r="X36" s="31">
        <f t="shared" si="6"/>
        <v>453708834</v>
      </c>
    </row>
    <row r="37" spans="1:255" x14ac:dyDescent="0.2">
      <c r="A37" s="143" t="s">
        <v>39</v>
      </c>
      <c r="B37" s="10">
        <v>16507983</v>
      </c>
      <c r="C37" s="10">
        <v>56707259</v>
      </c>
      <c r="D37" s="10">
        <f>B37+C37</f>
        <v>73215242</v>
      </c>
      <c r="E37" s="10">
        <v>14307165</v>
      </c>
      <c r="F37" s="10">
        <v>56626259</v>
      </c>
      <c r="G37" s="10">
        <f>E37+F37</f>
        <v>70933424</v>
      </c>
      <c r="H37" s="10">
        <v>11565984</v>
      </c>
      <c r="I37" s="10">
        <v>57268878</v>
      </c>
      <c r="J37" s="10">
        <f>H37+I37</f>
        <v>68834862</v>
      </c>
      <c r="K37" s="10">
        <v>21871273</v>
      </c>
      <c r="L37" s="10">
        <v>73951813</v>
      </c>
      <c r="M37" s="10">
        <f>K37+L37</f>
        <v>95823086</v>
      </c>
      <c r="N37" s="10">
        <v>50235918</v>
      </c>
      <c r="O37" s="10">
        <v>68258449</v>
      </c>
      <c r="P37" s="10">
        <f>N37+O37</f>
        <v>118494367</v>
      </c>
      <c r="Q37" s="10">
        <v>13249193</v>
      </c>
      <c r="R37" s="10">
        <v>62908554</v>
      </c>
      <c r="S37" s="71">
        <f t="shared" si="28"/>
        <v>76157747</v>
      </c>
      <c r="T37" s="1"/>
      <c r="U37" s="143" t="s">
        <v>39</v>
      </c>
      <c r="V37" s="71">
        <f t="shared" si="17"/>
        <v>127737516</v>
      </c>
      <c r="W37" s="23">
        <f t="shared" si="23"/>
        <v>375721212</v>
      </c>
      <c r="X37" s="72">
        <f t="shared" si="6"/>
        <v>503458728</v>
      </c>
    </row>
    <row r="38" spans="1:255" s="163" customFormat="1" ht="12" customHeight="1" x14ac:dyDescent="0.2">
      <c r="A38" s="160" t="s">
        <v>40</v>
      </c>
      <c r="B38" s="140">
        <f t="shared" ref="B38:L38" si="29">SUM(B34:B37)</f>
        <v>150730909</v>
      </c>
      <c r="C38" s="140">
        <f t="shared" si="29"/>
        <v>578087536</v>
      </c>
      <c r="D38" s="140">
        <f>SUM(D34:D37)</f>
        <v>728818445</v>
      </c>
      <c r="E38" s="140">
        <f t="shared" si="29"/>
        <v>142616818</v>
      </c>
      <c r="F38" s="140">
        <f t="shared" si="29"/>
        <v>557453732</v>
      </c>
      <c r="G38" s="140">
        <f>SUM(G34:G37)</f>
        <v>700070550</v>
      </c>
      <c r="H38" s="140">
        <f t="shared" si="29"/>
        <v>530761377</v>
      </c>
      <c r="I38" s="140">
        <f t="shared" si="29"/>
        <v>485175028</v>
      </c>
      <c r="J38" s="140">
        <f t="shared" ref="J38" si="30">SUM(J34:J37)</f>
        <v>1015936405</v>
      </c>
      <c r="K38" s="140">
        <f t="shared" si="29"/>
        <v>288783953</v>
      </c>
      <c r="L38" s="140">
        <f t="shared" si="29"/>
        <v>627472855</v>
      </c>
      <c r="M38" s="140">
        <f t="shared" ref="M38:O38" si="31">SUM(M34:M37)</f>
        <v>916256808</v>
      </c>
      <c r="N38" s="140">
        <f t="shared" si="31"/>
        <v>312161116</v>
      </c>
      <c r="O38" s="140">
        <f t="shared" si="31"/>
        <v>614559881</v>
      </c>
      <c r="P38" s="140">
        <f>SUM(P34:P37)</f>
        <v>926720997</v>
      </c>
      <c r="Q38" s="140">
        <f>SUM(Q34:Q37)</f>
        <v>156930867</v>
      </c>
      <c r="R38" s="140">
        <f>SUM(R34:R37)</f>
        <v>565927723</v>
      </c>
      <c r="S38" s="144">
        <f>SUM(S34:S37)</f>
        <v>722858590</v>
      </c>
      <c r="T38" s="161"/>
      <c r="U38" s="160" t="s">
        <v>40</v>
      </c>
      <c r="V38" s="154">
        <f t="shared" si="17"/>
        <v>1581985040</v>
      </c>
      <c r="W38" s="155">
        <f t="shared" si="23"/>
        <v>3428676755</v>
      </c>
      <c r="X38" s="156">
        <f t="shared" si="6"/>
        <v>5010661795</v>
      </c>
    </row>
    <row r="39" spans="1:255" s="163" customFormat="1" ht="12" customHeight="1" x14ac:dyDescent="0.2">
      <c r="A39" s="167" t="s">
        <v>41</v>
      </c>
      <c r="B39" s="140">
        <f t="shared" ref="B39:S39" si="32">B14+B24+B29+B33+B38</f>
        <v>1875310444</v>
      </c>
      <c r="C39" s="140">
        <f t="shared" si="32"/>
        <v>6284997940</v>
      </c>
      <c r="D39" s="140">
        <f>D14+D24+D29+D33+D38</f>
        <v>8160308384</v>
      </c>
      <c r="E39" s="140">
        <f t="shared" si="32"/>
        <v>2400242631</v>
      </c>
      <c r="F39" s="140">
        <f t="shared" si="32"/>
        <v>6424081638</v>
      </c>
      <c r="G39" s="140">
        <f>G14+G24+G29+G33+G38</f>
        <v>8824324269</v>
      </c>
      <c r="H39" s="140">
        <f t="shared" si="32"/>
        <v>2724581052</v>
      </c>
      <c r="I39" s="140">
        <f t="shared" si="32"/>
        <v>5534335178</v>
      </c>
      <c r="J39" s="140">
        <f t="shared" si="32"/>
        <v>8258916230</v>
      </c>
      <c r="K39" s="140">
        <f t="shared" si="32"/>
        <v>2826331841</v>
      </c>
      <c r="L39" s="140">
        <f t="shared" si="32"/>
        <v>6346456601</v>
      </c>
      <c r="M39" s="140">
        <f t="shared" si="32"/>
        <v>9172788442</v>
      </c>
      <c r="N39" s="140">
        <f t="shared" si="32"/>
        <v>2374813846</v>
      </c>
      <c r="O39" s="140">
        <f t="shared" si="32"/>
        <v>7314718452</v>
      </c>
      <c r="P39" s="140">
        <f t="shared" si="32"/>
        <v>9689532298</v>
      </c>
      <c r="Q39" s="140">
        <f t="shared" si="32"/>
        <v>2700739251</v>
      </c>
      <c r="R39" s="140">
        <f t="shared" si="32"/>
        <v>6419204850</v>
      </c>
      <c r="S39" s="144">
        <f t="shared" si="32"/>
        <v>9119944101</v>
      </c>
      <c r="T39" s="161"/>
      <c r="U39" s="167" t="s">
        <v>41</v>
      </c>
      <c r="V39" s="157">
        <f t="shared" si="17"/>
        <v>14902019065</v>
      </c>
      <c r="W39" s="158">
        <f t="shared" si="23"/>
        <v>38323794659</v>
      </c>
      <c r="X39" s="159">
        <f t="shared" si="6"/>
        <v>53225813724</v>
      </c>
    </row>
    <row r="40" spans="1:255" x14ac:dyDescent="0.2">
      <c r="A40" s="145" t="s">
        <v>75</v>
      </c>
      <c r="B40" s="146"/>
      <c r="C40" s="146"/>
      <c r="D40" s="146"/>
      <c r="E40" s="146"/>
      <c r="F40" s="146"/>
      <c r="G40" s="146"/>
      <c r="H40" s="146"/>
      <c r="I40" s="146"/>
      <c r="J40" s="146"/>
      <c r="K40" s="34"/>
      <c r="L40" s="34"/>
      <c r="M40" s="34"/>
      <c r="N40" s="34"/>
      <c r="O40" s="34"/>
      <c r="P40" s="34"/>
      <c r="Q40" s="34"/>
      <c r="R40" s="34"/>
      <c r="S40" s="34"/>
      <c r="T40" s="1"/>
      <c r="U40" s="34"/>
      <c r="V40" s="147"/>
      <c r="W40" s="147"/>
      <c r="X40" s="147"/>
    </row>
    <row r="41" spans="1:255" x14ac:dyDescent="0.2">
      <c r="A41" s="145" t="s">
        <v>76</v>
      </c>
      <c r="B41" s="147"/>
      <c r="C41" s="147"/>
      <c r="D41" s="147"/>
      <c r="E41" s="147"/>
      <c r="F41" s="147"/>
      <c r="G41" s="147"/>
      <c r="H41" s="147"/>
      <c r="I41" s="147"/>
      <c r="J41" s="147"/>
      <c r="K41" s="34"/>
      <c r="L41" s="34"/>
      <c r="M41" s="34"/>
      <c r="N41" s="34"/>
      <c r="O41" s="34"/>
      <c r="P41" s="34"/>
      <c r="Q41" s="34"/>
      <c r="R41" s="34"/>
      <c r="S41" s="34"/>
      <c r="T41" s="1"/>
      <c r="U41" s="34"/>
      <c r="V41" s="147"/>
      <c r="W41" s="147"/>
      <c r="X41" s="147"/>
    </row>
    <row r="42" spans="1:255" x14ac:dyDescent="0.2">
      <c r="A42" s="148" t="s">
        <v>44</v>
      </c>
      <c r="B42" s="147"/>
      <c r="C42" s="147"/>
      <c r="D42" s="147"/>
      <c r="E42" s="149"/>
      <c r="F42" s="147"/>
      <c r="G42" s="147"/>
      <c r="H42" s="147"/>
      <c r="I42" s="147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1"/>
      <c r="U42" s="34"/>
      <c r="V42" s="147"/>
      <c r="W42" s="147"/>
      <c r="X42" s="147"/>
    </row>
    <row r="43" spans="1:255" x14ac:dyDescent="0.2">
      <c r="A43" s="148" t="s">
        <v>74</v>
      </c>
      <c r="B43" s="147"/>
      <c r="C43" s="147"/>
      <c r="D43" s="147"/>
      <c r="E43" s="147"/>
      <c r="F43" s="147"/>
      <c r="G43" s="147"/>
      <c r="H43" s="147"/>
      <c r="I43" s="147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1"/>
      <c r="U43" s="34"/>
      <c r="V43" s="147"/>
      <c r="W43" s="147"/>
      <c r="X43" s="147"/>
    </row>
    <row r="44" spans="1:255" x14ac:dyDescent="0.2">
      <c r="A44" s="174" t="s">
        <v>108</v>
      </c>
      <c r="B44" s="147"/>
      <c r="C44" s="147"/>
      <c r="D44" s="147"/>
      <c r="E44" s="147"/>
      <c r="F44" s="147"/>
      <c r="G44" s="147"/>
      <c r="H44" s="147"/>
      <c r="I44" s="147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1"/>
      <c r="U44" s="34"/>
      <c r="V44" s="147"/>
      <c r="W44" s="147"/>
      <c r="X44" s="147"/>
    </row>
    <row r="45" spans="1:255" x14ac:dyDescent="0.2">
      <c r="A45" s="174" t="s">
        <v>107</v>
      </c>
      <c r="B45" s="147"/>
      <c r="C45" s="147"/>
      <c r="D45" s="147"/>
      <c r="E45" s="147"/>
      <c r="F45" s="147"/>
      <c r="G45" s="147"/>
      <c r="H45" s="147"/>
      <c r="I45" s="147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1"/>
      <c r="U45" s="34"/>
      <c r="V45" s="147"/>
      <c r="W45" s="147"/>
      <c r="X45" s="147"/>
    </row>
    <row r="46" spans="1:255" x14ac:dyDescent="0.2">
      <c r="A46" s="174"/>
      <c r="B46" s="147"/>
      <c r="C46" s="147"/>
      <c r="D46" s="147"/>
      <c r="E46" s="147"/>
      <c r="F46" s="147"/>
      <c r="G46" s="147"/>
      <c r="H46" s="147"/>
      <c r="I46" s="147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1"/>
      <c r="U46" s="34"/>
      <c r="V46" s="147"/>
      <c r="W46" s="147"/>
      <c r="X46" s="147"/>
    </row>
    <row r="47" spans="1:255" ht="15" x14ac:dyDescent="0.25">
      <c r="A47" s="192" t="s">
        <v>77</v>
      </c>
      <c r="B47" s="192"/>
      <c r="C47" s="192"/>
      <c r="D47" s="192"/>
      <c r="E47" s="192"/>
      <c r="F47" s="192"/>
      <c r="G47" s="192"/>
      <c r="H47" s="192"/>
      <c r="I47" s="192"/>
      <c r="J47" s="192"/>
      <c r="K47" s="192"/>
      <c r="L47" s="192"/>
      <c r="M47" s="192"/>
      <c r="N47" s="192"/>
      <c r="O47" s="192"/>
      <c r="P47" s="192"/>
      <c r="Q47" s="192"/>
      <c r="R47" s="192"/>
      <c r="S47" s="192"/>
      <c r="U47" s="147"/>
      <c r="V47" s="147"/>
      <c r="W47" s="147"/>
      <c r="X47" s="147"/>
    </row>
    <row r="48" spans="1:255" x14ac:dyDescent="0.2">
      <c r="A48" s="193" t="s">
        <v>1</v>
      </c>
      <c r="B48" s="193"/>
      <c r="C48" s="193"/>
      <c r="D48" s="193"/>
      <c r="E48" s="193"/>
      <c r="F48" s="193"/>
      <c r="G48" s="193"/>
      <c r="H48" s="193"/>
      <c r="I48" s="193"/>
      <c r="J48" s="193"/>
      <c r="K48" s="193"/>
      <c r="L48" s="193"/>
      <c r="M48" s="193"/>
      <c r="N48" s="193"/>
      <c r="O48" s="193"/>
      <c r="P48" s="193"/>
      <c r="Q48" s="193"/>
      <c r="R48" s="193"/>
      <c r="S48" s="193"/>
      <c r="U48" s="147"/>
      <c r="V48" s="147"/>
      <c r="W48" s="147"/>
      <c r="X48" s="147"/>
    </row>
    <row r="49" spans="1:24" x14ac:dyDescent="0.2">
      <c r="A49" s="193" t="s">
        <v>2</v>
      </c>
      <c r="B49" s="193"/>
      <c r="C49" s="193"/>
      <c r="D49" s="193"/>
      <c r="E49" s="193"/>
      <c r="F49" s="193"/>
      <c r="G49" s="193"/>
      <c r="H49" s="193"/>
      <c r="I49" s="193"/>
      <c r="J49" s="193"/>
      <c r="K49" s="193"/>
      <c r="L49" s="193"/>
      <c r="M49" s="193"/>
      <c r="N49" s="193"/>
      <c r="O49" s="193"/>
      <c r="P49" s="193"/>
      <c r="Q49" s="193"/>
      <c r="R49" s="193"/>
      <c r="S49" s="193"/>
      <c r="U49" s="147"/>
      <c r="V49" s="147"/>
      <c r="W49" s="147"/>
      <c r="X49" s="147"/>
    </row>
    <row r="50" spans="1:24" x14ac:dyDescent="0.2">
      <c r="A50" s="147"/>
      <c r="B50" s="147"/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50" t="s">
        <v>78</v>
      </c>
      <c r="U50" s="147"/>
      <c r="V50" s="147"/>
      <c r="W50" s="147"/>
      <c r="X50" s="150" t="s">
        <v>78</v>
      </c>
    </row>
    <row r="51" spans="1:24" x14ac:dyDescent="0.2">
      <c r="A51" s="141" t="s">
        <v>4</v>
      </c>
      <c r="B51" s="186">
        <v>41821</v>
      </c>
      <c r="C51" s="187"/>
      <c r="D51" s="188"/>
      <c r="E51" s="186">
        <v>41852</v>
      </c>
      <c r="F51" s="187"/>
      <c r="G51" s="188"/>
      <c r="H51" s="186">
        <v>41883</v>
      </c>
      <c r="I51" s="187"/>
      <c r="J51" s="188"/>
      <c r="K51" s="186">
        <v>41913</v>
      </c>
      <c r="L51" s="187"/>
      <c r="M51" s="188"/>
      <c r="N51" s="186">
        <v>41944</v>
      </c>
      <c r="O51" s="187"/>
      <c r="P51" s="188"/>
      <c r="Q51" s="186">
        <v>41974</v>
      </c>
      <c r="R51" s="187"/>
      <c r="S51" s="187"/>
      <c r="U51" s="141" t="s">
        <v>4</v>
      </c>
      <c r="V51" s="186" t="s">
        <v>103</v>
      </c>
      <c r="W51" s="187"/>
      <c r="X51" s="187"/>
    </row>
    <row r="52" spans="1:24" x14ac:dyDescent="0.2">
      <c r="A52" s="142" t="s">
        <v>5</v>
      </c>
      <c r="B52" s="116" t="s">
        <v>73</v>
      </c>
      <c r="C52" s="116" t="s">
        <v>52</v>
      </c>
      <c r="D52" s="116" t="s">
        <v>8</v>
      </c>
      <c r="E52" s="116" t="s">
        <v>73</v>
      </c>
      <c r="F52" s="116" t="s">
        <v>52</v>
      </c>
      <c r="G52" s="116" t="s">
        <v>8</v>
      </c>
      <c r="H52" s="116" t="s">
        <v>73</v>
      </c>
      <c r="I52" s="116" t="s">
        <v>52</v>
      </c>
      <c r="J52" s="116" t="s">
        <v>8</v>
      </c>
      <c r="K52" s="116" t="s">
        <v>73</v>
      </c>
      <c r="L52" s="116" t="s">
        <v>52</v>
      </c>
      <c r="M52" s="116" t="s">
        <v>8</v>
      </c>
      <c r="N52" s="116" t="s">
        <v>73</v>
      </c>
      <c r="O52" s="116" t="s">
        <v>52</v>
      </c>
      <c r="P52" s="116" t="s">
        <v>8</v>
      </c>
      <c r="Q52" s="116" t="s">
        <v>73</v>
      </c>
      <c r="R52" s="116" t="s">
        <v>52</v>
      </c>
      <c r="S52" s="136" t="s">
        <v>8</v>
      </c>
      <c r="U52" s="142" t="s">
        <v>5</v>
      </c>
      <c r="V52" s="117" t="s">
        <v>73</v>
      </c>
      <c r="W52" s="117" t="s">
        <v>52</v>
      </c>
      <c r="X52" s="151" t="s">
        <v>8</v>
      </c>
    </row>
    <row r="53" spans="1:24" x14ac:dyDescent="0.2">
      <c r="A53" s="143" t="s">
        <v>9</v>
      </c>
      <c r="B53" s="10">
        <v>150000</v>
      </c>
      <c r="C53" s="10">
        <v>11219166</v>
      </c>
      <c r="D53" s="33">
        <f t="shared" ref="D53:D59" si="33">B53+C53</f>
        <v>11369166</v>
      </c>
      <c r="E53" s="10">
        <v>438214</v>
      </c>
      <c r="F53" s="10">
        <v>9877431</v>
      </c>
      <c r="G53" s="33">
        <f t="shared" ref="G53:G59" si="34">E53+F53</f>
        <v>10315645</v>
      </c>
      <c r="H53" s="10">
        <v>1042747</v>
      </c>
      <c r="I53" s="10">
        <v>10717649</v>
      </c>
      <c r="J53" s="33">
        <f>H53+I53</f>
        <v>11760396</v>
      </c>
      <c r="K53" s="10">
        <v>812072</v>
      </c>
      <c r="L53" s="10">
        <v>7904810</v>
      </c>
      <c r="M53" s="33">
        <f t="shared" ref="M53:M59" si="35">K53+L53</f>
        <v>8716882</v>
      </c>
      <c r="N53" s="10">
        <v>180132</v>
      </c>
      <c r="O53" s="10">
        <v>7233976</v>
      </c>
      <c r="P53" s="33">
        <f t="shared" ref="P53:P59" si="36">N53+O53</f>
        <v>7414108</v>
      </c>
      <c r="Q53" s="10">
        <v>188460</v>
      </c>
      <c r="R53" s="10">
        <v>14607512</v>
      </c>
      <c r="S53" s="37">
        <f t="shared" ref="S53:S59" si="37">Q53+R53</f>
        <v>14795972</v>
      </c>
      <c r="T53" s="1"/>
      <c r="U53" s="152" t="s">
        <v>9</v>
      </c>
      <c r="V53" s="37">
        <f t="shared" ref="V53:V85" si="38">B53+E53+H53+K53+N53+Q53</f>
        <v>2811625</v>
      </c>
      <c r="W53" s="37">
        <f t="shared" ref="W53:W85" si="39">C53+F53+I53+L53+O53+R53</f>
        <v>61560544</v>
      </c>
      <c r="X53" s="37">
        <f t="shared" ref="X53:X85" si="40">V53+W53</f>
        <v>64372169</v>
      </c>
    </row>
    <row r="54" spans="1:24" x14ac:dyDescent="0.2">
      <c r="A54" s="143" t="s">
        <v>10</v>
      </c>
      <c r="B54" s="10">
        <v>428387</v>
      </c>
      <c r="C54" s="10">
        <v>5073629</v>
      </c>
      <c r="D54" s="33">
        <f t="shared" si="33"/>
        <v>5502016</v>
      </c>
      <c r="E54" s="10">
        <v>219687</v>
      </c>
      <c r="F54" s="10">
        <v>1236396</v>
      </c>
      <c r="G54" s="33">
        <f t="shared" si="34"/>
        <v>1456083</v>
      </c>
      <c r="H54" s="10">
        <v>0</v>
      </c>
      <c r="I54" s="10">
        <v>5191189</v>
      </c>
      <c r="J54" s="33">
        <f t="shared" ref="J54:J59" si="41">H54+I54</f>
        <v>5191189</v>
      </c>
      <c r="K54" s="10">
        <v>147098</v>
      </c>
      <c r="L54" s="10">
        <v>6637426</v>
      </c>
      <c r="M54" s="33">
        <f t="shared" si="35"/>
        <v>6784524</v>
      </c>
      <c r="N54" s="10">
        <v>727469</v>
      </c>
      <c r="O54" s="10">
        <v>3236723</v>
      </c>
      <c r="P54" s="33">
        <f t="shared" si="36"/>
        <v>3964192</v>
      </c>
      <c r="Q54" s="10">
        <v>704707</v>
      </c>
      <c r="R54" s="10">
        <v>5297007</v>
      </c>
      <c r="S54" s="33">
        <f t="shared" si="37"/>
        <v>6001714</v>
      </c>
      <c r="T54" s="1"/>
      <c r="U54" s="152" t="s">
        <v>10</v>
      </c>
      <c r="V54" s="33">
        <f t="shared" si="38"/>
        <v>2227348</v>
      </c>
      <c r="W54" s="33">
        <f t="shared" si="39"/>
        <v>26672370</v>
      </c>
      <c r="X54" s="33">
        <f t="shared" si="40"/>
        <v>28899718</v>
      </c>
    </row>
    <row r="55" spans="1:24" x14ac:dyDescent="0.2">
      <c r="A55" s="143" t="s">
        <v>11</v>
      </c>
      <c r="B55" s="10">
        <v>83451199</v>
      </c>
      <c r="C55" s="10">
        <v>70849952</v>
      </c>
      <c r="D55" s="33">
        <f t="shared" si="33"/>
        <v>154301151</v>
      </c>
      <c r="E55" s="10">
        <v>6714884</v>
      </c>
      <c r="F55" s="10">
        <v>87501345</v>
      </c>
      <c r="G55" s="33">
        <f t="shared" si="34"/>
        <v>94216229</v>
      </c>
      <c r="H55" s="10">
        <v>5266436</v>
      </c>
      <c r="I55" s="10">
        <v>81550399</v>
      </c>
      <c r="J55" s="33">
        <f t="shared" si="41"/>
        <v>86816835</v>
      </c>
      <c r="K55" s="10">
        <v>30091414</v>
      </c>
      <c r="L55" s="10">
        <v>87897162</v>
      </c>
      <c r="M55" s="33">
        <f t="shared" si="35"/>
        <v>117988576</v>
      </c>
      <c r="N55" s="10">
        <v>4029889</v>
      </c>
      <c r="O55" s="10">
        <v>70871629</v>
      </c>
      <c r="P55" s="33">
        <f t="shared" si="36"/>
        <v>74901518</v>
      </c>
      <c r="Q55" s="10">
        <v>120245248</v>
      </c>
      <c r="R55" s="10">
        <v>80019535</v>
      </c>
      <c r="S55" s="33">
        <f t="shared" si="37"/>
        <v>200264783</v>
      </c>
      <c r="T55" s="1"/>
      <c r="U55" s="152" t="s">
        <v>11</v>
      </c>
      <c r="V55" s="33">
        <f t="shared" si="38"/>
        <v>249799070</v>
      </c>
      <c r="W55" s="33">
        <f t="shared" si="39"/>
        <v>478690022</v>
      </c>
      <c r="X55" s="33">
        <f t="shared" si="40"/>
        <v>728489092</v>
      </c>
    </row>
    <row r="56" spans="1:24" x14ac:dyDescent="0.2">
      <c r="A56" s="143" t="s">
        <v>12</v>
      </c>
      <c r="B56" s="10">
        <v>34208807</v>
      </c>
      <c r="C56" s="10">
        <v>81381376</v>
      </c>
      <c r="D56" s="33">
        <f t="shared" si="33"/>
        <v>115590183</v>
      </c>
      <c r="E56" s="10">
        <v>14176315</v>
      </c>
      <c r="F56" s="10">
        <v>60131406</v>
      </c>
      <c r="G56" s="33">
        <f t="shared" si="34"/>
        <v>74307721</v>
      </c>
      <c r="H56" s="10">
        <v>13489794</v>
      </c>
      <c r="I56" s="10">
        <v>77160316</v>
      </c>
      <c r="J56" s="33">
        <f t="shared" si="41"/>
        <v>90650110</v>
      </c>
      <c r="K56" s="10">
        <v>9251800</v>
      </c>
      <c r="L56" s="10">
        <v>93072351</v>
      </c>
      <c r="M56" s="33">
        <f t="shared" si="35"/>
        <v>102324151</v>
      </c>
      <c r="N56" s="10">
        <v>1510912</v>
      </c>
      <c r="O56" s="10">
        <v>67973858</v>
      </c>
      <c r="P56" s="33">
        <f t="shared" si="36"/>
        <v>69484770</v>
      </c>
      <c r="Q56" s="10">
        <v>1877574</v>
      </c>
      <c r="R56" s="10">
        <v>81260961</v>
      </c>
      <c r="S56" s="33">
        <f t="shared" si="37"/>
        <v>83138535</v>
      </c>
      <c r="T56" s="1"/>
      <c r="U56" s="152" t="s">
        <v>12</v>
      </c>
      <c r="V56" s="33">
        <f t="shared" si="38"/>
        <v>74515202</v>
      </c>
      <c r="W56" s="33">
        <f t="shared" si="39"/>
        <v>460980268</v>
      </c>
      <c r="X56" s="33">
        <f t="shared" si="40"/>
        <v>535495470</v>
      </c>
    </row>
    <row r="57" spans="1:24" x14ac:dyDescent="0.2">
      <c r="A57" s="143" t="s">
        <v>13</v>
      </c>
      <c r="B57" s="10">
        <v>3713632</v>
      </c>
      <c r="C57" s="10">
        <v>17279562</v>
      </c>
      <c r="D57" s="33">
        <f t="shared" si="33"/>
        <v>20993194</v>
      </c>
      <c r="E57" s="10">
        <v>5501841</v>
      </c>
      <c r="F57" s="10">
        <v>18134626</v>
      </c>
      <c r="G57" s="33">
        <f t="shared" si="34"/>
        <v>23636467</v>
      </c>
      <c r="H57" s="10">
        <v>4167445</v>
      </c>
      <c r="I57" s="10">
        <v>16612600</v>
      </c>
      <c r="J57" s="33">
        <f t="shared" si="41"/>
        <v>20780045</v>
      </c>
      <c r="K57" s="10">
        <v>3630648</v>
      </c>
      <c r="L57" s="10">
        <v>21164455</v>
      </c>
      <c r="M57" s="33">
        <f t="shared" si="35"/>
        <v>24795103</v>
      </c>
      <c r="N57" s="10">
        <v>4180573</v>
      </c>
      <c r="O57" s="10">
        <v>19950307</v>
      </c>
      <c r="P57" s="33">
        <f t="shared" si="36"/>
        <v>24130880</v>
      </c>
      <c r="Q57" s="10">
        <v>2706081</v>
      </c>
      <c r="R57" s="10">
        <v>17475384</v>
      </c>
      <c r="S57" s="33">
        <f t="shared" si="37"/>
        <v>20181465</v>
      </c>
      <c r="T57" s="1"/>
      <c r="U57" s="152" t="s">
        <v>13</v>
      </c>
      <c r="V57" s="33">
        <f t="shared" si="38"/>
        <v>23900220</v>
      </c>
      <c r="W57" s="33">
        <f t="shared" si="39"/>
        <v>110616934</v>
      </c>
      <c r="X57" s="33">
        <f t="shared" si="40"/>
        <v>134517154</v>
      </c>
    </row>
    <row r="58" spans="1:24" x14ac:dyDescent="0.2">
      <c r="A58" s="143" t="s">
        <v>14</v>
      </c>
      <c r="B58" s="10">
        <v>0</v>
      </c>
      <c r="C58" s="10">
        <v>774250</v>
      </c>
      <c r="D58" s="33">
        <f t="shared" si="33"/>
        <v>774250</v>
      </c>
      <c r="E58" s="10">
        <v>0</v>
      </c>
      <c r="F58" s="10">
        <v>75000</v>
      </c>
      <c r="G58" s="33">
        <f t="shared" si="34"/>
        <v>75000</v>
      </c>
      <c r="H58" s="10">
        <v>0</v>
      </c>
      <c r="I58" s="10">
        <v>423600</v>
      </c>
      <c r="J58" s="33">
        <f t="shared" si="41"/>
        <v>423600</v>
      </c>
      <c r="K58" s="10">
        <v>0</v>
      </c>
      <c r="L58" s="10">
        <v>2505159</v>
      </c>
      <c r="M58" s="33">
        <f t="shared" si="35"/>
        <v>2505159</v>
      </c>
      <c r="N58" s="10">
        <v>0</v>
      </c>
      <c r="O58" s="10">
        <v>905200</v>
      </c>
      <c r="P58" s="33">
        <f t="shared" si="36"/>
        <v>905200</v>
      </c>
      <c r="Q58" s="10">
        <v>0</v>
      </c>
      <c r="R58" s="10">
        <v>590250</v>
      </c>
      <c r="S58" s="33">
        <f t="shared" si="37"/>
        <v>590250</v>
      </c>
      <c r="T58" s="1"/>
      <c r="U58" s="152" t="s">
        <v>14</v>
      </c>
      <c r="V58" s="33">
        <f t="shared" si="38"/>
        <v>0</v>
      </c>
      <c r="W58" s="33">
        <f t="shared" si="39"/>
        <v>5273459</v>
      </c>
      <c r="X58" s="33">
        <f t="shared" si="40"/>
        <v>5273459</v>
      </c>
    </row>
    <row r="59" spans="1:24" x14ac:dyDescent="0.2">
      <c r="A59" s="143" t="s">
        <v>15</v>
      </c>
      <c r="B59" s="10">
        <v>8583697</v>
      </c>
      <c r="C59" s="10">
        <v>27251161</v>
      </c>
      <c r="D59" s="33">
        <f t="shared" si="33"/>
        <v>35834858</v>
      </c>
      <c r="E59" s="10">
        <v>3285450</v>
      </c>
      <c r="F59" s="10">
        <v>26127420</v>
      </c>
      <c r="G59" s="33">
        <f t="shared" si="34"/>
        <v>29412870</v>
      </c>
      <c r="H59" s="10">
        <v>2889471</v>
      </c>
      <c r="I59" s="10">
        <v>32400330</v>
      </c>
      <c r="J59" s="33">
        <f t="shared" si="41"/>
        <v>35289801</v>
      </c>
      <c r="K59" s="10">
        <v>16521594</v>
      </c>
      <c r="L59" s="10">
        <v>35980605</v>
      </c>
      <c r="M59" s="33">
        <f t="shared" si="35"/>
        <v>52502199</v>
      </c>
      <c r="N59" s="10">
        <v>64642660</v>
      </c>
      <c r="O59" s="10">
        <v>26177194</v>
      </c>
      <c r="P59" s="33">
        <f t="shared" si="36"/>
        <v>90819854</v>
      </c>
      <c r="Q59" s="10">
        <v>23288182</v>
      </c>
      <c r="R59" s="10">
        <v>45773232</v>
      </c>
      <c r="S59" s="33">
        <f t="shared" si="37"/>
        <v>69061414</v>
      </c>
      <c r="T59" s="1"/>
      <c r="U59" s="152" t="s">
        <v>15</v>
      </c>
      <c r="V59" s="71">
        <f t="shared" si="38"/>
        <v>119211054</v>
      </c>
      <c r="W59" s="71">
        <f t="shared" si="39"/>
        <v>193709942</v>
      </c>
      <c r="X59" s="71">
        <f t="shared" si="40"/>
        <v>312920996</v>
      </c>
    </row>
    <row r="60" spans="1:24" s="3" customFormat="1" ht="11.25" x14ac:dyDescent="0.2">
      <c r="A60" s="160" t="s">
        <v>16</v>
      </c>
      <c r="B60" s="140">
        <f t="shared" ref="B60:S60" si="42">SUM(B53:B59)</f>
        <v>130535722</v>
      </c>
      <c r="C60" s="140">
        <f t="shared" si="42"/>
        <v>213829096</v>
      </c>
      <c r="D60" s="144">
        <f t="shared" si="42"/>
        <v>344364818</v>
      </c>
      <c r="E60" s="140">
        <f t="shared" si="42"/>
        <v>30336391</v>
      </c>
      <c r="F60" s="140">
        <f t="shared" si="42"/>
        <v>203083624</v>
      </c>
      <c r="G60" s="144">
        <f t="shared" si="42"/>
        <v>233420015</v>
      </c>
      <c r="H60" s="140">
        <f t="shared" si="42"/>
        <v>26855893</v>
      </c>
      <c r="I60" s="140">
        <f t="shared" si="42"/>
        <v>224056083</v>
      </c>
      <c r="J60" s="144">
        <f t="shared" si="42"/>
        <v>250911976</v>
      </c>
      <c r="K60" s="140">
        <f t="shared" si="42"/>
        <v>60454626</v>
      </c>
      <c r="L60" s="140">
        <f t="shared" si="42"/>
        <v>255161968</v>
      </c>
      <c r="M60" s="144">
        <f>SUM(M53:M59)</f>
        <v>315616594</v>
      </c>
      <c r="N60" s="140">
        <f t="shared" si="42"/>
        <v>75271635</v>
      </c>
      <c r="O60" s="140">
        <f t="shared" si="42"/>
        <v>196348887</v>
      </c>
      <c r="P60" s="144">
        <f>SUM(P53:P59)</f>
        <v>271620522</v>
      </c>
      <c r="Q60" s="144">
        <f t="shared" si="42"/>
        <v>149010252</v>
      </c>
      <c r="R60" s="144">
        <f t="shared" si="42"/>
        <v>245023881</v>
      </c>
      <c r="S60" s="144">
        <f t="shared" si="42"/>
        <v>394034133</v>
      </c>
      <c r="T60" s="161"/>
      <c r="U60" s="162" t="s">
        <v>16</v>
      </c>
      <c r="V60" s="154">
        <f t="shared" si="38"/>
        <v>472464519</v>
      </c>
      <c r="W60" s="155">
        <f t="shared" si="39"/>
        <v>1337503539</v>
      </c>
      <c r="X60" s="156">
        <f t="shared" si="40"/>
        <v>1809968058</v>
      </c>
    </row>
    <row r="61" spans="1:24" x14ac:dyDescent="0.2">
      <c r="A61" s="143" t="s">
        <v>17</v>
      </c>
      <c r="B61" s="10">
        <v>925256</v>
      </c>
      <c r="C61" s="10">
        <v>46899329</v>
      </c>
      <c r="D61" s="33">
        <f t="shared" ref="D61:D69" si="43">B61+C61</f>
        <v>47824585</v>
      </c>
      <c r="E61" s="10">
        <v>5589380</v>
      </c>
      <c r="F61" s="10">
        <v>44260441</v>
      </c>
      <c r="G61" s="33">
        <f t="shared" ref="G61:G69" si="44">E61+F61</f>
        <v>49849821</v>
      </c>
      <c r="H61" s="10">
        <v>2286523</v>
      </c>
      <c r="I61" s="10">
        <v>64086008</v>
      </c>
      <c r="J61" s="33">
        <f t="shared" ref="J61:J69" si="45">H61+I61</f>
        <v>66372531</v>
      </c>
      <c r="K61" s="10">
        <v>3023113</v>
      </c>
      <c r="L61" s="10">
        <v>38148458</v>
      </c>
      <c r="M61" s="33">
        <f t="shared" ref="M61:M69" si="46">K61+L61</f>
        <v>41171571</v>
      </c>
      <c r="N61" s="10">
        <v>3614877</v>
      </c>
      <c r="O61" s="10">
        <v>41716321</v>
      </c>
      <c r="P61" s="33">
        <f t="shared" ref="P61:P69" si="47">N61+O61</f>
        <v>45331198</v>
      </c>
      <c r="Q61" s="10">
        <v>2808771</v>
      </c>
      <c r="R61" s="10">
        <v>41805105</v>
      </c>
      <c r="S61" s="33">
        <f t="shared" ref="S61:S69" si="48">Q61+R61</f>
        <v>44613876</v>
      </c>
      <c r="T61" s="1"/>
      <c r="U61" s="152" t="s">
        <v>17</v>
      </c>
      <c r="V61" s="37">
        <f t="shared" si="38"/>
        <v>18247920</v>
      </c>
      <c r="W61" s="22">
        <f t="shared" si="39"/>
        <v>276915662</v>
      </c>
      <c r="X61" s="65">
        <f t="shared" si="40"/>
        <v>295163582</v>
      </c>
    </row>
    <row r="62" spans="1:24" x14ac:dyDescent="0.2">
      <c r="A62" s="143" t="s">
        <v>18</v>
      </c>
      <c r="B62" s="10">
        <v>24821357</v>
      </c>
      <c r="C62" s="10">
        <v>261104243</v>
      </c>
      <c r="D62" s="33">
        <f t="shared" si="43"/>
        <v>285925600</v>
      </c>
      <c r="E62" s="10">
        <v>21261187</v>
      </c>
      <c r="F62" s="10">
        <v>241260149</v>
      </c>
      <c r="G62" s="33">
        <f t="shared" si="44"/>
        <v>262521336</v>
      </c>
      <c r="H62" s="10">
        <v>28847372</v>
      </c>
      <c r="I62" s="10">
        <v>301995920</v>
      </c>
      <c r="J62" s="33">
        <f t="shared" si="45"/>
        <v>330843292</v>
      </c>
      <c r="K62" s="10">
        <v>42879303</v>
      </c>
      <c r="L62" s="10">
        <v>291143795</v>
      </c>
      <c r="M62" s="33">
        <f t="shared" si="46"/>
        <v>334023098</v>
      </c>
      <c r="N62" s="10">
        <v>14316230</v>
      </c>
      <c r="O62" s="10">
        <v>281986851</v>
      </c>
      <c r="P62" s="33">
        <f t="shared" si="47"/>
        <v>296303081</v>
      </c>
      <c r="Q62" s="10">
        <v>23583876</v>
      </c>
      <c r="R62" s="10">
        <v>305395789</v>
      </c>
      <c r="S62" s="33">
        <f t="shared" si="48"/>
        <v>328979665</v>
      </c>
      <c r="T62" s="1"/>
      <c r="U62" s="152" t="s">
        <v>18</v>
      </c>
      <c r="V62" s="33">
        <f t="shared" si="38"/>
        <v>155709325</v>
      </c>
      <c r="W62" s="10">
        <f t="shared" si="39"/>
        <v>1682886747</v>
      </c>
      <c r="X62" s="31">
        <f t="shared" si="40"/>
        <v>1838596072</v>
      </c>
    </row>
    <row r="63" spans="1:24" x14ac:dyDescent="0.2">
      <c r="A63" s="143" t="s">
        <v>19</v>
      </c>
      <c r="B63" s="10">
        <v>45019156</v>
      </c>
      <c r="C63" s="10">
        <v>136627537</v>
      </c>
      <c r="D63" s="33">
        <f t="shared" si="43"/>
        <v>181646693</v>
      </c>
      <c r="E63" s="10">
        <v>31729682</v>
      </c>
      <c r="F63" s="10">
        <v>115985255</v>
      </c>
      <c r="G63" s="33">
        <f t="shared" si="44"/>
        <v>147714937</v>
      </c>
      <c r="H63" s="10">
        <v>148852103</v>
      </c>
      <c r="I63" s="10">
        <v>134381264</v>
      </c>
      <c r="J63" s="33">
        <f t="shared" si="45"/>
        <v>283233367</v>
      </c>
      <c r="K63" s="10">
        <v>49829639</v>
      </c>
      <c r="L63" s="10">
        <v>155398739</v>
      </c>
      <c r="M63" s="33">
        <f t="shared" si="46"/>
        <v>205228378</v>
      </c>
      <c r="N63" s="10">
        <v>124014252</v>
      </c>
      <c r="O63" s="10">
        <v>124750915</v>
      </c>
      <c r="P63" s="33">
        <f t="shared" si="47"/>
        <v>248765167</v>
      </c>
      <c r="Q63" s="10">
        <v>34709948</v>
      </c>
      <c r="R63" s="10">
        <v>134874637</v>
      </c>
      <c r="S63" s="33">
        <f t="shared" si="48"/>
        <v>169584585</v>
      </c>
      <c r="T63" s="1"/>
      <c r="U63" s="152" t="s">
        <v>19</v>
      </c>
      <c r="V63" s="33">
        <f t="shared" si="38"/>
        <v>434154780</v>
      </c>
      <c r="W63" s="10">
        <f t="shared" si="39"/>
        <v>802018347</v>
      </c>
      <c r="X63" s="31">
        <f t="shared" si="40"/>
        <v>1236173127</v>
      </c>
    </row>
    <row r="64" spans="1:24" x14ac:dyDescent="0.2">
      <c r="A64" s="143" t="s">
        <v>20</v>
      </c>
      <c r="B64" s="10">
        <v>797139</v>
      </c>
      <c r="C64" s="10">
        <v>76421936</v>
      </c>
      <c r="D64" s="33">
        <f t="shared" si="43"/>
        <v>77219075</v>
      </c>
      <c r="E64" s="10">
        <v>13705500</v>
      </c>
      <c r="F64" s="10">
        <v>69059107</v>
      </c>
      <c r="G64" s="33">
        <f t="shared" si="44"/>
        <v>82764607</v>
      </c>
      <c r="H64" s="10">
        <v>1225178</v>
      </c>
      <c r="I64" s="10">
        <v>78537981</v>
      </c>
      <c r="J64" s="33">
        <f t="shared" si="45"/>
        <v>79763159</v>
      </c>
      <c r="K64" s="10">
        <v>833349</v>
      </c>
      <c r="L64" s="10">
        <v>92798274</v>
      </c>
      <c r="M64" s="33">
        <f t="shared" si="46"/>
        <v>93631623</v>
      </c>
      <c r="N64" s="10">
        <v>8880500</v>
      </c>
      <c r="O64" s="10">
        <v>69340754</v>
      </c>
      <c r="P64" s="33">
        <f t="shared" si="47"/>
        <v>78221254</v>
      </c>
      <c r="Q64" s="10">
        <v>156218</v>
      </c>
      <c r="R64" s="10">
        <v>72282541</v>
      </c>
      <c r="S64" s="33">
        <f t="shared" si="48"/>
        <v>72438759</v>
      </c>
      <c r="T64" s="1"/>
      <c r="U64" s="152" t="s">
        <v>20</v>
      </c>
      <c r="V64" s="33">
        <f t="shared" si="38"/>
        <v>25597884</v>
      </c>
      <c r="W64" s="10">
        <f t="shared" si="39"/>
        <v>458440593</v>
      </c>
      <c r="X64" s="31">
        <f t="shared" si="40"/>
        <v>484038477</v>
      </c>
    </row>
    <row r="65" spans="1:26" x14ac:dyDescent="0.2">
      <c r="A65" s="143" t="s">
        <v>21</v>
      </c>
      <c r="B65" s="10">
        <v>22747613</v>
      </c>
      <c r="C65" s="10">
        <v>66457571</v>
      </c>
      <c r="D65" s="33">
        <f t="shared" si="43"/>
        <v>89205184</v>
      </c>
      <c r="E65" s="10">
        <v>2466493</v>
      </c>
      <c r="F65" s="10">
        <v>61205601</v>
      </c>
      <c r="G65" s="33">
        <f t="shared" si="44"/>
        <v>63672094</v>
      </c>
      <c r="H65" s="10">
        <v>64790333</v>
      </c>
      <c r="I65" s="10">
        <v>57901531</v>
      </c>
      <c r="J65" s="33">
        <f t="shared" si="45"/>
        <v>122691864</v>
      </c>
      <c r="K65" s="10">
        <v>3821519</v>
      </c>
      <c r="L65" s="10">
        <v>54288098</v>
      </c>
      <c r="M65" s="33">
        <f t="shared" si="46"/>
        <v>58109617</v>
      </c>
      <c r="N65" s="10">
        <v>5214145</v>
      </c>
      <c r="O65" s="10">
        <v>53741637</v>
      </c>
      <c r="P65" s="33">
        <f t="shared" si="47"/>
        <v>58955782</v>
      </c>
      <c r="Q65" s="10">
        <v>4456241</v>
      </c>
      <c r="R65" s="10">
        <v>51212692</v>
      </c>
      <c r="S65" s="33">
        <f t="shared" si="48"/>
        <v>55668933</v>
      </c>
      <c r="T65" s="1"/>
      <c r="U65" s="152" t="s">
        <v>21</v>
      </c>
      <c r="V65" s="33">
        <f t="shared" si="38"/>
        <v>103496344</v>
      </c>
      <c r="W65" s="10">
        <f t="shared" si="39"/>
        <v>344807130</v>
      </c>
      <c r="X65" s="31">
        <f t="shared" si="40"/>
        <v>448303474</v>
      </c>
    </row>
    <row r="66" spans="1:26" x14ac:dyDescent="0.2">
      <c r="A66" s="143" t="s">
        <v>22</v>
      </c>
      <c r="B66" s="10">
        <v>29979633</v>
      </c>
      <c r="C66" s="10">
        <v>143200119</v>
      </c>
      <c r="D66" s="33">
        <f t="shared" si="43"/>
        <v>173179752</v>
      </c>
      <c r="E66" s="10">
        <v>151966636</v>
      </c>
      <c r="F66" s="10">
        <v>130877978</v>
      </c>
      <c r="G66" s="33">
        <f t="shared" si="44"/>
        <v>282844614</v>
      </c>
      <c r="H66" s="10">
        <v>38821884</v>
      </c>
      <c r="I66" s="10">
        <v>133296143</v>
      </c>
      <c r="J66" s="33">
        <f t="shared" si="45"/>
        <v>172118027</v>
      </c>
      <c r="K66" s="10">
        <v>12208324</v>
      </c>
      <c r="L66" s="10">
        <v>134989879</v>
      </c>
      <c r="M66" s="33">
        <f t="shared" si="46"/>
        <v>147198203</v>
      </c>
      <c r="N66" s="10">
        <v>78477654</v>
      </c>
      <c r="O66" s="10">
        <v>112891423</v>
      </c>
      <c r="P66" s="33">
        <f t="shared" si="47"/>
        <v>191369077</v>
      </c>
      <c r="Q66" s="10">
        <v>82030138</v>
      </c>
      <c r="R66" s="10">
        <v>148968383</v>
      </c>
      <c r="S66" s="33">
        <f t="shared" si="48"/>
        <v>230998521</v>
      </c>
      <c r="T66" s="1"/>
      <c r="U66" s="152" t="s">
        <v>22</v>
      </c>
      <c r="V66" s="33">
        <f t="shared" si="38"/>
        <v>393484269</v>
      </c>
      <c r="W66" s="10">
        <f t="shared" si="39"/>
        <v>804223925</v>
      </c>
      <c r="X66" s="31">
        <f t="shared" si="40"/>
        <v>1197708194</v>
      </c>
    </row>
    <row r="67" spans="1:26" x14ac:dyDescent="0.2">
      <c r="A67" s="143" t="s">
        <v>23</v>
      </c>
      <c r="B67" s="10">
        <v>4076186</v>
      </c>
      <c r="C67" s="10">
        <v>25047882</v>
      </c>
      <c r="D67" s="33">
        <f t="shared" si="43"/>
        <v>29124068</v>
      </c>
      <c r="E67" s="10">
        <v>2852372</v>
      </c>
      <c r="F67" s="10">
        <v>36176137</v>
      </c>
      <c r="G67" s="33">
        <f t="shared" si="44"/>
        <v>39028509</v>
      </c>
      <c r="H67" s="10">
        <v>40628526</v>
      </c>
      <c r="I67" s="10">
        <v>34674466</v>
      </c>
      <c r="J67" s="33">
        <f t="shared" si="45"/>
        <v>75302992</v>
      </c>
      <c r="K67" s="10">
        <v>2434935</v>
      </c>
      <c r="L67" s="10">
        <v>24193734</v>
      </c>
      <c r="M67" s="33">
        <f t="shared" si="46"/>
        <v>26628669</v>
      </c>
      <c r="N67" s="10">
        <v>3610039</v>
      </c>
      <c r="O67" s="10">
        <v>21650768</v>
      </c>
      <c r="P67" s="33">
        <f t="shared" si="47"/>
        <v>25260807</v>
      </c>
      <c r="Q67" s="10">
        <v>5103489</v>
      </c>
      <c r="R67" s="10">
        <v>19283661</v>
      </c>
      <c r="S67" s="33">
        <f t="shared" si="48"/>
        <v>24387150</v>
      </c>
      <c r="T67" s="1"/>
      <c r="U67" s="152" t="s">
        <v>23</v>
      </c>
      <c r="V67" s="33">
        <f t="shared" si="38"/>
        <v>58705547</v>
      </c>
      <c r="W67" s="10">
        <f t="shared" si="39"/>
        <v>161026648</v>
      </c>
      <c r="X67" s="31">
        <f t="shared" si="40"/>
        <v>219732195</v>
      </c>
    </row>
    <row r="68" spans="1:26" x14ac:dyDescent="0.2">
      <c r="A68" s="143" t="s">
        <v>24</v>
      </c>
      <c r="B68" s="10">
        <v>26822766</v>
      </c>
      <c r="C68" s="10">
        <v>73592951</v>
      </c>
      <c r="D68" s="33">
        <f t="shared" si="43"/>
        <v>100415717</v>
      </c>
      <c r="E68" s="10">
        <v>7300233</v>
      </c>
      <c r="F68" s="10">
        <v>60476127</v>
      </c>
      <c r="G68" s="33">
        <f t="shared" si="44"/>
        <v>67776360</v>
      </c>
      <c r="H68" s="10">
        <v>19409930</v>
      </c>
      <c r="I68" s="10">
        <v>64326443</v>
      </c>
      <c r="J68" s="33">
        <f t="shared" si="45"/>
        <v>83736373</v>
      </c>
      <c r="K68" s="10">
        <v>11399282</v>
      </c>
      <c r="L68" s="10">
        <v>58802382</v>
      </c>
      <c r="M68" s="33">
        <f t="shared" si="46"/>
        <v>70201664</v>
      </c>
      <c r="N68" s="10">
        <v>30636575</v>
      </c>
      <c r="O68" s="10">
        <v>51613755</v>
      </c>
      <c r="P68" s="33">
        <f t="shared" si="47"/>
        <v>82250330</v>
      </c>
      <c r="Q68" s="10">
        <v>26569974</v>
      </c>
      <c r="R68" s="10">
        <v>59200319</v>
      </c>
      <c r="S68" s="33">
        <f t="shared" si="48"/>
        <v>85770293</v>
      </c>
      <c r="T68" s="1"/>
      <c r="U68" s="152" t="s">
        <v>24</v>
      </c>
      <c r="V68" s="33">
        <f t="shared" si="38"/>
        <v>122138760</v>
      </c>
      <c r="W68" s="10">
        <f t="shared" si="39"/>
        <v>368011977</v>
      </c>
      <c r="X68" s="31">
        <f t="shared" si="40"/>
        <v>490150737</v>
      </c>
    </row>
    <row r="69" spans="1:26" x14ac:dyDescent="0.2">
      <c r="A69" s="143" t="s">
        <v>25</v>
      </c>
      <c r="B69" s="10">
        <v>117113832</v>
      </c>
      <c r="C69" s="10">
        <v>63957440</v>
      </c>
      <c r="D69" s="33">
        <f t="shared" si="43"/>
        <v>181071272</v>
      </c>
      <c r="E69" s="10">
        <v>4210403</v>
      </c>
      <c r="F69" s="10">
        <v>52433891</v>
      </c>
      <c r="G69" s="33">
        <f t="shared" si="44"/>
        <v>56644294</v>
      </c>
      <c r="H69" s="10">
        <v>18182960</v>
      </c>
      <c r="I69" s="10">
        <v>53327076</v>
      </c>
      <c r="J69" s="33">
        <f t="shared" si="45"/>
        <v>71510036</v>
      </c>
      <c r="K69" s="10">
        <v>1359000</v>
      </c>
      <c r="L69" s="10">
        <v>80055958</v>
      </c>
      <c r="M69" s="33">
        <f t="shared" si="46"/>
        <v>81414958</v>
      </c>
      <c r="N69" s="10">
        <v>584969</v>
      </c>
      <c r="O69" s="10">
        <v>79729223</v>
      </c>
      <c r="P69" s="33">
        <f t="shared" si="47"/>
        <v>80314192</v>
      </c>
      <c r="Q69" s="10">
        <v>1155172</v>
      </c>
      <c r="R69" s="10">
        <v>100507845</v>
      </c>
      <c r="S69" s="33">
        <f t="shared" si="48"/>
        <v>101663017</v>
      </c>
      <c r="T69" s="1"/>
      <c r="U69" s="152" t="s">
        <v>25</v>
      </c>
      <c r="V69" s="71">
        <f t="shared" si="38"/>
        <v>142606336</v>
      </c>
      <c r="W69" s="23">
        <f t="shared" si="39"/>
        <v>430011433</v>
      </c>
      <c r="X69" s="72">
        <f t="shared" si="40"/>
        <v>572617769</v>
      </c>
    </row>
    <row r="70" spans="1:26" s="3" customFormat="1" ht="11.25" x14ac:dyDescent="0.2">
      <c r="A70" s="164" t="s">
        <v>26</v>
      </c>
      <c r="B70" s="140">
        <f t="shared" ref="B70" si="49">SUM(B61:B69)</f>
        <v>272302938</v>
      </c>
      <c r="C70" s="140">
        <f t="shared" ref="C70" si="50">SUM(C61:C69)</f>
        <v>893309008</v>
      </c>
      <c r="D70" s="144">
        <f>SUM(D61:D69)</f>
        <v>1165611946</v>
      </c>
      <c r="E70" s="140">
        <f t="shared" ref="E70:F70" si="51">SUM(E61:E69)</f>
        <v>241081886</v>
      </c>
      <c r="F70" s="140">
        <f t="shared" si="51"/>
        <v>811734686</v>
      </c>
      <c r="G70" s="144">
        <f>SUM(G61:G69)</f>
        <v>1052816572</v>
      </c>
      <c r="H70" s="140">
        <f t="shared" ref="H70:I70" si="52">SUM(H61:H69)</f>
        <v>363044809</v>
      </c>
      <c r="I70" s="140">
        <f t="shared" si="52"/>
        <v>922526832</v>
      </c>
      <c r="J70" s="144">
        <f>SUM(J61:J69)</f>
        <v>1285571641</v>
      </c>
      <c r="K70" s="140">
        <f>SUM(K61:K69)</f>
        <v>127788464</v>
      </c>
      <c r="L70" s="140">
        <f t="shared" ref="L70" si="53">SUM(L61:L69)</f>
        <v>929819317</v>
      </c>
      <c r="M70" s="144">
        <f>SUM(M61:M69)</f>
        <v>1057607781</v>
      </c>
      <c r="N70" s="140">
        <f t="shared" ref="N70:O70" si="54">SUM(N61:N69)</f>
        <v>269349241</v>
      </c>
      <c r="O70" s="140">
        <f t="shared" si="54"/>
        <v>837421647</v>
      </c>
      <c r="P70" s="144">
        <f>SUM(P61:P69)</f>
        <v>1106770888</v>
      </c>
      <c r="Q70" s="144">
        <f t="shared" ref="Q70:R70" si="55">SUM(Q61:Q69)</f>
        <v>180573827</v>
      </c>
      <c r="R70" s="144">
        <f t="shared" si="55"/>
        <v>933530972</v>
      </c>
      <c r="S70" s="144">
        <f>SUM(S61:S69)</f>
        <v>1114104799</v>
      </c>
      <c r="T70" s="161"/>
      <c r="U70" s="165" t="s">
        <v>26</v>
      </c>
      <c r="V70" s="154">
        <f t="shared" si="38"/>
        <v>1454141165</v>
      </c>
      <c r="W70" s="155">
        <f t="shared" si="39"/>
        <v>5328342462</v>
      </c>
      <c r="X70" s="156">
        <f t="shared" si="40"/>
        <v>6782483627</v>
      </c>
    </row>
    <row r="71" spans="1:26" x14ac:dyDescent="0.2">
      <c r="A71" s="143" t="s">
        <v>27</v>
      </c>
      <c r="B71" s="10">
        <v>24243188</v>
      </c>
      <c r="C71" s="10">
        <v>131543718</v>
      </c>
      <c r="D71" s="33">
        <f>B71+C71</f>
        <v>155786906</v>
      </c>
      <c r="E71" s="10">
        <v>25730065</v>
      </c>
      <c r="F71" s="10">
        <v>119006413</v>
      </c>
      <c r="G71" s="33">
        <f>E71+F71</f>
        <v>144736478</v>
      </c>
      <c r="H71" s="10">
        <v>5352091</v>
      </c>
      <c r="I71" s="10">
        <v>121542559</v>
      </c>
      <c r="J71" s="33">
        <f>H71+I71</f>
        <v>126894650</v>
      </c>
      <c r="K71" s="10">
        <v>9427524</v>
      </c>
      <c r="L71" s="10">
        <v>123117556</v>
      </c>
      <c r="M71" s="33">
        <f>K71+L71</f>
        <v>132545080</v>
      </c>
      <c r="N71" s="10">
        <v>11408857</v>
      </c>
      <c r="O71" s="10">
        <v>103054990</v>
      </c>
      <c r="P71" s="33">
        <f>N71+O71</f>
        <v>114463847</v>
      </c>
      <c r="Q71" s="10">
        <v>30488491</v>
      </c>
      <c r="R71" s="10">
        <v>111923199</v>
      </c>
      <c r="S71" s="33">
        <f>Q71+R71</f>
        <v>142411690</v>
      </c>
      <c r="T71" s="1"/>
      <c r="U71" s="152" t="s">
        <v>27</v>
      </c>
      <c r="V71" s="37">
        <f t="shared" si="38"/>
        <v>106650216</v>
      </c>
      <c r="W71" s="22">
        <f t="shared" si="39"/>
        <v>710188435</v>
      </c>
      <c r="X71" s="65">
        <f t="shared" si="40"/>
        <v>816838651</v>
      </c>
    </row>
    <row r="72" spans="1:26" x14ac:dyDescent="0.2">
      <c r="A72" s="143" t="s">
        <v>28</v>
      </c>
      <c r="B72" s="10">
        <v>174199644</v>
      </c>
      <c r="C72" s="10">
        <v>582410602</v>
      </c>
      <c r="D72" s="33">
        <f>B72+C72</f>
        <v>756610246</v>
      </c>
      <c r="E72" s="10">
        <v>90615553</v>
      </c>
      <c r="F72" s="10">
        <v>539607830</v>
      </c>
      <c r="G72" s="33">
        <f>E72+F72</f>
        <v>630223383</v>
      </c>
      <c r="H72" s="10">
        <v>90475394</v>
      </c>
      <c r="I72" s="10">
        <v>564801522</v>
      </c>
      <c r="J72" s="33">
        <f>H72+I72</f>
        <v>655276916</v>
      </c>
      <c r="K72" s="10">
        <v>148839473</v>
      </c>
      <c r="L72" s="10">
        <v>587541814</v>
      </c>
      <c r="M72" s="33">
        <f>K72+L72</f>
        <v>736381287</v>
      </c>
      <c r="N72" s="10">
        <v>49436254</v>
      </c>
      <c r="O72" s="10">
        <v>543649777</v>
      </c>
      <c r="P72" s="33">
        <f>N72+O72</f>
        <v>593086031</v>
      </c>
      <c r="Q72" s="10">
        <v>149592586</v>
      </c>
      <c r="R72" s="10">
        <v>544935832</v>
      </c>
      <c r="S72" s="33">
        <f>Q72+R72</f>
        <v>694528418</v>
      </c>
      <c r="T72" s="1"/>
      <c r="U72" s="152" t="s">
        <v>28</v>
      </c>
      <c r="V72" s="33">
        <f t="shared" si="38"/>
        <v>703158904</v>
      </c>
      <c r="W72" s="10">
        <f t="shared" si="39"/>
        <v>3362947377</v>
      </c>
      <c r="X72" s="31">
        <f t="shared" si="40"/>
        <v>4066106281</v>
      </c>
    </row>
    <row r="73" spans="1:26" x14ac:dyDescent="0.2">
      <c r="A73" s="143" t="s">
        <v>29</v>
      </c>
      <c r="B73" s="10">
        <v>483310851</v>
      </c>
      <c r="C73" s="10">
        <v>647698091</v>
      </c>
      <c r="D73" s="33">
        <f>B73+C73</f>
        <v>1131008942</v>
      </c>
      <c r="E73" s="10">
        <v>150166675</v>
      </c>
      <c r="F73" s="10">
        <v>679669867</v>
      </c>
      <c r="G73" s="33">
        <f>E73+F73</f>
        <v>829836542</v>
      </c>
      <c r="H73" s="10">
        <v>409668477</v>
      </c>
      <c r="I73" s="10">
        <v>705991005</v>
      </c>
      <c r="J73" s="33">
        <f>H73+I73</f>
        <v>1115659482</v>
      </c>
      <c r="K73" s="10">
        <v>764744378</v>
      </c>
      <c r="L73" s="10">
        <v>713236143</v>
      </c>
      <c r="M73" s="33">
        <f>K73+L73</f>
        <v>1477980521</v>
      </c>
      <c r="N73" s="10">
        <v>85690162</v>
      </c>
      <c r="O73" s="10">
        <v>596080644</v>
      </c>
      <c r="P73" s="33">
        <f>N73+O73</f>
        <v>681770806</v>
      </c>
      <c r="Q73" s="10">
        <v>211058268</v>
      </c>
      <c r="R73" s="10">
        <v>656518269</v>
      </c>
      <c r="S73" s="33">
        <f>Q73+R73</f>
        <v>867576537</v>
      </c>
      <c r="T73" s="1"/>
      <c r="U73" s="152" t="s">
        <v>29</v>
      </c>
      <c r="V73" s="33">
        <f t="shared" si="38"/>
        <v>2104638811</v>
      </c>
      <c r="W73" s="10">
        <f t="shared" si="39"/>
        <v>3999194019</v>
      </c>
      <c r="X73" s="31">
        <f t="shared" si="40"/>
        <v>6103832830</v>
      </c>
    </row>
    <row r="74" spans="1:26" x14ac:dyDescent="0.2">
      <c r="A74" s="143" t="s">
        <v>30</v>
      </c>
      <c r="B74" s="10">
        <v>1499415732</v>
      </c>
      <c r="C74" s="10">
        <v>2809177368</v>
      </c>
      <c r="D74" s="33">
        <f>B74+C74</f>
        <v>4308593100</v>
      </c>
      <c r="E74" s="10">
        <v>896471983</v>
      </c>
      <c r="F74" s="10">
        <v>2753550964</v>
      </c>
      <c r="G74" s="33">
        <f>E74+F74</f>
        <v>3650022947</v>
      </c>
      <c r="H74" s="10">
        <v>1477036942</v>
      </c>
      <c r="I74" s="10">
        <v>3044703667</v>
      </c>
      <c r="J74" s="33">
        <f>H74+I74</f>
        <v>4521740609</v>
      </c>
      <c r="K74" s="10">
        <v>869709872</v>
      </c>
      <c r="L74" s="10">
        <v>3092621334</v>
      </c>
      <c r="M74" s="33">
        <f>K74+L74</f>
        <v>3962331206</v>
      </c>
      <c r="N74" s="10">
        <v>1133833029</v>
      </c>
      <c r="O74" s="10">
        <v>2611713323</v>
      </c>
      <c r="P74" s="33">
        <f>N74+O74</f>
        <v>3745546352</v>
      </c>
      <c r="Q74" s="10">
        <v>1747604826</v>
      </c>
      <c r="R74" s="10">
        <v>2879012685</v>
      </c>
      <c r="S74" s="33">
        <f>Q74+R74</f>
        <v>4626617511</v>
      </c>
      <c r="T74" s="1"/>
      <c r="U74" s="152" t="s">
        <v>30</v>
      </c>
      <c r="V74" s="71">
        <f t="shared" si="38"/>
        <v>7624072384</v>
      </c>
      <c r="W74" s="23">
        <f t="shared" si="39"/>
        <v>17190779341</v>
      </c>
      <c r="X74" s="72">
        <f t="shared" si="40"/>
        <v>24814851725</v>
      </c>
    </row>
    <row r="75" spans="1:26" s="3" customFormat="1" ht="11.25" x14ac:dyDescent="0.2">
      <c r="A75" s="164" t="s">
        <v>31</v>
      </c>
      <c r="B75" s="140">
        <f t="shared" ref="B75" si="56">SUM(B71:B74)</f>
        <v>2181169415</v>
      </c>
      <c r="C75" s="140">
        <f>SUM(C71:C74)</f>
        <v>4170829779</v>
      </c>
      <c r="D75" s="144">
        <f>SUM(D71:D74)</f>
        <v>6351999194</v>
      </c>
      <c r="E75" s="140">
        <f t="shared" ref="E75" si="57">SUM(E71:E74)</f>
        <v>1162984276</v>
      </c>
      <c r="F75" s="140">
        <f>SUM(F71:F74)</f>
        <v>4091835074</v>
      </c>
      <c r="G75" s="144">
        <f>SUM(G71:G74)</f>
        <v>5254819350</v>
      </c>
      <c r="H75" s="140">
        <f t="shared" ref="H75" si="58">SUM(H71:H74)</f>
        <v>1982532904</v>
      </c>
      <c r="I75" s="140">
        <f>SUM(I71:I74)</f>
        <v>4437038753</v>
      </c>
      <c r="J75" s="144">
        <f>SUM(J71:J74)</f>
        <v>6419571657</v>
      </c>
      <c r="K75" s="140">
        <f t="shared" ref="K75" si="59">SUM(K71:K74)</f>
        <v>1792721247</v>
      </c>
      <c r="L75" s="140">
        <f>SUM(L71:L74)</f>
        <v>4516516847</v>
      </c>
      <c r="M75" s="144">
        <f>SUM(M71:M74)</f>
        <v>6309238094</v>
      </c>
      <c r="N75" s="140">
        <f t="shared" ref="N75" si="60">SUM(N71:N74)</f>
        <v>1280368302</v>
      </c>
      <c r="O75" s="140">
        <f>SUM(O71:O74)</f>
        <v>3854498734</v>
      </c>
      <c r="P75" s="144">
        <f>SUM(P71:P74)</f>
        <v>5134867036</v>
      </c>
      <c r="Q75" s="144">
        <f t="shared" ref="Q75" si="61">SUM(Q71:Q74)</f>
        <v>2138744171</v>
      </c>
      <c r="R75" s="144">
        <f>SUM(R71:R74)</f>
        <v>4192389985</v>
      </c>
      <c r="S75" s="144">
        <f>SUM(S71:S74)</f>
        <v>6331134156</v>
      </c>
      <c r="T75" s="161"/>
      <c r="U75" s="165" t="s">
        <v>31</v>
      </c>
      <c r="V75" s="154">
        <f t="shared" si="38"/>
        <v>10538520315</v>
      </c>
      <c r="W75" s="155">
        <f t="shared" si="39"/>
        <v>25263109172</v>
      </c>
      <c r="X75" s="156">
        <f t="shared" si="40"/>
        <v>35801629487</v>
      </c>
    </row>
    <row r="76" spans="1:26" x14ac:dyDescent="0.2">
      <c r="A76" s="143" t="s">
        <v>32</v>
      </c>
      <c r="B76" s="10">
        <v>182164557</v>
      </c>
      <c r="C76" s="10">
        <v>449779154</v>
      </c>
      <c r="D76" s="33">
        <f t="shared" ref="D76:D78" si="62">B76+C76</f>
        <v>631943711</v>
      </c>
      <c r="E76" s="10">
        <v>185305989</v>
      </c>
      <c r="F76" s="10">
        <v>401402584</v>
      </c>
      <c r="G76" s="33">
        <f t="shared" ref="G76:G78" si="63">E76+F76</f>
        <v>586708573</v>
      </c>
      <c r="H76" s="10">
        <v>73392635</v>
      </c>
      <c r="I76" s="10">
        <v>522041221</v>
      </c>
      <c r="J76" s="33">
        <f t="shared" ref="J76:J78" si="64">H76+I76</f>
        <v>595433856</v>
      </c>
      <c r="K76" s="10">
        <v>141752223</v>
      </c>
      <c r="L76" s="10">
        <v>479419990</v>
      </c>
      <c r="M76" s="33">
        <f>K76+L76</f>
        <v>621172213</v>
      </c>
      <c r="N76" s="10">
        <v>164946971</v>
      </c>
      <c r="O76" s="10">
        <v>448423086</v>
      </c>
      <c r="P76" s="33">
        <f>N76+O76</f>
        <v>613370057</v>
      </c>
      <c r="Q76" s="10">
        <v>245035252</v>
      </c>
      <c r="R76" s="10">
        <v>528669313</v>
      </c>
      <c r="S76" s="33">
        <f t="shared" ref="S76:S78" si="65">Q76+R76</f>
        <v>773704565</v>
      </c>
      <c r="T76" s="1"/>
      <c r="U76" s="152" t="s">
        <v>32</v>
      </c>
      <c r="V76" s="37">
        <f t="shared" si="38"/>
        <v>992597627</v>
      </c>
      <c r="W76" s="22">
        <f t="shared" si="39"/>
        <v>2829735348</v>
      </c>
      <c r="X76" s="65">
        <f t="shared" si="40"/>
        <v>3822332975</v>
      </c>
    </row>
    <row r="77" spans="1:26" x14ac:dyDescent="0.2">
      <c r="A77" s="143" t="s">
        <v>33</v>
      </c>
      <c r="B77" s="10">
        <v>107029104</v>
      </c>
      <c r="C77" s="10">
        <v>462101368</v>
      </c>
      <c r="D77" s="33">
        <f t="shared" si="62"/>
        <v>569130472</v>
      </c>
      <c r="E77" s="10">
        <v>181782559</v>
      </c>
      <c r="F77" s="10">
        <v>394664914</v>
      </c>
      <c r="G77" s="33">
        <f t="shared" si="63"/>
        <v>576447473</v>
      </c>
      <c r="H77" s="10">
        <v>115438099</v>
      </c>
      <c r="I77" s="10">
        <v>461957364</v>
      </c>
      <c r="J77" s="33">
        <f t="shared" si="64"/>
        <v>577395463</v>
      </c>
      <c r="K77" s="10">
        <v>97384623</v>
      </c>
      <c r="L77" s="10">
        <v>497928459</v>
      </c>
      <c r="M77" s="33">
        <f>K77+L77</f>
        <v>595313082</v>
      </c>
      <c r="N77" s="10">
        <v>173274876</v>
      </c>
      <c r="O77" s="10">
        <v>415371723</v>
      </c>
      <c r="P77" s="33">
        <f>N77+O77</f>
        <v>588646599</v>
      </c>
      <c r="Q77" s="10">
        <v>296117009</v>
      </c>
      <c r="R77" s="10">
        <v>485678324</v>
      </c>
      <c r="S77" s="33">
        <f t="shared" si="65"/>
        <v>781795333</v>
      </c>
      <c r="T77" s="1"/>
      <c r="U77" s="152" t="s">
        <v>33</v>
      </c>
      <c r="V77" s="33">
        <f t="shared" si="38"/>
        <v>971026270</v>
      </c>
      <c r="W77" s="10">
        <f t="shared" si="39"/>
        <v>2717702152</v>
      </c>
      <c r="X77" s="31">
        <f t="shared" si="40"/>
        <v>3688728422</v>
      </c>
      <c r="Z77" s="28"/>
    </row>
    <row r="78" spans="1:26" x14ac:dyDescent="0.2">
      <c r="A78" s="143" t="s">
        <v>34</v>
      </c>
      <c r="B78" s="10">
        <v>122725829</v>
      </c>
      <c r="C78" s="10">
        <v>300207656</v>
      </c>
      <c r="D78" s="33">
        <f t="shared" si="62"/>
        <v>422933485</v>
      </c>
      <c r="E78" s="10">
        <v>33204794</v>
      </c>
      <c r="F78" s="10">
        <v>265740873</v>
      </c>
      <c r="G78" s="33">
        <f t="shared" si="63"/>
        <v>298945667</v>
      </c>
      <c r="H78" s="10">
        <v>94686456</v>
      </c>
      <c r="I78" s="10">
        <v>302640710</v>
      </c>
      <c r="J78" s="33">
        <f t="shared" si="64"/>
        <v>397327166</v>
      </c>
      <c r="K78" s="10">
        <v>27250502</v>
      </c>
      <c r="L78" s="10">
        <v>281223923</v>
      </c>
      <c r="M78" s="33">
        <f>K78+L78</f>
        <v>308474425</v>
      </c>
      <c r="N78" s="10">
        <v>67766046</v>
      </c>
      <c r="O78" s="10">
        <v>290866912</v>
      </c>
      <c r="P78" s="33">
        <f>N78+O78</f>
        <v>358632958</v>
      </c>
      <c r="Q78" s="10">
        <v>45306368</v>
      </c>
      <c r="R78" s="10">
        <v>303770534</v>
      </c>
      <c r="S78" s="33">
        <f t="shared" si="65"/>
        <v>349076902</v>
      </c>
      <c r="T78" s="1"/>
      <c r="U78" s="152" t="s">
        <v>34</v>
      </c>
      <c r="V78" s="71">
        <f t="shared" si="38"/>
        <v>390939995</v>
      </c>
      <c r="W78" s="23">
        <f t="shared" si="39"/>
        <v>1744450608</v>
      </c>
      <c r="X78" s="72">
        <f t="shared" si="40"/>
        <v>2135390603</v>
      </c>
    </row>
    <row r="79" spans="1:26" s="3" customFormat="1" ht="11.25" x14ac:dyDescent="0.2">
      <c r="A79" s="160" t="s">
        <v>35</v>
      </c>
      <c r="B79" s="140">
        <f t="shared" ref="B79:S79" si="66">SUM(B76:B78)</f>
        <v>411919490</v>
      </c>
      <c r="C79" s="140">
        <f t="shared" si="66"/>
        <v>1212088178</v>
      </c>
      <c r="D79" s="144">
        <f t="shared" si="66"/>
        <v>1624007668</v>
      </c>
      <c r="E79" s="140">
        <f t="shared" si="66"/>
        <v>400293342</v>
      </c>
      <c r="F79" s="140">
        <f t="shared" si="66"/>
        <v>1061808371</v>
      </c>
      <c r="G79" s="144">
        <f t="shared" si="66"/>
        <v>1462101713</v>
      </c>
      <c r="H79" s="140">
        <f t="shared" si="66"/>
        <v>283517190</v>
      </c>
      <c r="I79" s="140">
        <f t="shared" si="66"/>
        <v>1286639295</v>
      </c>
      <c r="J79" s="144">
        <f t="shared" si="66"/>
        <v>1570156485</v>
      </c>
      <c r="K79" s="140">
        <f t="shared" si="66"/>
        <v>266387348</v>
      </c>
      <c r="L79" s="140">
        <f t="shared" si="66"/>
        <v>1258572372</v>
      </c>
      <c r="M79" s="144">
        <f>SUM(M76:M78)</f>
        <v>1524959720</v>
      </c>
      <c r="N79" s="140">
        <f t="shared" si="66"/>
        <v>405987893</v>
      </c>
      <c r="O79" s="140">
        <f t="shared" si="66"/>
        <v>1154661721</v>
      </c>
      <c r="P79" s="144">
        <f>SUM(P76:P78)</f>
        <v>1560649614</v>
      </c>
      <c r="Q79" s="144">
        <f t="shared" si="66"/>
        <v>586458629</v>
      </c>
      <c r="R79" s="144">
        <f t="shared" si="66"/>
        <v>1318118171</v>
      </c>
      <c r="S79" s="144">
        <f t="shared" si="66"/>
        <v>1904576800</v>
      </c>
      <c r="T79" s="161"/>
      <c r="U79" s="162" t="s">
        <v>35</v>
      </c>
      <c r="V79" s="154">
        <f t="shared" si="38"/>
        <v>2354563892</v>
      </c>
      <c r="W79" s="155">
        <f t="shared" si="39"/>
        <v>7291888108</v>
      </c>
      <c r="X79" s="156">
        <f t="shared" si="40"/>
        <v>9646452000</v>
      </c>
    </row>
    <row r="80" spans="1:26" x14ac:dyDescent="0.2">
      <c r="A80" s="143" t="s">
        <v>36</v>
      </c>
      <c r="B80" s="10">
        <v>74939266</v>
      </c>
      <c r="C80" s="10">
        <v>295403503</v>
      </c>
      <c r="D80" s="33">
        <f t="shared" ref="D80:D83" si="67">B80+C80</f>
        <v>370342769</v>
      </c>
      <c r="E80" s="10">
        <v>6533463</v>
      </c>
      <c r="F80" s="10">
        <v>272235029</v>
      </c>
      <c r="G80" s="33">
        <f t="shared" ref="G80:G83" si="68">E80+F80</f>
        <v>278768492</v>
      </c>
      <c r="H80" s="10">
        <v>46823256</v>
      </c>
      <c r="I80" s="10">
        <v>269931444</v>
      </c>
      <c r="J80" s="33">
        <f t="shared" ref="J80:J83" si="69">H80+I80</f>
        <v>316754700</v>
      </c>
      <c r="K80" s="10">
        <v>147901529</v>
      </c>
      <c r="L80" s="10">
        <v>273054633</v>
      </c>
      <c r="M80" s="33">
        <f>K80+L80</f>
        <v>420956162</v>
      </c>
      <c r="N80" s="10">
        <v>14994492</v>
      </c>
      <c r="O80" s="10">
        <v>259629523</v>
      </c>
      <c r="P80" s="33">
        <f>N80+O80</f>
        <v>274624015</v>
      </c>
      <c r="Q80" s="10">
        <v>37083539</v>
      </c>
      <c r="R80" s="10">
        <v>287528757</v>
      </c>
      <c r="S80" s="33">
        <f t="shared" ref="S80:S83" si="70">Q80+R80</f>
        <v>324612296</v>
      </c>
      <c r="T80" s="1"/>
      <c r="U80" s="152" t="s">
        <v>36</v>
      </c>
      <c r="V80" s="37">
        <f t="shared" si="38"/>
        <v>328275545</v>
      </c>
      <c r="W80" s="22">
        <f t="shared" si="39"/>
        <v>1657782889</v>
      </c>
      <c r="X80" s="65">
        <f t="shared" si="40"/>
        <v>1986058434</v>
      </c>
    </row>
    <row r="81" spans="1:27" x14ac:dyDescent="0.2">
      <c r="A81" s="143" t="s">
        <v>37</v>
      </c>
      <c r="B81" s="10">
        <v>115268984</v>
      </c>
      <c r="C81" s="10">
        <v>244021467</v>
      </c>
      <c r="D81" s="33">
        <f t="shared" si="67"/>
        <v>359290451</v>
      </c>
      <c r="E81" s="10">
        <v>21167941</v>
      </c>
      <c r="F81" s="10">
        <v>210503889</v>
      </c>
      <c r="G81" s="33">
        <f t="shared" si="68"/>
        <v>231671830</v>
      </c>
      <c r="H81" s="10">
        <v>26792143</v>
      </c>
      <c r="I81" s="10">
        <v>208628792</v>
      </c>
      <c r="J81" s="33">
        <f t="shared" si="69"/>
        <v>235420935</v>
      </c>
      <c r="K81" s="10">
        <v>102415428</v>
      </c>
      <c r="L81" s="10">
        <v>216196919</v>
      </c>
      <c r="M81" s="33">
        <f>K81+L81</f>
        <v>318612347</v>
      </c>
      <c r="N81" s="10">
        <v>102548594</v>
      </c>
      <c r="O81" s="10">
        <v>220220590</v>
      </c>
      <c r="P81" s="33">
        <f>N81+O81</f>
        <v>322769184</v>
      </c>
      <c r="Q81" s="10">
        <v>116872713</v>
      </c>
      <c r="R81" s="10">
        <v>253866386</v>
      </c>
      <c r="S81" s="33">
        <f t="shared" si="70"/>
        <v>370739099</v>
      </c>
      <c r="T81" s="1"/>
      <c r="U81" s="152" t="s">
        <v>37</v>
      </c>
      <c r="V81" s="33">
        <f t="shared" si="38"/>
        <v>485065803</v>
      </c>
      <c r="W81" s="10">
        <f t="shared" si="39"/>
        <v>1353438043</v>
      </c>
      <c r="X81" s="31">
        <f t="shared" si="40"/>
        <v>1838503846</v>
      </c>
    </row>
    <row r="82" spans="1:27" x14ac:dyDescent="0.2">
      <c r="A82" s="143" t="s">
        <v>38</v>
      </c>
      <c r="B82" s="10">
        <v>13616323</v>
      </c>
      <c r="C82" s="10">
        <v>82217516</v>
      </c>
      <c r="D82" s="33">
        <f t="shared" si="67"/>
        <v>95833839</v>
      </c>
      <c r="E82" s="10">
        <v>37268096</v>
      </c>
      <c r="F82" s="10">
        <v>76896468</v>
      </c>
      <c r="G82" s="33">
        <f t="shared" si="68"/>
        <v>114164564</v>
      </c>
      <c r="H82" s="10">
        <v>26347700</v>
      </c>
      <c r="I82" s="10">
        <v>84306351</v>
      </c>
      <c r="J82" s="33">
        <f t="shared" si="69"/>
        <v>110654051</v>
      </c>
      <c r="K82" s="10">
        <v>23432463</v>
      </c>
      <c r="L82" s="10">
        <v>79038349</v>
      </c>
      <c r="M82" s="33">
        <f>K82+L82</f>
        <v>102470812</v>
      </c>
      <c r="N82" s="10">
        <v>131481250</v>
      </c>
      <c r="O82" s="10">
        <v>77976759</v>
      </c>
      <c r="P82" s="33">
        <f>N82+O82</f>
        <v>209458009</v>
      </c>
      <c r="Q82" s="10">
        <v>15616208</v>
      </c>
      <c r="R82" s="10">
        <v>106022983</v>
      </c>
      <c r="S82" s="33">
        <f t="shared" si="70"/>
        <v>121639191</v>
      </c>
      <c r="T82" s="1"/>
      <c r="U82" s="152" t="s">
        <v>38</v>
      </c>
      <c r="V82" s="33">
        <f t="shared" si="38"/>
        <v>247762040</v>
      </c>
      <c r="W82" s="10">
        <f t="shared" si="39"/>
        <v>506458426</v>
      </c>
      <c r="X82" s="31">
        <f t="shared" si="40"/>
        <v>754220466</v>
      </c>
    </row>
    <row r="83" spans="1:27" x14ac:dyDescent="0.2">
      <c r="A83" s="143" t="s">
        <v>39</v>
      </c>
      <c r="B83" s="10">
        <v>17609793</v>
      </c>
      <c r="C83" s="10">
        <v>79175605</v>
      </c>
      <c r="D83" s="33">
        <f t="shared" si="67"/>
        <v>96785398</v>
      </c>
      <c r="E83" s="10">
        <v>15713680</v>
      </c>
      <c r="F83" s="10">
        <v>70605559</v>
      </c>
      <c r="G83" s="33">
        <f t="shared" si="68"/>
        <v>86319239</v>
      </c>
      <c r="H83" s="10">
        <v>21010579</v>
      </c>
      <c r="I83" s="10">
        <v>74923785</v>
      </c>
      <c r="J83" s="33">
        <f t="shared" si="69"/>
        <v>95934364</v>
      </c>
      <c r="K83" s="10">
        <v>54099850</v>
      </c>
      <c r="L83" s="10">
        <v>80939205</v>
      </c>
      <c r="M83" s="33">
        <f>K83+L83</f>
        <v>135039055</v>
      </c>
      <c r="N83" s="10">
        <v>52420654</v>
      </c>
      <c r="O83" s="10">
        <v>64146812</v>
      </c>
      <c r="P83" s="33">
        <f>N83+O83</f>
        <v>116567466</v>
      </c>
      <c r="Q83" s="10">
        <v>14030018</v>
      </c>
      <c r="R83" s="10">
        <v>67958013</v>
      </c>
      <c r="S83" s="33">
        <f t="shared" si="70"/>
        <v>81988031</v>
      </c>
      <c r="T83" s="1"/>
      <c r="U83" s="152" t="s">
        <v>39</v>
      </c>
      <c r="V83" s="71">
        <f t="shared" si="38"/>
        <v>174884574</v>
      </c>
      <c r="W83" s="23">
        <f t="shared" si="39"/>
        <v>437748979</v>
      </c>
      <c r="X83" s="72">
        <f t="shared" si="40"/>
        <v>612633553</v>
      </c>
      <c r="AA83" s="28"/>
    </row>
    <row r="84" spans="1:27" s="3" customFormat="1" ht="11.25" x14ac:dyDescent="0.2">
      <c r="A84" s="160" t="s">
        <v>40</v>
      </c>
      <c r="B84" s="140">
        <f t="shared" ref="B84:S84" si="71">SUM(B80:B83)</f>
        <v>221434366</v>
      </c>
      <c r="C84" s="140">
        <f t="shared" si="71"/>
        <v>700818091</v>
      </c>
      <c r="D84" s="144">
        <f t="shared" si="71"/>
        <v>922252457</v>
      </c>
      <c r="E84" s="140">
        <f t="shared" si="71"/>
        <v>80683180</v>
      </c>
      <c r="F84" s="140">
        <f t="shared" si="71"/>
        <v>630240945</v>
      </c>
      <c r="G84" s="144">
        <f t="shared" si="71"/>
        <v>710924125</v>
      </c>
      <c r="H84" s="140">
        <f t="shared" si="71"/>
        <v>120973678</v>
      </c>
      <c r="I84" s="140">
        <f t="shared" si="71"/>
        <v>637790372</v>
      </c>
      <c r="J84" s="144">
        <f t="shared" si="71"/>
        <v>758764050</v>
      </c>
      <c r="K84" s="140">
        <f t="shared" si="71"/>
        <v>327849270</v>
      </c>
      <c r="L84" s="140">
        <f t="shared" si="71"/>
        <v>649229106</v>
      </c>
      <c r="M84" s="144">
        <f>SUM(M80:M83)</f>
        <v>977078376</v>
      </c>
      <c r="N84" s="140">
        <f t="shared" si="71"/>
        <v>301444990</v>
      </c>
      <c r="O84" s="140">
        <f t="shared" si="71"/>
        <v>621973684</v>
      </c>
      <c r="P84" s="144">
        <f>SUM(P80:P83)</f>
        <v>923418674</v>
      </c>
      <c r="Q84" s="144">
        <f t="shared" si="71"/>
        <v>183602478</v>
      </c>
      <c r="R84" s="144">
        <f t="shared" si="71"/>
        <v>715376139</v>
      </c>
      <c r="S84" s="144">
        <f t="shared" si="71"/>
        <v>898978617</v>
      </c>
      <c r="T84" s="161"/>
      <c r="U84" s="162" t="s">
        <v>40</v>
      </c>
      <c r="V84" s="154">
        <f t="shared" si="38"/>
        <v>1235987962</v>
      </c>
      <c r="W84" s="155">
        <f t="shared" si="39"/>
        <v>3955428337</v>
      </c>
      <c r="X84" s="156">
        <f t="shared" si="40"/>
        <v>5191416299</v>
      </c>
    </row>
    <row r="85" spans="1:27" s="3" customFormat="1" ht="11.25" x14ac:dyDescent="0.2">
      <c r="A85" s="167" t="s">
        <v>41</v>
      </c>
      <c r="B85" s="140">
        <f t="shared" ref="B85:S85" si="72">B60+B70+B75+B79+B84</f>
        <v>3217361931</v>
      </c>
      <c r="C85" s="140">
        <f t="shared" si="72"/>
        <v>7190874152</v>
      </c>
      <c r="D85" s="144">
        <f t="shared" si="72"/>
        <v>10408236083</v>
      </c>
      <c r="E85" s="140">
        <f t="shared" si="72"/>
        <v>1915379075</v>
      </c>
      <c r="F85" s="140">
        <f t="shared" si="72"/>
        <v>6798702700</v>
      </c>
      <c r="G85" s="144">
        <f t="shared" si="72"/>
        <v>8714081775</v>
      </c>
      <c r="H85" s="140">
        <f t="shared" si="72"/>
        <v>2776924474</v>
      </c>
      <c r="I85" s="140">
        <f t="shared" si="72"/>
        <v>7508051335</v>
      </c>
      <c r="J85" s="144">
        <f t="shared" si="72"/>
        <v>10284975809</v>
      </c>
      <c r="K85" s="140">
        <f t="shared" si="72"/>
        <v>2575200955</v>
      </c>
      <c r="L85" s="140">
        <f t="shared" si="72"/>
        <v>7609299610</v>
      </c>
      <c r="M85" s="144">
        <f>M60+M70+M75+M79+M84</f>
        <v>10184500565</v>
      </c>
      <c r="N85" s="140">
        <f t="shared" si="72"/>
        <v>2332422061</v>
      </c>
      <c r="O85" s="140">
        <f t="shared" si="72"/>
        <v>6664904673</v>
      </c>
      <c r="P85" s="144">
        <f>P60+P70+P75+P79+P84</f>
        <v>8997326734</v>
      </c>
      <c r="Q85" s="140">
        <f t="shared" si="72"/>
        <v>3238389357</v>
      </c>
      <c r="R85" s="140">
        <f t="shared" si="72"/>
        <v>7404439148</v>
      </c>
      <c r="S85" s="144">
        <f t="shared" si="72"/>
        <v>10642828505</v>
      </c>
      <c r="T85" s="161"/>
      <c r="U85" s="168" t="s">
        <v>41</v>
      </c>
      <c r="V85" s="157">
        <f t="shared" si="38"/>
        <v>16055677853</v>
      </c>
      <c r="W85" s="158">
        <f t="shared" si="39"/>
        <v>43176271618</v>
      </c>
      <c r="X85" s="159">
        <f t="shared" si="40"/>
        <v>59231949471</v>
      </c>
    </row>
    <row r="86" spans="1:27" x14ac:dyDescent="0.2">
      <c r="A86" s="131" t="s">
        <v>42</v>
      </c>
      <c r="B86" s="2"/>
      <c r="C86" s="2"/>
      <c r="D86" s="2"/>
      <c r="E86" s="2"/>
      <c r="F86" s="2"/>
      <c r="G86" s="2"/>
      <c r="H86" s="2"/>
      <c r="I86" s="2"/>
      <c r="J86" s="2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</row>
    <row r="87" spans="1:27" x14ac:dyDescent="0.2">
      <c r="A87" s="131" t="s">
        <v>43</v>
      </c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</row>
    <row r="88" spans="1:27" x14ac:dyDescent="0.2">
      <c r="A88" s="132" t="s">
        <v>44</v>
      </c>
      <c r="E88" s="3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</row>
    <row r="89" spans="1:27" x14ac:dyDescent="0.2">
      <c r="A89" s="132" t="s">
        <v>74</v>
      </c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</row>
    <row r="90" spans="1:27" x14ac:dyDescent="0.2">
      <c r="A90" s="174" t="s">
        <v>109</v>
      </c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</row>
    <row r="91" spans="1:27" x14ac:dyDescent="0.2">
      <c r="A91" s="174" t="s">
        <v>107</v>
      </c>
    </row>
    <row r="92" spans="1:27" x14ac:dyDescent="0.2">
      <c r="A92" s="174" t="s">
        <v>110</v>
      </c>
    </row>
  </sheetData>
  <mergeCells count="20">
    <mergeCell ref="A1:S1"/>
    <mergeCell ref="A2:S2"/>
    <mergeCell ref="A3:S3"/>
    <mergeCell ref="B5:D5"/>
    <mergeCell ref="E5:G5"/>
    <mergeCell ref="H5:J5"/>
    <mergeCell ref="K5:M5"/>
    <mergeCell ref="N5:P5"/>
    <mergeCell ref="Q5:S5"/>
    <mergeCell ref="V51:X51"/>
    <mergeCell ref="V5:X5"/>
    <mergeCell ref="A47:S47"/>
    <mergeCell ref="A48:S48"/>
    <mergeCell ref="A49:S49"/>
    <mergeCell ref="B51:D51"/>
    <mergeCell ref="E51:G51"/>
    <mergeCell ref="H51:J51"/>
    <mergeCell ref="K51:M51"/>
    <mergeCell ref="N51:P51"/>
    <mergeCell ref="Q51:S51"/>
  </mergeCells>
  <printOptions horizontalCentered="1"/>
  <pageMargins left="0.19685039370078741" right="0.19685039370078741" top="0.39370078740157483" bottom="0.19685039370078741" header="0" footer="0"/>
  <pageSetup paperSize="9" scale="57" fitToWidth="2" fitToHeight="2" orientation="landscape" r:id="rId1"/>
  <headerFooter alignWithMargins="0"/>
  <rowBreaks count="1" manualBreakCount="1">
    <brk id="44" max="25" man="1"/>
  </rowBreaks>
  <colBreaks count="2" manualBreakCount="2">
    <brk id="19" max="43" man="1"/>
    <brk id="19" min="44" max="88" man="1"/>
  </col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  <pageSetUpPr fitToPage="1"/>
  </sheetPr>
  <dimension ref="A1:J44"/>
  <sheetViews>
    <sheetView showGridLines="0" workbookViewId="0">
      <selection activeCell="A46" sqref="A46"/>
    </sheetView>
  </sheetViews>
  <sheetFormatPr defaultColWidth="11.42578125" defaultRowHeight="12.75" x14ac:dyDescent="0.2"/>
  <cols>
    <col min="1" max="1" width="20.42578125" customWidth="1"/>
    <col min="2" max="7" width="11.42578125" customWidth="1"/>
    <col min="8" max="8" width="11.7109375" bestFit="1" customWidth="1"/>
    <col min="9" max="9" width="11.42578125" customWidth="1"/>
    <col min="10" max="10" width="12.5703125" bestFit="1" customWidth="1"/>
  </cols>
  <sheetData>
    <row r="1" spans="1:10" ht="12" customHeight="1" x14ac:dyDescent="0.2">
      <c r="A1" s="184" t="s">
        <v>83</v>
      </c>
      <c r="B1" s="184"/>
      <c r="C1" s="184"/>
      <c r="D1" s="184"/>
      <c r="E1" s="184"/>
      <c r="F1" s="184"/>
      <c r="G1" s="184"/>
      <c r="H1" s="184"/>
      <c r="I1" s="184"/>
      <c r="J1" s="184"/>
    </row>
    <row r="2" spans="1:10" ht="12" customHeight="1" x14ac:dyDescent="0.2">
      <c r="A2" s="191" t="s">
        <v>1</v>
      </c>
      <c r="B2" s="191"/>
      <c r="C2" s="191"/>
      <c r="D2" s="191"/>
      <c r="E2" s="191"/>
      <c r="F2" s="191"/>
      <c r="G2" s="191"/>
      <c r="H2" s="191"/>
      <c r="I2" s="191"/>
      <c r="J2" s="191"/>
    </row>
    <row r="3" spans="1:10" ht="12" customHeight="1" x14ac:dyDescent="0.2">
      <c r="A3" s="191" t="s">
        <v>79</v>
      </c>
      <c r="B3" s="191"/>
      <c r="C3" s="191"/>
      <c r="D3" s="191"/>
      <c r="E3" s="191"/>
      <c r="F3" s="191"/>
      <c r="G3" s="191"/>
      <c r="H3" s="191"/>
      <c r="I3" s="191"/>
      <c r="J3" s="191"/>
    </row>
    <row r="4" spans="1:10" ht="12" customHeight="1" x14ac:dyDescent="0.2">
      <c r="A4" s="134"/>
      <c r="B4" s="134"/>
      <c r="C4" s="134"/>
      <c r="D4" s="134"/>
      <c r="E4" s="134"/>
      <c r="F4" s="134"/>
      <c r="G4" s="134"/>
      <c r="H4" s="134"/>
      <c r="I4" s="134"/>
      <c r="J4" s="133" t="s">
        <v>78</v>
      </c>
    </row>
    <row r="5" spans="1:10" x14ac:dyDescent="0.2">
      <c r="A5" s="141" t="s">
        <v>4</v>
      </c>
      <c r="B5" s="186" t="s">
        <v>102</v>
      </c>
      <c r="C5" s="187"/>
      <c r="D5" s="188"/>
      <c r="E5" s="186" t="s">
        <v>104</v>
      </c>
      <c r="F5" s="187"/>
      <c r="G5" s="188"/>
      <c r="H5" s="186" t="s">
        <v>105</v>
      </c>
      <c r="I5" s="187"/>
      <c r="J5" s="187"/>
    </row>
    <row r="6" spans="1:10" x14ac:dyDescent="0.2">
      <c r="A6" s="153" t="s">
        <v>5</v>
      </c>
      <c r="B6" s="116" t="s">
        <v>73</v>
      </c>
      <c r="C6" s="136" t="s">
        <v>57</v>
      </c>
      <c r="D6" s="116" t="s">
        <v>8</v>
      </c>
      <c r="E6" s="116" t="s">
        <v>73</v>
      </c>
      <c r="F6" s="116" t="s">
        <v>57</v>
      </c>
      <c r="G6" s="136" t="s">
        <v>8</v>
      </c>
      <c r="H6" s="116" t="s">
        <v>73</v>
      </c>
      <c r="I6" s="136" t="s">
        <v>57</v>
      </c>
      <c r="J6" s="136" t="s">
        <v>8</v>
      </c>
    </row>
    <row r="7" spans="1:10" ht="12" customHeight="1" x14ac:dyDescent="0.2">
      <c r="A7" s="152" t="s">
        <v>9</v>
      </c>
      <c r="B7" s="10">
        <f>'2014'!V7</f>
        <v>18007133</v>
      </c>
      <c r="C7" s="10">
        <f>'2014'!W7</f>
        <v>49351658</v>
      </c>
      <c r="D7" s="10">
        <f>'2014'!X7</f>
        <v>67358791</v>
      </c>
      <c r="E7" s="10">
        <f>'2014'!V53</f>
        <v>2811625</v>
      </c>
      <c r="F7" s="10">
        <f>'2014'!W53</f>
        <v>61560544</v>
      </c>
      <c r="G7" s="10">
        <f>'2014'!X53</f>
        <v>64372169</v>
      </c>
      <c r="H7" s="10">
        <f t="shared" ref="H7:H39" si="0">B7+E7</f>
        <v>20818758</v>
      </c>
      <c r="I7" s="10">
        <f t="shared" ref="I7:I39" si="1">C7+F7</f>
        <v>110912202</v>
      </c>
      <c r="J7" s="37">
        <f t="shared" ref="J7:J39" si="2">D7+G7</f>
        <v>131730960</v>
      </c>
    </row>
    <row r="8" spans="1:10" ht="12" customHeight="1" x14ac:dyDescent="0.2">
      <c r="A8" s="152" t="s">
        <v>10</v>
      </c>
      <c r="B8" s="10">
        <f>'2014'!V8</f>
        <v>2544418</v>
      </c>
      <c r="C8" s="10">
        <f>'2014'!W8</f>
        <v>27350486</v>
      </c>
      <c r="D8" s="10">
        <f>'2014'!X8</f>
        <v>29894904</v>
      </c>
      <c r="E8" s="10">
        <f>'2014'!V54</f>
        <v>2227348</v>
      </c>
      <c r="F8" s="10">
        <f>'2014'!W54</f>
        <v>26672370</v>
      </c>
      <c r="G8" s="10">
        <f>'2014'!X54</f>
        <v>28899718</v>
      </c>
      <c r="H8" s="10">
        <f t="shared" si="0"/>
        <v>4771766</v>
      </c>
      <c r="I8" s="10">
        <f t="shared" si="1"/>
        <v>54022856</v>
      </c>
      <c r="J8" s="33">
        <f t="shared" si="2"/>
        <v>58794622</v>
      </c>
    </row>
    <row r="9" spans="1:10" ht="12" customHeight="1" x14ac:dyDescent="0.2">
      <c r="A9" s="152" t="s">
        <v>11</v>
      </c>
      <c r="B9" s="10">
        <f>'2014'!V9</f>
        <v>114781381</v>
      </c>
      <c r="C9" s="10">
        <f>'2014'!W9</f>
        <v>340455341</v>
      </c>
      <c r="D9" s="10">
        <f>'2014'!X9</f>
        <v>455236722</v>
      </c>
      <c r="E9" s="10">
        <f>'2014'!V55</f>
        <v>249799070</v>
      </c>
      <c r="F9" s="10">
        <f>'2014'!W55</f>
        <v>478690022</v>
      </c>
      <c r="G9" s="10">
        <f>'2014'!X55</f>
        <v>728489092</v>
      </c>
      <c r="H9" s="10">
        <f t="shared" si="0"/>
        <v>364580451</v>
      </c>
      <c r="I9" s="10">
        <f t="shared" si="1"/>
        <v>819145363</v>
      </c>
      <c r="J9" s="33">
        <f t="shared" si="2"/>
        <v>1183725814</v>
      </c>
    </row>
    <row r="10" spans="1:10" ht="12" customHeight="1" x14ac:dyDescent="0.2">
      <c r="A10" s="152" t="s">
        <v>12</v>
      </c>
      <c r="B10" s="10">
        <f>'2014'!V10</f>
        <v>91396307</v>
      </c>
      <c r="C10" s="10">
        <f>'2014'!W10</f>
        <v>486630461</v>
      </c>
      <c r="D10" s="10">
        <f>'2014'!X10</f>
        <v>578026768</v>
      </c>
      <c r="E10" s="10">
        <f>'2014'!V56</f>
        <v>74515202</v>
      </c>
      <c r="F10" s="10">
        <f>'2014'!W56</f>
        <v>460980268</v>
      </c>
      <c r="G10" s="10">
        <f>'2014'!X56</f>
        <v>535495470</v>
      </c>
      <c r="H10" s="10">
        <f t="shared" si="0"/>
        <v>165911509</v>
      </c>
      <c r="I10" s="10">
        <f t="shared" si="1"/>
        <v>947610729</v>
      </c>
      <c r="J10" s="33">
        <f t="shared" si="2"/>
        <v>1113522238</v>
      </c>
    </row>
    <row r="11" spans="1:10" ht="12" customHeight="1" x14ac:dyDescent="0.2">
      <c r="A11" s="152" t="s">
        <v>13</v>
      </c>
      <c r="B11" s="10">
        <f>'2014'!V11</f>
        <v>15472970</v>
      </c>
      <c r="C11" s="10">
        <f>'2014'!W11</f>
        <v>114404811</v>
      </c>
      <c r="D11" s="10">
        <f>'2014'!X11</f>
        <v>129877781</v>
      </c>
      <c r="E11" s="10">
        <f>'2014'!V57</f>
        <v>23900220</v>
      </c>
      <c r="F11" s="10">
        <f>'2014'!W57</f>
        <v>110616934</v>
      </c>
      <c r="G11" s="10">
        <f>'2014'!X57</f>
        <v>134517154</v>
      </c>
      <c r="H11" s="10">
        <f t="shared" si="0"/>
        <v>39373190</v>
      </c>
      <c r="I11" s="10">
        <f t="shared" si="1"/>
        <v>225021745</v>
      </c>
      <c r="J11" s="33">
        <f t="shared" si="2"/>
        <v>264394935</v>
      </c>
    </row>
    <row r="12" spans="1:10" ht="12" customHeight="1" x14ac:dyDescent="0.2">
      <c r="A12" s="152" t="s">
        <v>14</v>
      </c>
      <c r="B12" s="10">
        <f>'2014'!V12</f>
        <v>0</v>
      </c>
      <c r="C12" s="10">
        <f>'2014'!W12</f>
        <v>4097796</v>
      </c>
      <c r="D12" s="10">
        <f>'2014'!X12</f>
        <v>4097796</v>
      </c>
      <c r="E12" s="10">
        <f>'2014'!V58</f>
        <v>0</v>
      </c>
      <c r="F12" s="10">
        <f>'2014'!W58</f>
        <v>5273459</v>
      </c>
      <c r="G12" s="10">
        <f>'2014'!X58</f>
        <v>5273459</v>
      </c>
      <c r="H12" s="10">
        <f t="shared" si="0"/>
        <v>0</v>
      </c>
      <c r="I12" s="10">
        <f t="shared" si="1"/>
        <v>9371255</v>
      </c>
      <c r="J12" s="33">
        <f t="shared" si="2"/>
        <v>9371255</v>
      </c>
    </row>
    <row r="13" spans="1:10" ht="12" customHeight="1" x14ac:dyDescent="0.2">
      <c r="A13" s="152" t="s">
        <v>15</v>
      </c>
      <c r="B13" s="10">
        <f>'2014'!V13</f>
        <v>22461654</v>
      </c>
      <c r="C13" s="10">
        <f>'2014'!W13</f>
        <v>131986293</v>
      </c>
      <c r="D13" s="10">
        <f>'2014'!X13</f>
        <v>154447947</v>
      </c>
      <c r="E13" s="10">
        <f>'2014'!V59</f>
        <v>119211054</v>
      </c>
      <c r="F13" s="10">
        <f>'2014'!W59</f>
        <v>193709942</v>
      </c>
      <c r="G13" s="10">
        <f>'2014'!X59</f>
        <v>312920996</v>
      </c>
      <c r="H13" s="10">
        <f t="shared" si="0"/>
        <v>141672708</v>
      </c>
      <c r="I13" s="10">
        <f t="shared" si="1"/>
        <v>325696235</v>
      </c>
      <c r="J13" s="33">
        <f t="shared" si="2"/>
        <v>467368943</v>
      </c>
    </row>
    <row r="14" spans="1:10" s="169" customFormat="1" ht="12" customHeight="1" x14ac:dyDescent="0.2">
      <c r="A14" s="170" t="s">
        <v>16</v>
      </c>
      <c r="B14" s="144">
        <f>'2014'!V14</f>
        <v>264663863</v>
      </c>
      <c r="C14" s="144">
        <f>'2014'!W14</f>
        <v>1154276846</v>
      </c>
      <c r="D14" s="144">
        <f>'2014'!X14</f>
        <v>1418940709</v>
      </c>
      <c r="E14" s="144">
        <f>'2014'!V60</f>
        <v>472464519</v>
      </c>
      <c r="F14" s="144">
        <f>'2014'!W60</f>
        <v>1337503539</v>
      </c>
      <c r="G14" s="144">
        <f>'2014'!X60</f>
        <v>1809968058</v>
      </c>
      <c r="H14" s="144">
        <f t="shared" si="0"/>
        <v>737128382</v>
      </c>
      <c r="I14" s="144">
        <f t="shared" si="1"/>
        <v>2491780385</v>
      </c>
      <c r="J14" s="144">
        <f t="shared" si="2"/>
        <v>3228908767</v>
      </c>
    </row>
    <row r="15" spans="1:10" ht="12" customHeight="1" x14ac:dyDescent="0.2">
      <c r="A15" s="152" t="s">
        <v>17</v>
      </c>
      <c r="B15" s="10">
        <f>'2014'!V15</f>
        <v>52970912</v>
      </c>
      <c r="C15" s="10">
        <f>'2014'!W15</f>
        <v>207993696</v>
      </c>
      <c r="D15" s="10">
        <f>'2014'!X15</f>
        <v>260964608</v>
      </c>
      <c r="E15" s="10">
        <f>'2014'!V61</f>
        <v>18247920</v>
      </c>
      <c r="F15" s="10">
        <f>'2014'!W61</f>
        <v>276915662</v>
      </c>
      <c r="G15" s="10">
        <f>'2014'!X61</f>
        <v>295163582</v>
      </c>
      <c r="H15" s="10">
        <f t="shared" si="0"/>
        <v>71218832</v>
      </c>
      <c r="I15" s="10">
        <f t="shared" si="1"/>
        <v>484909358</v>
      </c>
      <c r="J15" s="33">
        <f t="shared" si="2"/>
        <v>556128190</v>
      </c>
    </row>
    <row r="16" spans="1:10" ht="12" customHeight="1" x14ac:dyDescent="0.2">
      <c r="A16" s="152" t="s">
        <v>18</v>
      </c>
      <c r="B16" s="10">
        <f>'2014'!V16</f>
        <v>552202389</v>
      </c>
      <c r="C16" s="10">
        <f>'2014'!W16</f>
        <v>1336441614</v>
      </c>
      <c r="D16" s="10">
        <f>'2014'!X16</f>
        <v>1888644003</v>
      </c>
      <c r="E16" s="10">
        <f>'2014'!V62</f>
        <v>155709325</v>
      </c>
      <c r="F16" s="10">
        <f>'2014'!W62</f>
        <v>1682886747</v>
      </c>
      <c r="G16" s="10">
        <f>'2014'!X62</f>
        <v>1838596072</v>
      </c>
      <c r="H16" s="10">
        <f t="shared" si="0"/>
        <v>707911714</v>
      </c>
      <c r="I16" s="10">
        <f t="shared" si="1"/>
        <v>3019328361</v>
      </c>
      <c r="J16" s="33">
        <f t="shared" si="2"/>
        <v>3727240075</v>
      </c>
    </row>
    <row r="17" spans="1:10" ht="12" customHeight="1" x14ac:dyDescent="0.2">
      <c r="A17" s="152" t="s">
        <v>19</v>
      </c>
      <c r="B17" s="10">
        <f>'2014'!V17</f>
        <v>757764087</v>
      </c>
      <c r="C17" s="10">
        <f>'2014'!W17</f>
        <v>713654361</v>
      </c>
      <c r="D17" s="10">
        <f>'2014'!X17</f>
        <v>1471418448</v>
      </c>
      <c r="E17" s="10">
        <f>'2014'!V63</f>
        <v>434154780</v>
      </c>
      <c r="F17" s="10">
        <f>'2014'!W63</f>
        <v>802018347</v>
      </c>
      <c r="G17" s="10">
        <f>'2014'!X63</f>
        <v>1236173127</v>
      </c>
      <c r="H17" s="10">
        <f t="shared" si="0"/>
        <v>1191918867</v>
      </c>
      <c r="I17" s="10">
        <f t="shared" si="1"/>
        <v>1515672708</v>
      </c>
      <c r="J17" s="33">
        <f t="shared" si="2"/>
        <v>2707591575</v>
      </c>
    </row>
    <row r="18" spans="1:10" ht="12" customHeight="1" x14ac:dyDescent="0.2">
      <c r="A18" s="152" t="s">
        <v>20</v>
      </c>
      <c r="B18" s="10">
        <f>'2014'!V18</f>
        <v>33749401</v>
      </c>
      <c r="C18" s="10">
        <f>'2014'!W18</f>
        <v>414313015</v>
      </c>
      <c r="D18" s="10">
        <f>'2014'!X18</f>
        <v>448062416</v>
      </c>
      <c r="E18" s="10">
        <f>'2014'!V64</f>
        <v>25597884</v>
      </c>
      <c r="F18" s="10">
        <f>'2014'!W64</f>
        <v>458440593</v>
      </c>
      <c r="G18" s="10">
        <f>'2014'!X64</f>
        <v>484038477</v>
      </c>
      <c r="H18" s="10">
        <f t="shared" si="0"/>
        <v>59347285</v>
      </c>
      <c r="I18" s="10">
        <f t="shared" si="1"/>
        <v>872753608</v>
      </c>
      <c r="J18" s="33">
        <f t="shared" si="2"/>
        <v>932100893</v>
      </c>
    </row>
    <row r="19" spans="1:10" ht="12" customHeight="1" x14ac:dyDescent="0.2">
      <c r="A19" s="152" t="s">
        <v>21</v>
      </c>
      <c r="B19" s="10">
        <f>'2014'!V19</f>
        <v>151544136</v>
      </c>
      <c r="C19" s="10">
        <f>'2014'!W19</f>
        <v>321200043</v>
      </c>
      <c r="D19" s="10">
        <f>'2014'!X19</f>
        <v>472744179</v>
      </c>
      <c r="E19" s="10">
        <f>'2014'!V65</f>
        <v>103496344</v>
      </c>
      <c r="F19" s="10">
        <f>'2014'!W65</f>
        <v>344807130</v>
      </c>
      <c r="G19" s="10">
        <f>'2014'!X65</f>
        <v>448303474</v>
      </c>
      <c r="H19" s="10">
        <f t="shared" si="0"/>
        <v>255040480</v>
      </c>
      <c r="I19" s="10">
        <f t="shared" si="1"/>
        <v>666007173</v>
      </c>
      <c r="J19" s="33">
        <f t="shared" si="2"/>
        <v>921047653</v>
      </c>
    </row>
    <row r="20" spans="1:10" ht="12" customHeight="1" x14ac:dyDescent="0.2">
      <c r="A20" s="152" t="s">
        <v>22</v>
      </c>
      <c r="B20" s="10">
        <f>'2014'!V20</f>
        <v>650926816</v>
      </c>
      <c r="C20" s="10">
        <f>'2014'!W20</f>
        <v>652529268</v>
      </c>
      <c r="D20" s="10">
        <f>'2014'!X20</f>
        <v>1303456084</v>
      </c>
      <c r="E20" s="10">
        <f>'2014'!V66</f>
        <v>393484269</v>
      </c>
      <c r="F20" s="10">
        <f>'2014'!W66</f>
        <v>804223925</v>
      </c>
      <c r="G20" s="10">
        <f>'2014'!X66</f>
        <v>1197708194</v>
      </c>
      <c r="H20" s="10">
        <f t="shared" si="0"/>
        <v>1044411085</v>
      </c>
      <c r="I20" s="10">
        <f t="shared" si="1"/>
        <v>1456753193</v>
      </c>
      <c r="J20" s="33">
        <f t="shared" si="2"/>
        <v>2501164278</v>
      </c>
    </row>
    <row r="21" spans="1:10" ht="12" customHeight="1" x14ac:dyDescent="0.2">
      <c r="A21" s="152" t="s">
        <v>23</v>
      </c>
      <c r="B21" s="10">
        <f>'2014'!V21</f>
        <v>33253047</v>
      </c>
      <c r="C21" s="10">
        <f>'2014'!W21</f>
        <v>105759686</v>
      </c>
      <c r="D21" s="10">
        <f>'2014'!X21</f>
        <v>139012733</v>
      </c>
      <c r="E21" s="10">
        <f>'2014'!V67</f>
        <v>58705547</v>
      </c>
      <c r="F21" s="10">
        <f>'2014'!W67</f>
        <v>161026648</v>
      </c>
      <c r="G21" s="10">
        <f>'2014'!X67</f>
        <v>219732195</v>
      </c>
      <c r="H21" s="10">
        <f t="shared" si="0"/>
        <v>91958594</v>
      </c>
      <c r="I21" s="10">
        <f t="shared" si="1"/>
        <v>266786334</v>
      </c>
      <c r="J21" s="33">
        <f t="shared" si="2"/>
        <v>358744928</v>
      </c>
    </row>
    <row r="22" spans="1:10" ht="12" customHeight="1" x14ac:dyDescent="0.2">
      <c r="A22" s="152" t="s">
        <v>24</v>
      </c>
      <c r="B22" s="10">
        <f>'2014'!V22</f>
        <v>141851336</v>
      </c>
      <c r="C22" s="10">
        <f>'2014'!W22</f>
        <v>340179322</v>
      </c>
      <c r="D22" s="10">
        <f>'2014'!X22</f>
        <v>482030658</v>
      </c>
      <c r="E22" s="10">
        <f>'2014'!V68</f>
        <v>122138760</v>
      </c>
      <c r="F22" s="10">
        <f>'2014'!W68</f>
        <v>368011977</v>
      </c>
      <c r="G22" s="10">
        <f>'2014'!X68</f>
        <v>490150737</v>
      </c>
      <c r="H22" s="10">
        <f t="shared" si="0"/>
        <v>263990096</v>
      </c>
      <c r="I22" s="10">
        <f t="shared" si="1"/>
        <v>708191299</v>
      </c>
      <c r="J22" s="33">
        <f t="shared" si="2"/>
        <v>972181395</v>
      </c>
    </row>
    <row r="23" spans="1:10" ht="12" customHeight="1" x14ac:dyDescent="0.2">
      <c r="A23" s="152" t="s">
        <v>25</v>
      </c>
      <c r="B23" s="10">
        <f>'2014'!V23</f>
        <v>49023921</v>
      </c>
      <c r="C23" s="10">
        <f>'2014'!W23</f>
        <v>396389087</v>
      </c>
      <c r="D23" s="10">
        <f>'2014'!X23</f>
        <v>445413008</v>
      </c>
      <c r="E23" s="10">
        <f>'2014'!V69</f>
        <v>142606336</v>
      </c>
      <c r="F23" s="10">
        <f>'2014'!W69</f>
        <v>430011433</v>
      </c>
      <c r="G23" s="10">
        <f>'2014'!X69</f>
        <v>572617769</v>
      </c>
      <c r="H23" s="10">
        <f t="shared" si="0"/>
        <v>191630257</v>
      </c>
      <c r="I23" s="10">
        <f t="shared" si="1"/>
        <v>826400520</v>
      </c>
      <c r="J23" s="33">
        <f t="shared" si="2"/>
        <v>1018030777</v>
      </c>
    </row>
    <row r="24" spans="1:10" s="169" customFormat="1" ht="12" customHeight="1" x14ac:dyDescent="0.2">
      <c r="A24" s="165" t="s">
        <v>26</v>
      </c>
      <c r="B24" s="144">
        <f>'2014'!V24</f>
        <v>2423286045</v>
      </c>
      <c r="C24" s="144">
        <f>'2014'!W24</f>
        <v>4488460092</v>
      </c>
      <c r="D24" s="144">
        <f>'2014'!X24</f>
        <v>6911746137</v>
      </c>
      <c r="E24" s="144">
        <f>'2014'!V70</f>
        <v>1454141165</v>
      </c>
      <c r="F24" s="144">
        <f>'2014'!W70</f>
        <v>5328342462</v>
      </c>
      <c r="G24" s="144">
        <f>'2014'!X70</f>
        <v>6782483627</v>
      </c>
      <c r="H24" s="144">
        <f t="shared" si="0"/>
        <v>3877427210</v>
      </c>
      <c r="I24" s="144">
        <f t="shared" si="1"/>
        <v>9816802554</v>
      </c>
      <c r="J24" s="144">
        <f t="shared" si="2"/>
        <v>13694229764</v>
      </c>
    </row>
    <row r="25" spans="1:10" ht="12" customHeight="1" x14ac:dyDescent="0.2">
      <c r="A25" s="152" t="s">
        <v>27</v>
      </c>
      <c r="B25" s="10">
        <f>'2014'!V25</f>
        <v>128196242</v>
      </c>
      <c r="C25" s="10">
        <f>'2014'!W25</f>
        <v>648508504</v>
      </c>
      <c r="D25" s="10">
        <f>'2014'!X25</f>
        <v>776704746</v>
      </c>
      <c r="E25" s="10">
        <f>'2014'!V71</f>
        <v>106650216</v>
      </c>
      <c r="F25" s="10">
        <f>'2014'!W71</f>
        <v>710188435</v>
      </c>
      <c r="G25" s="10">
        <f>'2014'!X71</f>
        <v>816838651</v>
      </c>
      <c r="H25" s="10">
        <f t="shared" si="0"/>
        <v>234846458</v>
      </c>
      <c r="I25" s="10">
        <f t="shared" si="1"/>
        <v>1358696939</v>
      </c>
      <c r="J25" s="33">
        <f t="shared" si="2"/>
        <v>1593543397</v>
      </c>
    </row>
    <row r="26" spans="1:10" ht="12" customHeight="1" x14ac:dyDescent="0.2">
      <c r="A26" s="152" t="s">
        <v>28</v>
      </c>
      <c r="B26" s="10">
        <f>'2014'!V26</f>
        <v>643146903</v>
      </c>
      <c r="C26" s="10">
        <f>'2014'!W26</f>
        <v>3303578588</v>
      </c>
      <c r="D26" s="10">
        <f>'2014'!X26</f>
        <v>3946725491</v>
      </c>
      <c r="E26" s="10">
        <f>'2014'!V72</f>
        <v>703158904</v>
      </c>
      <c r="F26" s="10">
        <f>'2014'!W72</f>
        <v>3362947377</v>
      </c>
      <c r="G26" s="10">
        <f>'2014'!X72</f>
        <v>4066106281</v>
      </c>
      <c r="H26" s="10">
        <f t="shared" si="0"/>
        <v>1346305807</v>
      </c>
      <c r="I26" s="10">
        <f t="shared" si="1"/>
        <v>6666525965</v>
      </c>
      <c r="J26" s="33">
        <f t="shared" si="2"/>
        <v>8012831772</v>
      </c>
    </row>
    <row r="27" spans="1:10" ht="12" customHeight="1" x14ac:dyDescent="0.2">
      <c r="A27" s="152" t="s">
        <v>29</v>
      </c>
      <c r="B27" s="10">
        <f>'2014'!V27</f>
        <v>1852452612</v>
      </c>
      <c r="C27" s="10">
        <f>'2014'!W27</f>
        <v>3653093021</v>
      </c>
      <c r="D27" s="10">
        <f>'2014'!X27</f>
        <v>5505545633</v>
      </c>
      <c r="E27" s="10">
        <f>'2014'!V73</f>
        <v>2104638811</v>
      </c>
      <c r="F27" s="10">
        <f>'2014'!W73</f>
        <v>3999194019</v>
      </c>
      <c r="G27" s="10">
        <f>'2014'!X73</f>
        <v>6103832830</v>
      </c>
      <c r="H27" s="10">
        <f t="shared" si="0"/>
        <v>3957091423</v>
      </c>
      <c r="I27" s="10">
        <f t="shared" si="1"/>
        <v>7652287040</v>
      </c>
      <c r="J27" s="33">
        <f t="shared" si="2"/>
        <v>11609378463</v>
      </c>
    </row>
    <row r="28" spans="1:10" ht="12" customHeight="1" x14ac:dyDescent="0.2">
      <c r="A28" s="152" t="s">
        <v>30</v>
      </c>
      <c r="B28" s="10">
        <f>'2014'!V28</f>
        <v>6148332375</v>
      </c>
      <c r="C28" s="10">
        <f>'2014'!W28</f>
        <v>15267727445</v>
      </c>
      <c r="D28" s="10">
        <f>'2014'!X28</f>
        <v>21416059820</v>
      </c>
      <c r="E28" s="10">
        <f>'2014'!V74</f>
        <v>7624072384</v>
      </c>
      <c r="F28" s="10">
        <f>'2014'!W74</f>
        <v>17190779341</v>
      </c>
      <c r="G28" s="10">
        <f>'2014'!X74</f>
        <v>24814851725</v>
      </c>
      <c r="H28" s="10">
        <f t="shared" si="0"/>
        <v>13772404759</v>
      </c>
      <c r="I28" s="10">
        <f t="shared" si="1"/>
        <v>32458506786</v>
      </c>
      <c r="J28" s="33">
        <f t="shared" si="2"/>
        <v>46230911545</v>
      </c>
    </row>
    <row r="29" spans="1:10" s="169" customFormat="1" ht="12" customHeight="1" x14ac:dyDescent="0.2">
      <c r="A29" s="165" t="s">
        <v>31</v>
      </c>
      <c r="B29" s="144">
        <f>'2014'!V29</f>
        <v>8772128132</v>
      </c>
      <c r="C29" s="144">
        <f>'2014'!W29</f>
        <v>22872907558</v>
      </c>
      <c r="D29" s="144">
        <f>'2014'!X29</f>
        <v>31645035690</v>
      </c>
      <c r="E29" s="144">
        <f>'2014'!V75</f>
        <v>10538520315</v>
      </c>
      <c r="F29" s="144">
        <f>'2014'!W75</f>
        <v>25263109172</v>
      </c>
      <c r="G29" s="144">
        <f>'2014'!X75</f>
        <v>35801629487</v>
      </c>
      <c r="H29" s="144">
        <f t="shared" si="0"/>
        <v>19310648447</v>
      </c>
      <c r="I29" s="144">
        <f t="shared" si="1"/>
        <v>48136016730</v>
      </c>
      <c r="J29" s="144">
        <f t="shared" si="2"/>
        <v>67446665177</v>
      </c>
    </row>
    <row r="30" spans="1:10" ht="12" customHeight="1" x14ac:dyDescent="0.2">
      <c r="A30" s="152" t="s">
        <v>32</v>
      </c>
      <c r="B30" s="10">
        <f>'2014'!V30</f>
        <v>513735146</v>
      </c>
      <c r="C30" s="10">
        <f>'2014'!W30</f>
        <v>2368113724</v>
      </c>
      <c r="D30" s="10">
        <f>'2014'!X30</f>
        <v>2881848870</v>
      </c>
      <c r="E30" s="10">
        <f>'2014'!V76</f>
        <v>992597627</v>
      </c>
      <c r="F30" s="10">
        <f>'2014'!W76</f>
        <v>2829735348</v>
      </c>
      <c r="G30" s="10">
        <f>'2014'!X76</f>
        <v>3822332975</v>
      </c>
      <c r="H30" s="10">
        <f t="shared" si="0"/>
        <v>1506332773</v>
      </c>
      <c r="I30" s="10">
        <f t="shared" si="1"/>
        <v>5197849072</v>
      </c>
      <c r="J30" s="33">
        <f t="shared" si="2"/>
        <v>6704181845</v>
      </c>
    </row>
    <row r="31" spans="1:10" ht="12" customHeight="1" x14ac:dyDescent="0.2">
      <c r="A31" s="152" t="s">
        <v>33</v>
      </c>
      <c r="B31" s="10">
        <f>'2014'!V31</f>
        <v>909787935</v>
      </c>
      <c r="C31" s="10">
        <f>'2014'!W31</f>
        <v>2423904344</v>
      </c>
      <c r="D31" s="10">
        <f>'2014'!X31</f>
        <v>3333692279</v>
      </c>
      <c r="E31" s="10">
        <f>'2014'!V77</f>
        <v>971026270</v>
      </c>
      <c r="F31" s="10">
        <f>'2014'!W77</f>
        <v>2717702152</v>
      </c>
      <c r="G31" s="10">
        <f>'2014'!X77</f>
        <v>3688728422</v>
      </c>
      <c r="H31" s="10">
        <f t="shared" si="0"/>
        <v>1880814205</v>
      </c>
      <c r="I31" s="10">
        <f t="shared" si="1"/>
        <v>5141606496</v>
      </c>
      <c r="J31" s="33">
        <f t="shared" si="2"/>
        <v>7022420701</v>
      </c>
    </row>
    <row r="32" spans="1:10" ht="12" customHeight="1" x14ac:dyDescent="0.2">
      <c r="A32" s="152" t="s">
        <v>34</v>
      </c>
      <c r="B32" s="10">
        <f>'2014'!V32</f>
        <v>436432904</v>
      </c>
      <c r="C32" s="10">
        <f>'2014'!W32</f>
        <v>1587455340</v>
      </c>
      <c r="D32" s="10">
        <f>'2014'!X32</f>
        <v>2023888244</v>
      </c>
      <c r="E32" s="10">
        <f>'2014'!V78</f>
        <v>390939995</v>
      </c>
      <c r="F32" s="10">
        <f>'2014'!W78</f>
        <v>1744450608</v>
      </c>
      <c r="G32" s="10">
        <f>'2014'!X78</f>
        <v>2135390603</v>
      </c>
      <c r="H32" s="10">
        <f t="shared" si="0"/>
        <v>827372899</v>
      </c>
      <c r="I32" s="10">
        <f t="shared" si="1"/>
        <v>3331905948</v>
      </c>
      <c r="J32" s="33">
        <f t="shared" si="2"/>
        <v>4159278847</v>
      </c>
    </row>
    <row r="33" spans="1:10" s="169" customFormat="1" ht="12" customHeight="1" x14ac:dyDescent="0.2">
      <c r="A33" s="162" t="s">
        <v>35</v>
      </c>
      <c r="B33" s="144">
        <f>'2014'!V33</f>
        <v>1859955985</v>
      </c>
      <c r="C33" s="144">
        <f>'2014'!W33</f>
        <v>6379473408</v>
      </c>
      <c r="D33" s="144">
        <f>'2014'!X33</f>
        <v>8239429393</v>
      </c>
      <c r="E33" s="144">
        <f>'2014'!V79</f>
        <v>2354563892</v>
      </c>
      <c r="F33" s="144">
        <f>'2014'!W79</f>
        <v>7291888108</v>
      </c>
      <c r="G33" s="144">
        <f>'2014'!X79</f>
        <v>9646452000</v>
      </c>
      <c r="H33" s="144">
        <f t="shared" si="0"/>
        <v>4214519877</v>
      </c>
      <c r="I33" s="144">
        <f t="shared" si="1"/>
        <v>13671361516</v>
      </c>
      <c r="J33" s="144">
        <f t="shared" si="2"/>
        <v>17885881393</v>
      </c>
    </row>
    <row r="34" spans="1:10" ht="12" customHeight="1" x14ac:dyDescent="0.2">
      <c r="A34" s="152" t="s">
        <v>36</v>
      </c>
      <c r="B34" s="10">
        <f>'2014'!V34</f>
        <v>850093518</v>
      </c>
      <c r="C34" s="10">
        <f>'2014'!W34</f>
        <v>1546062467</v>
      </c>
      <c r="D34" s="10">
        <f>'2014'!X34</f>
        <v>2396155985</v>
      </c>
      <c r="E34" s="10">
        <f>'2014'!V80</f>
        <v>328275545</v>
      </c>
      <c r="F34" s="10">
        <f>'2014'!W80</f>
        <v>1657782889</v>
      </c>
      <c r="G34" s="10">
        <f>'2014'!X80</f>
        <v>1986058434</v>
      </c>
      <c r="H34" s="10">
        <f t="shared" si="0"/>
        <v>1178369063</v>
      </c>
      <c r="I34" s="10">
        <f t="shared" si="1"/>
        <v>3203845356</v>
      </c>
      <c r="J34" s="33">
        <f t="shared" si="2"/>
        <v>4382214419</v>
      </c>
    </row>
    <row r="35" spans="1:10" ht="12" customHeight="1" x14ac:dyDescent="0.2">
      <c r="A35" s="152" t="s">
        <v>37</v>
      </c>
      <c r="B35" s="10">
        <f>'2014'!V35</f>
        <v>529303364</v>
      </c>
      <c r="C35" s="10">
        <f>'2014'!W35</f>
        <v>1128034884</v>
      </c>
      <c r="D35" s="10">
        <f>'2014'!X35</f>
        <v>1657338248</v>
      </c>
      <c r="E35" s="10">
        <f>'2014'!V81</f>
        <v>485065803</v>
      </c>
      <c r="F35" s="10">
        <f>'2014'!W81</f>
        <v>1353438043</v>
      </c>
      <c r="G35" s="10">
        <f>'2014'!X81</f>
        <v>1838503846</v>
      </c>
      <c r="H35" s="10">
        <f t="shared" si="0"/>
        <v>1014369167</v>
      </c>
      <c r="I35" s="10">
        <f t="shared" si="1"/>
        <v>2481472927</v>
      </c>
      <c r="J35" s="33">
        <f t="shared" si="2"/>
        <v>3495842094</v>
      </c>
    </row>
    <row r="36" spans="1:10" ht="12" customHeight="1" x14ac:dyDescent="0.2">
      <c r="A36" s="152" t="s">
        <v>38</v>
      </c>
      <c r="B36" s="10">
        <f>'2014'!V36</f>
        <v>74850642</v>
      </c>
      <c r="C36" s="10">
        <f>'2014'!W36</f>
        <v>378858192</v>
      </c>
      <c r="D36" s="10">
        <f>'2014'!X36</f>
        <v>453708834</v>
      </c>
      <c r="E36" s="10">
        <f>'2014'!V82</f>
        <v>247762040</v>
      </c>
      <c r="F36" s="10">
        <f>'2014'!W82</f>
        <v>506458426</v>
      </c>
      <c r="G36" s="10">
        <f>'2014'!X82</f>
        <v>754220466</v>
      </c>
      <c r="H36" s="10">
        <f t="shared" si="0"/>
        <v>322612682</v>
      </c>
      <c r="I36" s="10">
        <f t="shared" si="1"/>
        <v>885316618</v>
      </c>
      <c r="J36" s="33">
        <f t="shared" si="2"/>
        <v>1207929300</v>
      </c>
    </row>
    <row r="37" spans="1:10" ht="12" customHeight="1" x14ac:dyDescent="0.2">
      <c r="A37" s="152" t="s">
        <v>39</v>
      </c>
      <c r="B37" s="10">
        <f>'2014'!V37</f>
        <v>127737516</v>
      </c>
      <c r="C37" s="10">
        <f>'2014'!W37</f>
        <v>375721212</v>
      </c>
      <c r="D37" s="10">
        <f>'2014'!X37</f>
        <v>503458728</v>
      </c>
      <c r="E37" s="10">
        <f>'2014'!V83</f>
        <v>174884574</v>
      </c>
      <c r="F37" s="10">
        <f>'2014'!W83</f>
        <v>437748979</v>
      </c>
      <c r="G37" s="10">
        <f>'2014'!X83</f>
        <v>612633553</v>
      </c>
      <c r="H37" s="10">
        <f t="shared" si="0"/>
        <v>302622090</v>
      </c>
      <c r="I37" s="10">
        <f t="shared" si="1"/>
        <v>813470191</v>
      </c>
      <c r="J37" s="33">
        <f t="shared" si="2"/>
        <v>1116092281</v>
      </c>
    </row>
    <row r="38" spans="1:10" s="169" customFormat="1" ht="12" customHeight="1" x14ac:dyDescent="0.2">
      <c r="A38" s="162" t="s">
        <v>40</v>
      </c>
      <c r="B38" s="144">
        <f>'2014'!V38</f>
        <v>1581985040</v>
      </c>
      <c r="C38" s="144">
        <f>'2014'!W38</f>
        <v>3428676755</v>
      </c>
      <c r="D38" s="144">
        <f>'2014'!X38</f>
        <v>5010661795</v>
      </c>
      <c r="E38" s="144">
        <f>'2014'!V84</f>
        <v>1235987962</v>
      </c>
      <c r="F38" s="144">
        <f>'2014'!W84</f>
        <v>3955428337</v>
      </c>
      <c r="G38" s="144">
        <f>'2014'!X84</f>
        <v>5191416299</v>
      </c>
      <c r="H38" s="144">
        <f t="shared" si="0"/>
        <v>2817973002</v>
      </c>
      <c r="I38" s="144">
        <f t="shared" si="1"/>
        <v>7384105092</v>
      </c>
      <c r="J38" s="144">
        <f t="shared" si="2"/>
        <v>10202078094</v>
      </c>
    </row>
    <row r="39" spans="1:10" s="169" customFormat="1" ht="12" customHeight="1" x14ac:dyDescent="0.2">
      <c r="A39" s="168" t="s">
        <v>41</v>
      </c>
      <c r="B39" s="171">
        <f>'2014'!V39</f>
        <v>14902019065</v>
      </c>
      <c r="C39" s="171">
        <f>'2014'!W39</f>
        <v>38323794659</v>
      </c>
      <c r="D39" s="171">
        <f>'2014'!X39</f>
        <v>53225813724</v>
      </c>
      <c r="E39" s="171">
        <f>'2014'!V85</f>
        <v>16055677853</v>
      </c>
      <c r="F39" s="171">
        <f>'2014'!W85</f>
        <v>43176271618</v>
      </c>
      <c r="G39" s="171">
        <f>'2014'!X85</f>
        <v>59231949471</v>
      </c>
      <c r="H39" s="171">
        <f t="shared" si="0"/>
        <v>30957696918</v>
      </c>
      <c r="I39" s="171">
        <f t="shared" si="1"/>
        <v>81500066277</v>
      </c>
      <c r="J39" s="171">
        <f t="shared" si="2"/>
        <v>112457763195</v>
      </c>
    </row>
    <row r="40" spans="1:10" ht="12" customHeight="1" x14ac:dyDescent="0.2">
      <c r="A40" s="131" t="s">
        <v>75</v>
      </c>
      <c r="B40" s="2"/>
      <c r="C40" s="2"/>
      <c r="D40" s="2"/>
      <c r="E40" s="2"/>
      <c r="F40" s="2"/>
      <c r="G40" s="2"/>
      <c r="H40" s="2"/>
      <c r="I40" s="2"/>
      <c r="J40" s="2"/>
    </row>
    <row r="41" spans="1:10" ht="12" customHeight="1" x14ac:dyDescent="0.2">
      <c r="A41" s="131" t="s">
        <v>76</v>
      </c>
    </row>
    <row r="42" spans="1:10" ht="12" customHeight="1" x14ac:dyDescent="0.2">
      <c r="A42" s="132" t="s">
        <v>44</v>
      </c>
      <c r="J42" s="1"/>
    </row>
    <row r="43" spans="1:10" ht="12" customHeight="1" x14ac:dyDescent="0.2">
      <c r="A43" s="132" t="s">
        <v>74</v>
      </c>
    </row>
    <row r="44" spans="1:10" x14ac:dyDescent="0.2">
      <c r="A44" s="132" t="s">
        <v>71</v>
      </c>
    </row>
  </sheetData>
  <mergeCells count="6">
    <mergeCell ref="A1:J1"/>
    <mergeCell ref="A2:J2"/>
    <mergeCell ref="A3:J3"/>
    <mergeCell ref="B5:D5"/>
    <mergeCell ref="E5:G5"/>
    <mergeCell ref="H5:J5"/>
  </mergeCells>
  <printOptions horizontalCentered="1"/>
  <pageMargins left="0.19685039370078741" right="0.19685039370078741" top="0.39370078740157483" bottom="0.19685039370078741" header="0" footer="0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5"/>
  </sheetPr>
  <dimension ref="A1:IL85"/>
  <sheetViews>
    <sheetView zoomScale="90" zoomScaleNormal="90" workbookViewId="0"/>
  </sheetViews>
  <sheetFormatPr defaultColWidth="11.42578125" defaultRowHeight="12.75" x14ac:dyDescent="0.2"/>
  <cols>
    <col min="1" max="1" width="17.85546875" customWidth="1"/>
    <col min="2" max="2" width="10" bestFit="1" customWidth="1"/>
    <col min="3" max="3" width="9.85546875" bestFit="1" customWidth="1"/>
    <col min="4" max="4" width="10.28515625" bestFit="1" customWidth="1"/>
    <col min="5" max="5" width="10.42578125" customWidth="1"/>
    <col min="6" max="6" width="10" bestFit="1" customWidth="1"/>
    <col min="7" max="7" width="10.42578125" bestFit="1" customWidth="1"/>
    <col min="8" max="8" width="10.140625" bestFit="1" customWidth="1"/>
    <col min="9" max="9" width="9.85546875" bestFit="1" customWidth="1"/>
    <col min="10" max="10" width="10.28515625" bestFit="1" customWidth="1"/>
    <col min="11" max="11" width="9.85546875" bestFit="1" customWidth="1"/>
    <col min="12" max="12" width="9.28515625" customWidth="1"/>
    <col min="13" max="13" width="10.28515625" bestFit="1" customWidth="1"/>
    <col min="14" max="15" width="9.85546875" bestFit="1" customWidth="1"/>
    <col min="16" max="16" width="10.28515625" bestFit="1" customWidth="1"/>
    <col min="17" max="18" width="10" bestFit="1" customWidth="1"/>
    <col min="19" max="19" width="10.5703125" bestFit="1" customWidth="1"/>
  </cols>
  <sheetData>
    <row r="1" spans="1:19" x14ac:dyDescent="0.2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1:19" x14ac:dyDescent="0.2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19" x14ac:dyDescent="0.2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19" x14ac:dyDescent="0.2">
      <c r="S4" s="21" t="s">
        <v>3</v>
      </c>
    </row>
    <row r="5" spans="1:19" x14ac:dyDescent="0.2">
      <c r="A5" s="11" t="s">
        <v>4</v>
      </c>
      <c r="B5" s="5">
        <v>36526</v>
      </c>
      <c r="C5" s="6"/>
      <c r="D5" s="7"/>
      <c r="E5" s="5">
        <v>36557</v>
      </c>
      <c r="F5" s="6"/>
      <c r="G5" s="7"/>
      <c r="H5" s="5">
        <v>36586</v>
      </c>
      <c r="I5" s="6"/>
      <c r="J5" s="7"/>
      <c r="K5" s="5">
        <v>36617</v>
      </c>
      <c r="L5" s="6"/>
      <c r="M5" s="7"/>
      <c r="N5" s="5">
        <v>36647</v>
      </c>
      <c r="O5" s="6"/>
      <c r="P5" s="7"/>
      <c r="Q5" s="5">
        <v>36678</v>
      </c>
      <c r="R5" s="6"/>
      <c r="S5" s="7"/>
    </row>
    <row r="6" spans="1:19" x14ac:dyDescent="0.2">
      <c r="A6" s="12" t="s">
        <v>5</v>
      </c>
      <c r="B6" s="9" t="s">
        <v>6</v>
      </c>
      <c r="C6" s="9" t="s">
        <v>7</v>
      </c>
      <c r="D6" s="9" t="s">
        <v>8</v>
      </c>
      <c r="E6" s="9" t="s">
        <v>6</v>
      </c>
      <c r="F6" s="9" t="s">
        <v>7</v>
      </c>
      <c r="G6" s="9" t="s">
        <v>8</v>
      </c>
      <c r="H6" s="9" t="s">
        <v>6</v>
      </c>
      <c r="I6" s="9" t="s">
        <v>7</v>
      </c>
      <c r="J6" s="9" t="s">
        <v>8</v>
      </c>
      <c r="K6" s="9" t="s">
        <v>6</v>
      </c>
      <c r="L6" s="9" t="s">
        <v>7</v>
      </c>
      <c r="M6" s="9" t="s">
        <v>8</v>
      </c>
      <c r="N6" s="9" t="s">
        <v>6</v>
      </c>
      <c r="O6" s="9" t="s">
        <v>7</v>
      </c>
      <c r="P6" s="9" t="s">
        <v>8</v>
      </c>
      <c r="Q6" s="9" t="s">
        <v>6</v>
      </c>
      <c r="R6" s="9" t="s">
        <v>7</v>
      </c>
      <c r="S6" s="9" t="s">
        <v>8</v>
      </c>
    </row>
    <row r="7" spans="1:19" x14ac:dyDescent="0.2">
      <c r="A7" s="13" t="s">
        <v>9</v>
      </c>
      <c r="B7" s="10">
        <v>0</v>
      </c>
      <c r="C7" s="10">
        <v>0</v>
      </c>
      <c r="D7" s="10">
        <v>0</v>
      </c>
      <c r="E7" s="22">
        <v>0</v>
      </c>
      <c r="F7" s="22">
        <v>0</v>
      </c>
      <c r="G7" s="22">
        <v>0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  <c r="N7" s="10">
        <v>0</v>
      </c>
      <c r="O7" s="10">
        <v>0</v>
      </c>
      <c r="P7" s="10">
        <v>0</v>
      </c>
      <c r="Q7" s="10">
        <v>0</v>
      </c>
      <c r="R7" s="10">
        <v>0</v>
      </c>
      <c r="S7" s="10">
        <v>0</v>
      </c>
    </row>
    <row r="8" spans="1:19" x14ac:dyDescent="0.2">
      <c r="A8" s="13" t="s">
        <v>10</v>
      </c>
      <c r="B8" s="10">
        <v>0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  <c r="O8" s="10">
        <v>0</v>
      </c>
      <c r="P8" s="10">
        <v>0</v>
      </c>
      <c r="Q8" s="10">
        <v>0</v>
      </c>
      <c r="R8" s="10">
        <v>0</v>
      </c>
      <c r="S8" s="10">
        <v>0</v>
      </c>
    </row>
    <row r="9" spans="1:19" x14ac:dyDescent="0.2">
      <c r="A9" s="13" t="s">
        <v>11</v>
      </c>
      <c r="B9" s="10">
        <v>0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>
        <v>0</v>
      </c>
      <c r="O9" s="10">
        <v>0</v>
      </c>
      <c r="P9" s="10">
        <v>0</v>
      </c>
      <c r="Q9" s="10">
        <v>0</v>
      </c>
      <c r="R9" s="10">
        <v>0</v>
      </c>
      <c r="S9" s="10">
        <v>0</v>
      </c>
    </row>
    <row r="10" spans="1:19" x14ac:dyDescent="0.2">
      <c r="A10" s="13" t="s">
        <v>12</v>
      </c>
      <c r="B10" s="10">
        <v>0</v>
      </c>
      <c r="C10" s="10">
        <v>83858</v>
      </c>
      <c r="D10" s="10">
        <v>83858</v>
      </c>
      <c r="E10" s="10">
        <v>0</v>
      </c>
      <c r="F10" s="10">
        <v>50000</v>
      </c>
      <c r="G10" s="10">
        <v>50000</v>
      </c>
      <c r="H10" s="10">
        <v>0</v>
      </c>
      <c r="I10" s="10">
        <v>180000</v>
      </c>
      <c r="J10" s="10">
        <v>180000</v>
      </c>
      <c r="K10" s="10">
        <v>0</v>
      </c>
      <c r="L10" s="10">
        <v>70800</v>
      </c>
      <c r="M10" s="10">
        <v>70800</v>
      </c>
      <c r="N10" s="10">
        <v>0</v>
      </c>
      <c r="O10" s="10">
        <v>240000</v>
      </c>
      <c r="P10" s="10">
        <v>240000</v>
      </c>
      <c r="Q10" s="10">
        <v>1520000</v>
      </c>
      <c r="R10" s="10">
        <v>0</v>
      </c>
      <c r="S10" s="10">
        <v>1520000</v>
      </c>
    </row>
    <row r="11" spans="1:19" x14ac:dyDescent="0.2">
      <c r="A11" s="13" t="s">
        <v>13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29800</v>
      </c>
      <c r="M11" s="10">
        <v>29800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</row>
    <row r="12" spans="1:19" x14ac:dyDescent="0.2">
      <c r="A12" s="13" t="s">
        <v>14</v>
      </c>
      <c r="B12" s="10">
        <v>0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10">
        <v>0</v>
      </c>
      <c r="Q12" s="10">
        <v>0</v>
      </c>
      <c r="R12" s="10">
        <v>0</v>
      </c>
      <c r="S12" s="10">
        <v>0</v>
      </c>
    </row>
    <row r="13" spans="1:19" x14ac:dyDescent="0.2">
      <c r="A13" s="13" t="s">
        <v>15</v>
      </c>
      <c r="B13" s="10">
        <v>0</v>
      </c>
      <c r="C13" s="10">
        <v>0</v>
      </c>
      <c r="D13" s="10">
        <v>0</v>
      </c>
      <c r="E13" s="23">
        <v>0</v>
      </c>
      <c r="F13" s="23">
        <v>0</v>
      </c>
      <c r="G13" s="23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  <c r="O13" s="10">
        <v>0</v>
      </c>
      <c r="P13" s="10">
        <v>0</v>
      </c>
      <c r="Q13" s="10">
        <v>0</v>
      </c>
      <c r="R13" s="10">
        <v>0</v>
      </c>
      <c r="S13" s="10">
        <v>0</v>
      </c>
    </row>
    <row r="14" spans="1:19" s="16" customFormat="1" ht="12" customHeight="1" x14ac:dyDescent="0.2">
      <c r="A14" s="14" t="s">
        <v>16</v>
      </c>
      <c r="B14" s="15">
        <v>0</v>
      </c>
      <c r="C14" s="15">
        <v>83858</v>
      </c>
      <c r="D14" s="15">
        <v>83858</v>
      </c>
      <c r="E14" s="15">
        <v>0</v>
      </c>
      <c r="F14" s="15">
        <v>50000</v>
      </c>
      <c r="G14" s="15">
        <v>50000</v>
      </c>
      <c r="H14" s="15">
        <v>0</v>
      </c>
      <c r="I14" s="15">
        <v>180000</v>
      </c>
      <c r="J14" s="15">
        <v>180000</v>
      </c>
      <c r="K14" s="15">
        <v>0</v>
      </c>
      <c r="L14" s="15">
        <v>100600</v>
      </c>
      <c r="M14" s="15">
        <v>100600</v>
      </c>
      <c r="N14" s="15">
        <v>0</v>
      </c>
      <c r="O14" s="15">
        <v>240000</v>
      </c>
      <c r="P14" s="15">
        <v>240000</v>
      </c>
      <c r="Q14" s="15">
        <v>1520000</v>
      </c>
      <c r="R14" s="15">
        <v>0</v>
      </c>
      <c r="S14" s="15">
        <v>1520000</v>
      </c>
    </row>
    <row r="15" spans="1:19" x14ac:dyDescent="0.2">
      <c r="A15" s="13" t="s">
        <v>17</v>
      </c>
      <c r="B15" s="10">
        <v>0</v>
      </c>
      <c r="C15" s="10">
        <v>0</v>
      </c>
      <c r="D15" s="10">
        <v>0</v>
      </c>
      <c r="E15" s="22">
        <v>0</v>
      </c>
      <c r="F15" s="22">
        <v>0</v>
      </c>
      <c r="G15" s="22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10">
        <v>0</v>
      </c>
      <c r="S15" s="10">
        <v>0</v>
      </c>
    </row>
    <row r="16" spans="1:19" x14ac:dyDescent="0.2">
      <c r="A16" s="13" t="s">
        <v>18</v>
      </c>
      <c r="B16" s="10">
        <v>0</v>
      </c>
      <c r="C16" s="10">
        <v>483000</v>
      </c>
      <c r="D16" s="10">
        <v>483000</v>
      </c>
      <c r="E16" s="10">
        <v>0</v>
      </c>
      <c r="F16" s="10">
        <v>714105</v>
      </c>
      <c r="G16" s="10">
        <v>714105</v>
      </c>
      <c r="H16" s="10">
        <v>0</v>
      </c>
      <c r="I16" s="10">
        <v>625778</v>
      </c>
      <c r="J16" s="10">
        <v>625778</v>
      </c>
      <c r="K16" s="10">
        <v>1640398</v>
      </c>
      <c r="L16" s="10">
        <v>405870</v>
      </c>
      <c r="M16" s="10">
        <v>2046268</v>
      </c>
      <c r="N16" s="10">
        <v>1445000</v>
      </c>
      <c r="O16" s="10">
        <v>701734</v>
      </c>
      <c r="P16" s="10">
        <v>2146734</v>
      </c>
      <c r="Q16" s="10">
        <v>0</v>
      </c>
      <c r="R16" s="10">
        <v>310267</v>
      </c>
      <c r="S16" s="10">
        <v>310267</v>
      </c>
    </row>
    <row r="17" spans="1:19" x14ac:dyDescent="0.2">
      <c r="A17" s="13" t="s">
        <v>19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120000</v>
      </c>
      <c r="M17" s="10">
        <v>120000</v>
      </c>
      <c r="N17" s="10">
        <v>0</v>
      </c>
      <c r="O17" s="10">
        <v>0</v>
      </c>
      <c r="P17" s="10">
        <v>0</v>
      </c>
      <c r="Q17" s="10">
        <v>0</v>
      </c>
      <c r="R17" s="10">
        <v>25000</v>
      </c>
      <c r="S17" s="10">
        <v>25000</v>
      </c>
    </row>
    <row r="18" spans="1:19" x14ac:dyDescent="0.2">
      <c r="A18" s="13" t="s">
        <v>20</v>
      </c>
      <c r="B18" s="10">
        <v>0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251700</v>
      </c>
      <c r="M18" s="10">
        <v>251700</v>
      </c>
      <c r="N18" s="10">
        <v>0</v>
      </c>
      <c r="O18" s="10">
        <v>0</v>
      </c>
      <c r="P18" s="10">
        <v>0</v>
      </c>
      <c r="Q18" s="10">
        <v>0</v>
      </c>
      <c r="R18" s="10">
        <v>28000</v>
      </c>
      <c r="S18" s="10">
        <v>28000</v>
      </c>
    </row>
    <row r="19" spans="1:19" x14ac:dyDescent="0.2">
      <c r="A19" s="13" t="s">
        <v>21</v>
      </c>
      <c r="B19" s="10">
        <v>0</v>
      </c>
      <c r="C19" s="10">
        <v>0</v>
      </c>
      <c r="D19" s="10">
        <v>0</v>
      </c>
      <c r="E19" s="10">
        <v>0</v>
      </c>
      <c r="F19" s="10">
        <v>12000</v>
      </c>
      <c r="G19" s="10">
        <v>12000</v>
      </c>
      <c r="H19" s="10">
        <v>0</v>
      </c>
      <c r="I19" s="10">
        <v>0</v>
      </c>
      <c r="J19" s="10">
        <v>0</v>
      </c>
      <c r="K19" s="10">
        <v>0</v>
      </c>
      <c r="L19" s="10">
        <v>11400</v>
      </c>
      <c r="M19" s="10">
        <v>11400</v>
      </c>
      <c r="N19" s="10">
        <v>0</v>
      </c>
      <c r="O19" s="10">
        <v>0</v>
      </c>
      <c r="P19" s="10">
        <v>0</v>
      </c>
      <c r="Q19" s="10">
        <v>0</v>
      </c>
      <c r="R19" s="10">
        <v>0</v>
      </c>
      <c r="S19" s="10">
        <v>0</v>
      </c>
    </row>
    <row r="20" spans="1:19" x14ac:dyDescent="0.2">
      <c r="A20" s="13" t="s">
        <v>22</v>
      </c>
      <c r="B20" s="10">
        <v>0</v>
      </c>
      <c r="C20" s="10">
        <v>227329</v>
      </c>
      <c r="D20" s="10">
        <v>227329</v>
      </c>
      <c r="E20" s="10">
        <v>0</v>
      </c>
      <c r="F20" s="10">
        <v>230891</v>
      </c>
      <c r="G20" s="10">
        <v>230891</v>
      </c>
      <c r="H20" s="10">
        <v>0</v>
      </c>
      <c r="I20" s="10">
        <v>191399</v>
      </c>
      <c r="J20" s="10">
        <v>191399</v>
      </c>
      <c r="K20" s="10">
        <v>0</v>
      </c>
      <c r="L20" s="10">
        <v>165309</v>
      </c>
      <c r="M20" s="10">
        <v>165309</v>
      </c>
      <c r="N20" s="10">
        <v>755000</v>
      </c>
      <c r="O20" s="10">
        <v>111128</v>
      </c>
      <c r="P20" s="10">
        <v>866128</v>
      </c>
      <c r="Q20" s="10">
        <v>0</v>
      </c>
      <c r="R20" s="10">
        <v>204382</v>
      </c>
      <c r="S20" s="10">
        <v>204382</v>
      </c>
    </row>
    <row r="21" spans="1:19" x14ac:dyDescent="0.2">
      <c r="A21" s="13" t="s">
        <v>23</v>
      </c>
      <c r="B21" s="10">
        <v>0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10">
        <v>0</v>
      </c>
      <c r="R21" s="10">
        <v>0</v>
      </c>
      <c r="S21" s="10">
        <v>0</v>
      </c>
    </row>
    <row r="22" spans="1:19" x14ac:dyDescent="0.2">
      <c r="A22" s="13" t="s">
        <v>24</v>
      </c>
      <c r="B22" s="10">
        <v>2200000</v>
      </c>
      <c r="C22" s="10">
        <v>0</v>
      </c>
      <c r="D22" s="10">
        <v>2200000</v>
      </c>
      <c r="E22" s="10">
        <v>0</v>
      </c>
      <c r="F22" s="10">
        <v>23000</v>
      </c>
      <c r="G22" s="10">
        <v>23000</v>
      </c>
      <c r="H22" s="10">
        <v>0</v>
      </c>
      <c r="I22" s="10">
        <v>0</v>
      </c>
      <c r="J22" s="10">
        <v>0</v>
      </c>
      <c r="K22" s="10">
        <v>0</v>
      </c>
      <c r="L22" s="10">
        <v>1805250</v>
      </c>
      <c r="M22" s="10">
        <v>1805250</v>
      </c>
      <c r="N22" s="10">
        <v>0</v>
      </c>
      <c r="O22" s="10">
        <v>0</v>
      </c>
      <c r="P22" s="10">
        <v>0</v>
      </c>
      <c r="Q22" s="10">
        <v>0</v>
      </c>
      <c r="R22" s="10">
        <v>0</v>
      </c>
      <c r="S22" s="10">
        <v>0</v>
      </c>
    </row>
    <row r="23" spans="1:19" x14ac:dyDescent="0.2">
      <c r="A23" s="13" t="s">
        <v>25</v>
      </c>
      <c r="B23" s="10">
        <v>0</v>
      </c>
      <c r="C23" s="10">
        <v>0</v>
      </c>
      <c r="D23" s="10">
        <v>0</v>
      </c>
      <c r="E23" s="23">
        <v>0</v>
      </c>
      <c r="F23" s="23">
        <v>64500</v>
      </c>
      <c r="G23" s="23">
        <v>64500</v>
      </c>
      <c r="H23" s="10">
        <v>803406</v>
      </c>
      <c r="I23" s="10">
        <v>32753</v>
      </c>
      <c r="J23" s="10">
        <v>836159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10">
        <v>2773942</v>
      </c>
      <c r="R23" s="10">
        <v>0</v>
      </c>
      <c r="S23" s="10">
        <v>2773942</v>
      </c>
    </row>
    <row r="24" spans="1:19" s="16" customFormat="1" ht="12" customHeight="1" x14ac:dyDescent="0.2">
      <c r="A24" s="17" t="s">
        <v>26</v>
      </c>
      <c r="B24" s="15">
        <v>2200000</v>
      </c>
      <c r="C24" s="15">
        <v>710329</v>
      </c>
      <c r="D24" s="15">
        <v>2910329</v>
      </c>
      <c r="E24" s="15">
        <v>0</v>
      </c>
      <c r="F24" s="15">
        <v>1044496</v>
      </c>
      <c r="G24" s="15">
        <v>1044496</v>
      </c>
      <c r="H24" s="15">
        <v>803406</v>
      </c>
      <c r="I24" s="15">
        <v>849930</v>
      </c>
      <c r="J24" s="15">
        <v>1653336</v>
      </c>
      <c r="K24" s="15">
        <v>1640398</v>
      </c>
      <c r="L24" s="15">
        <v>2759529</v>
      </c>
      <c r="M24" s="15">
        <v>4399927</v>
      </c>
      <c r="N24" s="15">
        <v>2200000</v>
      </c>
      <c r="O24" s="15">
        <v>812862</v>
      </c>
      <c r="P24" s="15">
        <v>3012862</v>
      </c>
      <c r="Q24" s="15">
        <v>2773942</v>
      </c>
      <c r="R24" s="15">
        <v>567649</v>
      </c>
      <c r="S24" s="15">
        <v>3341591</v>
      </c>
    </row>
    <row r="25" spans="1:19" x14ac:dyDescent="0.2">
      <c r="A25" s="13" t="s">
        <v>27</v>
      </c>
      <c r="B25" s="10">
        <v>0</v>
      </c>
      <c r="C25" s="10">
        <v>30787</v>
      </c>
      <c r="D25" s="10">
        <v>30787</v>
      </c>
      <c r="E25" s="10">
        <v>0</v>
      </c>
      <c r="F25" s="10">
        <v>32429</v>
      </c>
      <c r="G25" s="10">
        <v>32429</v>
      </c>
      <c r="H25" s="10">
        <v>0</v>
      </c>
      <c r="I25" s="10">
        <v>16808</v>
      </c>
      <c r="J25" s="10">
        <v>16808</v>
      </c>
      <c r="K25" s="10">
        <v>0</v>
      </c>
      <c r="L25" s="10">
        <v>67000</v>
      </c>
      <c r="M25" s="10">
        <v>67000</v>
      </c>
      <c r="N25" s="10">
        <v>0</v>
      </c>
      <c r="O25" s="10">
        <v>46000</v>
      </c>
      <c r="P25" s="10">
        <v>46000</v>
      </c>
      <c r="Q25" s="10">
        <v>0</v>
      </c>
      <c r="R25" s="10">
        <v>15000</v>
      </c>
      <c r="S25" s="10">
        <v>15000</v>
      </c>
    </row>
    <row r="26" spans="1:19" x14ac:dyDescent="0.2">
      <c r="A26" s="13" t="s">
        <v>28</v>
      </c>
      <c r="B26" s="10">
        <v>3159000</v>
      </c>
      <c r="C26" s="10">
        <v>481868</v>
      </c>
      <c r="D26" s="10">
        <v>3640868</v>
      </c>
      <c r="E26" s="10">
        <v>26000</v>
      </c>
      <c r="F26" s="10">
        <v>920939</v>
      </c>
      <c r="G26" s="10">
        <v>946939</v>
      </c>
      <c r="H26" s="10">
        <v>0</v>
      </c>
      <c r="I26" s="10">
        <v>687681</v>
      </c>
      <c r="J26" s="10">
        <v>687681</v>
      </c>
      <c r="K26" s="10">
        <v>0</v>
      </c>
      <c r="L26" s="10">
        <v>838404</v>
      </c>
      <c r="M26" s="10">
        <v>838404</v>
      </c>
      <c r="N26" s="10">
        <v>9090000</v>
      </c>
      <c r="O26" s="10">
        <v>1535920</v>
      </c>
      <c r="P26" s="10">
        <v>10625920</v>
      </c>
      <c r="Q26" s="10">
        <v>2180000</v>
      </c>
      <c r="R26" s="10">
        <v>434891</v>
      </c>
      <c r="S26" s="10">
        <v>2614891</v>
      </c>
    </row>
    <row r="27" spans="1:19" x14ac:dyDescent="0.2">
      <c r="A27" s="13" t="s">
        <v>29</v>
      </c>
      <c r="B27" s="10">
        <v>37480737</v>
      </c>
      <c r="C27" s="10">
        <v>2641005</v>
      </c>
      <c r="D27" s="10">
        <v>40121742</v>
      </c>
      <c r="E27" s="10">
        <v>36400000</v>
      </c>
      <c r="F27" s="10">
        <v>3311873</v>
      </c>
      <c r="G27" s="10">
        <v>39711873</v>
      </c>
      <c r="H27" s="10">
        <v>36560000</v>
      </c>
      <c r="I27" s="10">
        <v>2151598</v>
      </c>
      <c r="J27" s="10">
        <v>38711598</v>
      </c>
      <c r="K27" s="10">
        <v>36400000</v>
      </c>
      <c r="L27" s="10">
        <v>2766873</v>
      </c>
      <c r="M27" s="10">
        <v>39166873</v>
      </c>
      <c r="N27" s="10">
        <v>38900000</v>
      </c>
      <c r="O27" s="10">
        <v>3299617</v>
      </c>
      <c r="P27" s="10">
        <v>42199617</v>
      </c>
      <c r="Q27" s="10">
        <v>40400000</v>
      </c>
      <c r="R27" s="10">
        <v>5267371</v>
      </c>
      <c r="S27" s="10">
        <v>45667371</v>
      </c>
    </row>
    <row r="28" spans="1:19" x14ac:dyDescent="0.2">
      <c r="A28" s="13" t="s">
        <v>30</v>
      </c>
      <c r="B28" s="10">
        <v>24626851</v>
      </c>
      <c r="C28" s="10">
        <v>32777038</v>
      </c>
      <c r="D28" s="10">
        <v>57403889</v>
      </c>
      <c r="E28" s="10">
        <v>13424331</v>
      </c>
      <c r="F28" s="10">
        <v>34929220</v>
      </c>
      <c r="G28" s="10">
        <v>48353551</v>
      </c>
      <c r="H28" s="10">
        <v>12286303</v>
      </c>
      <c r="I28" s="10">
        <v>31077635</v>
      </c>
      <c r="J28" s="10">
        <v>43363938</v>
      </c>
      <c r="K28" s="10">
        <v>16783662</v>
      </c>
      <c r="L28" s="10">
        <v>33099537</v>
      </c>
      <c r="M28" s="10">
        <v>49883199</v>
      </c>
      <c r="N28" s="10">
        <v>25494631</v>
      </c>
      <c r="O28" s="10">
        <v>42399272</v>
      </c>
      <c r="P28" s="10">
        <v>67893903</v>
      </c>
      <c r="Q28" s="10">
        <v>47000362</v>
      </c>
      <c r="R28" s="10">
        <v>43444089</v>
      </c>
      <c r="S28" s="10">
        <v>90444451</v>
      </c>
    </row>
    <row r="29" spans="1:19" s="16" customFormat="1" ht="12" customHeight="1" x14ac:dyDescent="0.2">
      <c r="A29" s="17" t="s">
        <v>31</v>
      </c>
      <c r="B29" s="15">
        <v>65266588</v>
      </c>
      <c r="C29" s="15">
        <v>35930698</v>
      </c>
      <c r="D29" s="15">
        <v>101197286</v>
      </c>
      <c r="E29" s="15">
        <v>49850331</v>
      </c>
      <c r="F29" s="15">
        <v>39194461</v>
      </c>
      <c r="G29" s="15">
        <v>89044792</v>
      </c>
      <c r="H29" s="15">
        <v>48846303</v>
      </c>
      <c r="I29" s="15">
        <v>33933722</v>
      </c>
      <c r="J29" s="15">
        <v>82780025</v>
      </c>
      <c r="K29" s="15">
        <v>53183662</v>
      </c>
      <c r="L29" s="15">
        <v>36771814</v>
      </c>
      <c r="M29" s="15">
        <v>89955476</v>
      </c>
      <c r="N29" s="15">
        <v>73484631</v>
      </c>
      <c r="O29" s="15">
        <v>47280809</v>
      </c>
      <c r="P29" s="15">
        <v>120765440</v>
      </c>
      <c r="Q29" s="15">
        <v>89580362</v>
      </c>
      <c r="R29" s="15">
        <v>49161351</v>
      </c>
      <c r="S29" s="15">
        <v>138741713</v>
      </c>
    </row>
    <row r="30" spans="1:19" x14ac:dyDescent="0.2">
      <c r="A30" s="13" t="s">
        <v>32</v>
      </c>
      <c r="B30" s="10">
        <v>3522338</v>
      </c>
      <c r="C30" s="10">
        <v>4279306</v>
      </c>
      <c r="D30" s="10">
        <v>7801644</v>
      </c>
      <c r="E30" s="10">
        <v>6031988</v>
      </c>
      <c r="F30" s="10">
        <v>6926525</v>
      </c>
      <c r="G30" s="10">
        <v>12958513</v>
      </c>
      <c r="H30" s="10">
        <v>1805082</v>
      </c>
      <c r="I30" s="10">
        <v>8481839</v>
      </c>
      <c r="J30" s="10">
        <v>10286921</v>
      </c>
      <c r="K30" s="10">
        <v>3724815</v>
      </c>
      <c r="L30" s="10">
        <v>7044783</v>
      </c>
      <c r="M30" s="10">
        <v>10769598</v>
      </c>
      <c r="N30" s="10">
        <v>1365713</v>
      </c>
      <c r="O30" s="10">
        <v>4725807</v>
      </c>
      <c r="P30" s="10">
        <v>6091520</v>
      </c>
      <c r="Q30" s="10">
        <v>7872360</v>
      </c>
      <c r="R30" s="10">
        <v>7572690</v>
      </c>
      <c r="S30" s="10">
        <v>15445050</v>
      </c>
    </row>
    <row r="31" spans="1:19" x14ac:dyDescent="0.2">
      <c r="A31" s="13" t="s">
        <v>33</v>
      </c>
      <c r="B31" s="10">
        <v>4897919</v>
      </c>
      <c r="C31" s="10">
        <v>3012253</v>
      </c>
      <c r="D31" s="10">
        <v>7910172</v>
      </c>
      <c r="E31" s="10">
        <v>3054470</v>
      </c>
      <c r="F31" s="10">
        <v>5657664</v>
      </c>
      <c r="G31" s="10">
        <v>8712134</v>
      </c>
      <c r="H31" s="10">
        <v>9312025</v>
      </c>
      <c r="I31" s="10">
        <v>2582915</v>
      </c>
      <c r="J31" s="10">
        <v>11894940</v>
      </c>
      <c r="K31" s="10">
        <v>3984866</v>
      </c>
      <c r="L31" s="10">
        <v>3299740</v>
      </c>
      <c r="M31" s="10">
        <v>7284606</v>
      </c>
      <c r="N31" s="10">
        <v>8761638</v>
      </c>
      <c r="O31" s="10">
        <v>3973259</v>
      </c>
      <c r="P31" s="10">
        <v>12734897</v>
      </c>
      <c r="Q31" s="10">
        <v>3470000</v>
      </c>
      <c r="R31" s="10">
        <v>4824997</v>
      </c>
      <c r="S31" s="10">
        <v>8294997</v>
      </c>
    </row>
    <row r="32" spans="1:19" x14ac:dyDescent="0.2">
      <c r="A32" s="13" t="s">
        <v>34</v>
      </c>
      <c r="B32" s="10">
        <v>0</v>
      </c>
      <c r="C32" s="10">
        <v>1400800</v>
      </c>
      <c r="D32" s="10">
        <v>1400800</v>
      </c>
      <c r="E32" s="10">
        <v>0</v>
      </c>
      <c r="F32" s="10">
        <v>489630</v>
      </c>
      <c r="G32" s="10">
        <v>489630</v>
      </c>
      <c r="H32" s="10">
        <v>0</v>
      </c>
      <c r="I32" s="10">
        <v>1016108</v>
      </c>
      <c r="J32" s="10">
        <v>1016108</v>
      </c>
      <c r="K32" s="10">
        <v>0</v>
      </c>
      <c r="L32" s="10">
        <v>948700</v>
      </c>
      <c r="M32" s="10">
        <v>948700</v>
      </c>
      <c r="N32" s="10">
        <v>0</v>
      </c>
      <c r="O32" s="10">
        <v>528500</v>
      </c>
      <c r="P32" s="10">
        <v>528500</v>
      </c>
      <c r="Q32" s="10">
        <v>0</v>
      </c>
      <c r="R32" s="10">
        <v>804367</v>
      </c>
      <c r="S32" s="10">
        <v>804367</v>
      </c>
    </row>
    <row r="33" spans="1:246" s="16" customFormat="1" ht="12" customHeight="1" x14ac:dyDescent="0.2">
      <c r="A33" s="14" t="s">
        <v>35</v>
      </c>
      <c r="B33" s="15">
        <v>8420257</v>
      </c>
      <c r="C33" s="15">
        <v>8692359</v>
      </c>
      <c r="D33" s="15">
        <v>17112616</v>
      </c>
      <c r="E33" s="15">
        <v>9086458</v>
      </c>
      <c r="F33" s="15">
        <v>13073819</v>
      </c>
      <c r="G33" s="15">
        <v>22160277</v>
      </c>
      <c r="H33" s="15">
        <v>11117107</v>
      </c>
      <c r="I33" s="15">
        <v>12080862</v>
      </c>
      <c r="J33" s="15">
        <v>23197969</v>
      </c>
      <c r="K33" s="15">
        <v>7709681</v>
      </c>
      <c r="L33" s="15">
        <v>11293223</v>
      </c>
      <c r="M33" s="15">
        <v>19002904</v>
      </c>
      <c r="N33" s="15">
        <v>10127351</v>
      </c>
      <c r="O33" s="15">
        <v>9227566</v>
      </c>
      <c r="P33" s="15">
        <v>19354917</v>
      </c>
      <c r="Q33" s="15">
        <v>11342360</v>
      </c>
      <c r="R33" s="15">
        <v>13202054</v>
      </c>
      <c r="S33" s="15">
        <v>24544414</v>
      </c>
      <c r="IL33" s="18">
        <v>250746194</v>
      </c>
    </row>
    <row r="34" spans="1:246" x14ac:dyDescent="0.2">
      <c r="A34" s="13" t="s">
        <v>36</v>
      </c>
      <c r="B34" s="10">
        <v>0</v>
      </c>
      <c r="C34" s="10">
        <v>2287781</v>
      </c>
      <c r="D34" s="10">
        <v>2287781</v>
      </c>
      <c r="E34" s="10">
        <v>11550000</v>
      </c>
      <c r="F34" s="10">
        <v>2695113</v>
      </c>
      <c r="G34" s="10">
        <v>14245113</v>
      </c>
      <c r="H34" s="10">
        <v>7700000</v>
      </c>
      <c r="I34" s="10">
        <v>2047014</v>
      </c>
      <c r="J34" s="10">
        <v>9747014</v>
      </c>
      <c r="K34" s="10">
        <v>7760000</v>
      </c>
      <c r="L34" s="10">
        <v>1123068</v>
      </c>
      <c r="M34" s="10">
        <v>8883068</v>
      </c>
      <c r="N34" s="10">
        <v>7700000</v>
      </c>
      <c r="O34" s="10">
        <v>3090701</v>
      </c>
      <c r="P34" s="10">
        <v>10790701</v>
      </c>
      <c r="Q34" s="10">
        <v>7700000</v>
      </c>
      <c r="R34" s="10">
        <v>4169669</v>
      </c>
      <c r="S34" s="10">
        <v>11869669</v>
      </c>
    </row>
    <row r="35" spans="1:246" x14ac:dyDescent="0.2">
      <c r="A35" s="13" t="s">
        <v>37</v>
      </c>
      <c r="B35" s="10">
        <v>0</v>
      </c>
      <c r="C35" s="10">
        <v>334700</v>
      </c>
      <c r="D35" s="10">
        <v>334700</v>
      </c>
      <c r="E35" s="10">
        <v>210000</v>
      </c>
      <c r="F35" s="10">
        <v>299154</v>
      </c>
      <c r="G35" s="10">
        <v>509154</v>
      </c>
      <c r="H35" s="10">
        <v>100198</v>
      </c>
      <c r="I35" s="10">
        <v>152254</v>
      </c>
      <c r="J35" s="10">
        <v>252452</v>
      </c>
      <c r="K35" s="10">
        <v>0</v>
      </c>
      <c r="L35" s="10">
        <v>231404</v>
      </c>
      <c r="M35" s="10">
        <v>231404</v>
      </c>
      <c r="N35" s="10">
        <v>1433312</v>
      </c>
      <c r="O35" s="10">
        <v>293809</v>
      </c>
      <c r="P35" s="10">
        <v>1727121</v>
      </c>
      <c r="Q35" s="10">
        <v>0</v>
      </c>
      <c r="R35" s="10">
        <v>325300</v>
      </c>
      <c r="S35" s="10">
        <v>325300</v>
      </c>
    </row>
    <row r="36" spans="1:246" x14ac:dyDescent="0.2">
      <c r="A36" s="13" t="s">
        <v>38</v>
      </c>
      <c r="B36" s="10">
        <v>0</v>
      </c>
      <c r="C36" s="10">
        <v>137000</v>
      </c>
      <c r="D36" s="10">
        <v>137000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145000</v>
      </c>
      <c r="M36" s="10">
        <v>145000</v>
      </c>
      <c r="N36" s="10">
        <v>0</v>
      </c>
      <c r="O36" s="10">
        <v>0</v>
      </c>
      <c r="P36" s="10">
        <v>0</v>
      </c>
      <c r="Q36" s="10">
        <v>0</v>
      </c>
      <c r="R36" s="10">
        <v>40000</v>
      </c>
      <c r="S36" s="10">
        <v>40000</v>
      </c>
    </row>
    <row r="37" spans="1:246" x14ac:dyDescent="0.2">
      <c r="A37" s="13" t="s">
        <v>39</v>
      </c>
      <c r="B37" s="10">
        <v>0</v>
      </c>
      <c r="C37" s="10">
        <v>212350</v>
      </c>
      <c r="D37" s="10">
        <v>212350</v>
      </c>
      <c r="E37" s="10">
        <v>0</v>
      </c>
      <c r="F37" s="10">
        <v>227000</v>
      </c>
      <c r="G37" s="10">
        <v>227000</v>
      </c>
      <c r="H37" s="10">
        <v>0</v>
      </c>
      <c r="I37" s="10">
        <v>72500</v>
      </c>
      <c r="J37" s="10">
        <v>72500</v>
      </c>
      <c r="K37" s="10">
        <v>0</v>
      </c>
      <c r="L37" s="10">
        <v>577100</v>
      </c>
      <c r="M37" s="10">
        <v>577100</v>
      </c>
      <c r="N37" s="10">
        <v>0</v>
      </c>
      <c r="O37" s="10">
        <v>96050</v>
      </c>
      <c r="P37" s="10">
        <v>96050</v>
      </c>
      <c r="Q37" s="10">
        <v>1656220</v>
      </c>
      <c r="R37" s="10">
        <v>62220</v>
      </c>
      <c r="S37" s="10">
        <v>1718440</v>
      </c>
    </row>
    <row r="38" spans="1:246" s="16" customFormat="1" ht="12" customHeight="1" x14ac:dyDescent="0.2">
      <c r="A38" s="14" t="s">
        <v>40</v>
      </c>
      <c r="B38" s="15">
        <v>0</v>
      </c>
      <c r="C38" s="15">
        <v>2971831</v>
      </c>
      <c r="D38" s="15">
        <v>2971831</v>
      </c>
      <c r="E38" s="15">
        <v>11760000</v>
      </c>
      <c r="F38" s="15">
        <v>3221267</v>
      </c>
      <c r="G38" s="15">
        <v>14981267</v>
      </c>
      <c r="H38" s="15">
        <v>7800198</v>
      </c>
      <c r="I38" s="15">
        <v>2271768</v>
      </c>
      <c r="J38" s="15">
        <v>10071966</v>
      </c>
      <c r="K38" s="15">
        <v>7760000</v>
      </c>
      <c r="L38" s="15">
        <v>2076572</v>
      </c>
      <c r="M38" s="15">
        <v>9836572</v>
      </c>
      <c r="N38" s="15">
        <v>9133312</v>
      </c>
      <c r="O38" s="15">
        <v>3480560</v>
      </c>
      <c r="P38" s="15">
        <v>12613872</v>
      </c>
      <c r="Q38" s="15">
        <v>9356220</v>
      </c>
      <c r="R38" s="15">
        <v>4597189</v>
      </c>
      <c r="S38" s="15">
        <v>13953409</v>
      </c>
    </row>
    <row r="39" spans="1:246" s="16" customFormat="1" ht="12" customHeight="1" x14ac:dyDescent="0.2">
      <c r="A39" s="19" t="s">
        <v>41</v>
      </c>
      <c r="B39" s="20">
        <v>75886845</v>
      </c>
      <c r="C39" s="20">
        <v>48389075</v>
      </c>
      <c r="D39" s="20">
        <v>124275920</v>
      </c>
      <c r="E39" s="20">
        <v>70696789</v>
      </c>
      <c r="F39" s="20">
        <v>56584043</v>
      </c>
      <c r="G39" s="20">
        <v>127280832</v>
      </c>
      <c r="H39" s="20">
        <v>68567014</v>
      </c>
      <c r="I39" s="20">
        <v>49316282</v>
      </c>
      <c r="J39" s="20">
        <v>117883296</v>
      </c>
      <c r="K39" s="20">
        <v>70293741</v>
      </c>
      <c r="L39" s="20">
        <v>53001738</v>
      </c>
      <c r="M39" s="20">
        <v>123295479</v>
      </c>
      <c r="N39" s="20">
        <v>94945294</v>
      </c>
      <c r="O39" s="20">
        <v>61041797</v>
      </c>
      <c r="P39" s="20">
        <v>155987091</v>
      </c>
      <c r="Q39" s="20">
        <v>114572884</v>
      </c>
      <c r="R39" s="20">
        <v>67528243</v>
      </c>
      <c r="S39" s="20">
        <v>182101127</v>
      </c>
    </row>
    <row r="40" spans="1:246" x14ac:dyDescent="0.2">
      <c r="A40" s="3" t="s">
        <v>42</v>
      </c>
      <c r="B40" s="2"/>
      <c r="C40" s="2"/>
      <c r="D40" s="2"/>
      <c r="E40" s="2"/>
      <c r="F40" s="2"/>
      <c r="G40" s="2"/>
      <c r="H40" s="2"/>
      <c r="I40" s="2"/>
      <c r="J40" s="2"/>
      <c r="K40" s="1"/>
      <c r="L40" s="1"/>
      <c r="M40" s="1"/>
      <c r="N40" s="1"/>
      <c r="O40" s="1"/>
      <c r="P40" s="1"/>
      <c r="Q40" s="1"/>
      <c r="R40" s="1"/>
      <c r="S40" s="1"/>
    </row>
    <row r="41" spans="1:246" x14ac:dyDescent="0.2">
      <c r="A41" s="3" t="s">
        <v>43</v>
      </c>
      <c r="K41" s="1"/>
      <c r="L41" s="1"/>
      <c r="M41" s="1"/>
      <c r="N41" s="1"/>
      <c r="O41" s="1"/>
      <c r="P41" s="1"/>
      <c r="Q41" s="1"/>
      <c r="R41" s="1"/>
      <c r="S41" s="1"/>
    </row>
    <row r="42" spans="1:246" x14ac:dyDescent="0.2">
      <c r="A42" s="3" t="s">
        <v>44</v>
      </c>
      <c r="E42" s="3" t="s">
        <v>45</v>
      </c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246" x14ac:dyDescent="0.2"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246" x14ac:dyDescent="0.2">
      <c r="A44" s="4" t="s">
        <v>0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</row>
    <row r="45" spans="1:246" x14ac:dyDescent="0.2">
      <c r="A45" s="4" t="s">
        <v>1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</row>
    <row r="46" spans="1:246" x14ac:dyDescent="0.2">
      <c r="A46" s="4" t="s">
        <v>2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</row>
    <row r="47" spans="1:246" x14ac:dyDescent="0.2">
      <c r="S47" s="21"/>
    </row>
    <row r="48" spans="1:246" x14ac:dyDescent="0.2">
      <c r="A48" s="11" t="s">
        <v>4</v>
      </c>
      <c r="B48" s="5">
        <v>36708</v>
      </c>
      <c r="C48" s="6"/>
      <c r="D48" s="7"/>
      <c r="E48" s="5">
        <v>36739</v>
      </c>
      <c r="F48" s="6"/>
      <c r="G48" s="7"/>
      <c r="H48" s="5">
        <v>36770</v>
      </c>
      <c r="I48" s="6"/>
      <c r="J48" s="7"/>
      <c r="K48" s="5">
        <v>36800</v>
      </c>
      <c r="L48" s="6"/>
      <c r="M48" s="7"/>
      <c r="N48" s="5">
        <v>36831</v>
      </c>
      <c r="O48" s="6"/>
      <c r="P48" s="7"/>
      <c r="Q48" s="5">
        <v>36861</v>
      </c>
      <c r="R48" s="6"/>
      <c r="S48" s="7"/>
    </row>
    <row r="49" spans="1:19" x14ac:dyDescent="0.2">
      <c r="A49" s="12" t="s">
        <v>5</v>
      </c>
      <c r="B49" s="9" t="s">
        <v>6</v>
      </c>
      <c r="C49" s="9" t="s">
        <v>7</v>
      </c>
      <c r="D49" s="9" t="s">
        <v>8</v>
      </c>
      <c r="E49" s="9" t="s">
        <v>6</v>
      </c>
      <c r="F49" s="9" t="s">
        <v>7</v>
      </c>
      <c r="G49" s="9" t="s">
        <v>8</v>
      </c>
      <c r="H49" s="9" t="s">
        <v>6</v>
      </c>
      <c r="I49" s="9" t="s">
        <v>7</v>
      </c>
      <c r="J49" s="9" t="s">
        <v>8</v>
      </c>
      <c r="K49" s="9" t="s">
        <v>6</v>
      </c>
      <c r="L49" s="9" t="s">
        <v>7</v>
      </c>
      <c r="M49" s="9" t="s">
        <v>8</v>
      </c>
      <c r="N49" s="9" t="s">
        <v>6</v>
      </c>
      <c r="O49" s="9" t="s">
        <v>7</v>
      </c>
      <c r="P49" s="9" t="s">
        <v>8</v>
      </c>
      <c r="Q49" s="9" t="s">
        <v>6</v>
      </c>
      <c r="R49" s="9" t="s">
        <v>7</v>
      </c>
      <c r="S49" s="9" t="s">
        <v>8</v>
      </c>
    </row>
    <row r="50" spans="1:19" x14ac:dyDescent="0.2">
      <c r="A50" s="13" t="s">
        <v>9</v>
      </c>
      <c r="B50" s="10">
        <v>0</v>
      </c>
      <c r="C50" s="10">
        <v>0</v>
      </c>
      <c r="D50" s="10">
        <v>0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10">
        <v>0</v>
      </c>
      <c r="M50" s="10">
        <v>0</v>
      </c>
      <c r="N50" s="10">
        <v>0</v>
      </c>
      <c r="O50" s="10">
        <v>0</v>
      </c>
      <c r="P50" s="10">
        <v>0</v>
      </c>
      <c r="Q50" s="10">
        <v>0</v>
      </c>
      <c r="R50" s="10">
        <v>0</v>
      </c>
      <c r="S50" s="10">
        <v>0</v>
      </c>
    </row>
    <row r="51" spans="1:19" x14ac:dyDescent="0.2">
      <c r="A51" s="13" t="s">
        <v>10</v>
      </c>
      <c r="B51" s="10">
        <v>0</v>
      </c>
      <c r="C51" s="10">
        <v>0</v>
      </c>
      <c r="D51" s="10">
        <v>0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v>0</v>
      </c>
      <c r="O51" s="10">
        <v>0</v>
      </c>
      <c r="P51" s="10">
        <v>0</v>
      </c>
      <c r="Q51" s="10">
        <v>0</v>
      </c>
      <c r="R51" s="10">
        <v>0</v>
      </c>
      <c r="S51" s="10">
        <v>0</v>
      </c>
    </row>
    <row r="52" spans="1:19" x14ac:dyDescent="0.2">
      <c r="A52" s="13" t="s">
        <v>11</v>
      </c>
      <c r="B52" s="10">
        <v>0</v>
      </c>
      <c r="C52" s="10">
        <v>0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0">
        <v>25600</v>
      </c>
      <c r="J52" s="10">
        <v>25600</v>
      </c>
      <c r="K52" s="10">
        <v>0</v>
      </c>
      <c r="L52" s="10">
        <v>25600</v>
      </c>
      <c r="M52" s="10">
        <v>25600</v>
      </c>
      <c r="N52" s="10">
        <v>0</v>
      </c>
      <c r="O52" s="10">
        <v>68000</v>
      </c>
      <c r="P52" s="10">
        <v>68000</v>
      </c>
      <c r="Q52" s="10">
        <v>0</v>
      </c>
      <c r="R52" s="10">
        <v>42800</v>
      </c>
      <c r="S52" s="10">
        <v>42800</v>
      </c>
    </row>
    <row r="53" spans="1:19" x14ac:dyDescent="0.2">
      <c r="A53" s="13" t="s">
        <v>12</v>
      </c>
      <c r="B53" s="10">
        <v>0</v>
      </c>
      <c r="C53" s="10">
        <v>62000</v>
      </c>
      <c r="D53" s="10">
        <v>62000</v>
      </c>
      <c r="E53" s="10">
        <v>0</v>
      </c>
      <c r="F53" s="10">
        <v>62000</v>
      </c>
      <c r="G53" s="10">
        <v>62000</v>
      </c>
      <c r="H53" s="10">
        <v>1400000</v>
      </c>
      <c r="I53" s="10">
        <v>62000</v>
      </c>
      <c r="J53" s="10">
        <v>1462000</v>
      </c>
      <c r="K53" s="10">
        <v>0</v>
      </c>
      <c r="L53" s="10">
        <v>354800</v>
      </c>
      <c r="M53" s="10">
        <v>354800</v>
      </c>
      <c r="N53" s="10">
        <v>0</v>
      </c>
      <c r="O53" s="10">
        <v>555000</v>
      </c>
      <c r="P53" s="10">
        <v>555000</v>
      </c>
      <c r="Q53" s="10">
        <v>0</v>
      </c>
      <c r="R53" s="10">
        <v>390270</v>
      </c>
      <c r="S53" s="10">
        <v>390270</v>
      </c>
    </row>
    <row r="54" spans="1:19" x14ac:dyDescent="0.2">
      <c r="A54" s="13" t="s">
        <v>13</v>
      </c>
      <c r="B54" s="10">
        <v>0</v>
      </c>
      <c r="C54" s="10">
        <v>0</v>
      </c>
      <c r="D54" s="10">
        <v>0</v>
      </c>
      <c r="E54" s="10">
        <v>0</v>
      </c>
      <c r="F54" s="10">
        <v>18000</v>
      </c>
      <c r="G54" s="10">
        <v>18000</v>
      </c>
      <c r="H54" s="10">
        <v>0</v>
      </c>
      <c r="I54" s="10">
        <v>0</v>
      </c>
      <c r="J54" s="10">
        <v>0</v>
      </c>
      <c r="K54" s="10">
        <v>0</v>
      </c>
      <c r="L54" s="10">
        <v>13500</v>
      </c>
      <c r="M54" s="10">
        <v>13500</v>
      </c>
      <c r="N54" s="10">
        <v>0</v>
      </c>
      <c r="O54" s="10">
        <v>0</v>
      </c>
      <c r="P54" s="10">
        <v>0</v>
      </c>
      <c r="Q54" s="10">
        <v>0</v>
      </c>
      <c r="R54" s="10">
        <v>0</v>
      </c>
      <c r="S54" s="10">
        <v>0</v>
      </c>
    </row>
    <row r="55" spans="1:19" x14ac:dyDescent="0.2">
      <c r="A55" s="13" t="s">
        <v>14</v>
      </c>
      <c r="B55" s="10">
        <v>0</v>
      </c>
      <c r="C55" s="10">
        <v>0</v>
      </c>
      <c r="D55" s="10">
        <v>0</v>
      </c>
      <c r="E55" s="10">
        <v>0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v>0</v>
      </c>
      <c r="L55" s="10">
        <v>0</v>
      </c>
      <c r="M55" s="10">
        <v>0</v>
      </c>
      <c r="N55" s="10">
        <v>0</v>
      </c>
      <c r="O55" s="10">
        <v>0</v>
      </c>
      <c r="P55" s="10">
        <v>0</v>
      </c>
      <c r="Q55" s="10">
        <v>0</v>
      </c>
      <c r="R55" s="10">
        <v>0</v>
      </c>
      <c r="S55" s="10">
        <v>0</v>
      </c>
    </row>
    <row r="56" spans="1:19" x14ac:dyDescent="0.2">
      <c r="A56" s="13" t="s">
        <v>15</v>
      </c>
      <c r="B56" s="10">
        <v>0</v>
      </c>
      <c r="C56" s="10">
        <v>0</v>
      </c>
      <c r="D56" s="10">
        <v>0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  <c r="L56" s="10">
        <v>0</v>
      </c>
      <c r="M56" s="10">
        <v>0</v>
      </c>
      <c r="N56" s="10">
        <v>0</v>
      </c>
      <c r="O56" s="10">
        <v>0</v>
      </c>
      <c r="P56" s="10">
        <v>0</v>
      </c>
      <c r="Q56" s="10">
        <v>0</v>
      </c>
      <c r="R56" s="10">
        <v>0</v>
      </c>
      <c r="S56" s="10">
        <v>0</v>
      </c>
    </row>
    <row r="57" spans="1:19" x14ac:dyDescent="0.2">
      <c r="A57" s="14" t="s">
        <v>16</v>
      </c>
      <c r="B57" s="15">
        <v>0</v>
      </c>
      <c r="C57" s="15">
        <v>62000</v>
      </c>
      <c r="D57" s="15">
        <v>62000</v>
      </c>
      <c r="E57" s="15">
        <v>0</v>
      </c>
      <c r="F57" s="15">
        <v>80000</v>
      </c>
      <c r="G57" s="15">
        <v>80000</v>
      </c>
      <c r="H57" s="15">
        <v>1400000</v>
      </c>
      <c r="I57" s="15">
        <v>87600</v>
      </c>
      <c r="J57" s="15">
        <v>1487600</v>
      </c>
      <c r="K57" s="15">
        <v>0</v>
      </c>
      <c r="L57" s="15">
        <v>393900</v>
      </c>
      <c r="M57" s="15">
        <v>393900</v>
      </c>
      <c r="N57" s="15">
        <v>0</v>
      </c>
      <c r="O57" s="15">
        <v>623000</v>
      </c>
      <c r="P57" s="15">
        <v>623000</v>
      </c>
      <c r="Q57" s="15">
        <v>0</v>
      </c>
      <c r="R57" s="15">
        <v>433070</v>
      </c>
      <c r="S57" s="15">
        <v>433070</v>
      </c>
    </row>
    <row r="58" spans="1:19" x14ac:dyDescent="0.2">
      <c r="A58" s="13" t="s">
        <v>17</v>
      </c>
      <c r="B58" s="10">
        <v>0</v>
      </c>
      <c r="C58" s="10">
        <v>36213</v>
      </c>
      <c r="D58" s="10">
        <v>36213</v>
      </c>
      <c r="E58" s="10">
        <v>0</v>
      </c>
      <c r="F58" s="10">
        <v>36213</v>
      </c>
      <c r="G58" s="10">
        <v>36213</v>
      </c>
      <c r="H58" s="10">
        <v>0</v>
      </c>
      <c r="I58" s="10">
        <v>36213</v>
      </c>
      <c r="J58" s="10">
        <v>36213</v>
      </c>
      <c r="K58" s="10">
        <v>0</v>
      </c>
      <c r="L58" s="10">
        <v>36213</v>
      </c>
      <c r="M58" s="10">
        <v>36213</v>
      </c>
      <c r="N58" s="10">
        <v>0</v>
      </c>
      <c r="O58" s="10">
        <v>50711</v>
      </c>
      <c r="P58" s="10">
        <v>50711</v>
      </c>
      <c r="Q58" s="10">
        <v>0</v>
      </c>
      <c r="R58" s="10">
        <v>36213</v>
      </c>
      <c r="S58" s="10">
        <v>36213</v>
      </c>
    </row>
    <row r="59" spans="1:19" x14ac:dyDescent="0.2">
      <c r="A59" s="13" t="s">
        <v>18</v>
      </c>
      <c r="B59" s="10">
        <v>3300000</v>
      </c>
      <c r="C59" s="10">
        <v>1727774</v>
      </c>
      <c r="D59" s="10">
        <v>5027774</v>
      </c>
      <c r="E59" s="10">
        <v>0</v>
      </c>
      <c r="F59" s="10">
        <v>1805307</v>
      </c>
      <c r="G59" s="10">
        <v>1805307</v>
      </c>
      <c r="H59" s="10">
        <v>7700000</v>
      </c>
      <c r="I59" s="10">
        <v>2236243</v>
      </c>
      <c r="J59" s="10">
        <v>9936243</v>
      </c>
      <c r="K59" s="10">
        <v>0</v>
      </c>
      <c r="L59" s="10">
        <v>1881389</v>
      </c>
      <c r="M59" s="10">
        <v>1881389</v>
      </c>
      <c r="N59" s="10">
        <v>0</v>
      </c>
      <c r="O59" s="10">
        <v>2175517</v>
      </c>
      <c r="P59" s="10">
        <v>2175517</v>
      </c>
      <c r="Q59" s="10">
        <v>1750054</v>
      </c>
      <c r="R59" s="10">
        <v>2547527</v>
      </c>
      <c r="S59" s="10">
        <v>4297581</v>
      </c>
    </row>
    <row r="60" spans="1:19" x14ac:dyDescent="0.2">
      <c r="A60" s="13" t="s">
        <v>19</v>
      </c>
      <c r="B60" s="10">
        <v>0</v>
      </c>
      <c r="C60" s="10">
        <v>244200</v>
      </c>
      <c r="D60" s="10">
        <v>244200</v>
      </c>
      <c r="E60" s="10">
        <v>0</v>
      </c>
      <c r="F60" s="10">
        <v>205909</v>
      </c>
      <c r="G60" s="10">
        <v>205909</v>
      </c>
      <c r="H60" s="10">
        <v>0</v>
      </c>
      <c r="I60" s="10">
        <v>278669</v>
      </c>
      <c r="J60" s="10">
        <v>278669</v>
      </c>
      <c r="K60" s="10">
        <v>0</v>
      </c>
      <c r="L60" s="10">
        <v>173100</v>
      </c>
      <c r="M60" s="10">
        <v>173100</v>
      </c>
      <c r="N60" s="10">
        <v>0</v>
      </c>
      <c r="O60" s="10">
        <v>268100</v>
      </c>
      <c r="P60" s="10">
        <v>268100</v>
      </c>
      <c r="Q60" s="10">
        <v>0</v>
      </c>
      <c r="R60" s="10">
        <v>535578</v>
      </c>
      <c r="S60" s="10">
        <v>535578</v>
      </c>
    </row>
    <row r="61" spans="1:19" x14ac:dyDescent="0.2">
      <c r="A61" s="13" t="s">
        <v>20</v>
      </c>
      <c r="B61" s="10">
        <v>0</v>
      </c>
      <c r="C61" s="10">
        <v>519518</v>
      </c>
      <c r="D61" s="10">
        <v>519518</v>
      </c>
      <c r="E61" s="10">
        <v>0</v>
      </c>
      <c r="F61" s="10">
        <v>519518</v>
      </c>
      <c r="G61" s="10">
        <v>519518</v>
      </c>
      <c r="H61" s="10">
        <v>0</v>
      </c>
      <c r="I61" s="10">
        <v>519518</v>
      </c>
      <c r="J61" s="10">
        <v>519518</v>
      </c>
      <c r="K61" s="10">
        <v>0</v>
      </c>
      <c r="L61" s="10">
        <v>519518</v>
      </c>
      <c r="M61" s="10">
        <v>519518</v>
      </c>
      <c r="N61" s="10">
        <v>0</v>
      </c>
      <c r="O61" s="10">
        <v>519518</v>
      </c>
      <c r="P61" s="10">
        <v>519518</v>
      </c>
      <c r="Q61" s="10">
        <v>0</v>
      </c>
      <c r="R61" s="10">
        <v>769518</v>
      </c>
      <c r="S61" s="10">
        <v>769518</v>
      </c>
    </row>
    <row r="62" spans="1:19" x14ac:dyDescent="0.2">
      <c r="A62" s="13" t="s">
        <v>21</v>
      </c>
      <c r="B62" s="10">
        <v>0</v>
      </c>
      <c r="C62" s="10">
        <v>0</v>
      </c>
      <c r="D62" s="10">
        <v>0</v>
      </c>
      <c r="E62" s="10">
        <v>0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0">
        <v>0</v>
      </c>
      <c r="L62" s="10">
        <v>0</v>
      </c>
      <c r="M62" s="10">
        <v>0</v>
      </c>
      <c r="N62" s="10">
        <v>0</v>
      </c>
      <c r="O62" s="10">
        <v>0</v>
      </c>
      <c r="P62" s="10">
        <v>0</v>
      </c>
      <c r="Q62" s="10">
        <v>0</v>
      </c>
      <c r="R62" s="10">
        <v>73500</v>
      </c>
      <c r="S62" s="10">
        <v>73500</v>
      </c>
    </row>
    <row r="63" spans="1:19" x14ac:dyDescent="0.2">
      <c r="A63" s="13" t="s">
        <v>22</v>
      </c>
      <c r="B63" s="10">
        <v>0</v>
      </c>
      <c r="C63" s="10">
        <v>326328</v>
      </c>
      <c r="D63" s="10">
        <v>326328</v>
      </c>
      <c r="E63" s="10">
        <v>0</v>
      </c>
      <c r="F63" s="10">
        <v>389349</v>
      </c>
      <c r="G63" s="10">
        <v>389349</v>
      </c>
      <c r="H63" s="10">
        <v>0</v>
      </c>
      <c r="I63" s="10">
        <v>184343</v>
      </c>
      <c r="J63" s="10">
        <v>184343</v>
      </c>
      <c r="K63" s="10">
        <v>0</v>
      </c>
      <c r="L63" s="10">
        <v>446404</v>
      </c>
      <c r="M63" s="10">
        <v>446404</v>
      </c>
      <c r="N63" s="10">
        <v>1100000</v>
      </c>
      <c r="O63" s="10">
        <v>240944</v>
      </c>
      <c r="P63" s="10">
        <v>1340944</v>
      </c>
      <c r="Q63" s="10">
        <v>0</v>
      </c>
      <c r="R63" s="10">
        <v>192499</v>
      </c>
      <c r="S63" s="10">
        <v>192499</v>
      </c>
    </row>
    <row r="64" spans="1:19" x14ac:dyDescent="0.2">
      <c r="A64" s="13" t="s">
        <v>23</v>
      </c>
      <c r="B64" s="10">
        <v>0</v>
      </c>
      <c r="C64" s="10">
        <v>0</v>
      </c>
      <c r="D64" s="10">
        <v>0</v>
      </c>
      <c r="E64" s="10">
        <v>0</v>
      </c>
      <c r="F64" s="10">
        <v>0</v>
      </c>
      <c r="G64" s="10">
        <v>0</v>
      </c>
      <c r="H64" s="10">
        <v>1810000</v>
      </c>
      <c r="I64" s="10">
        <v>0</v>
      </c>
      <c r="J64" s="10">
        <v>1810000</v>
      </c>
      <c r="K64" s="10">
        <v>0</v>
      </c>
      <c r="L64" s="10">
        <v>0</v>
      </c>
      <c r="M64" s="10">
        <v>0</v>
      </c>
      <c r="N64" s="10">
        <v>0</v>
      </c>
      <c r="O64" s="10">
        <v>0</v>
      </c>
      <c r="P64" s="10">
        <v>0</v>
      </c>
      <c r="Q64" s="10">
        <v>0</v>
      </c>
      <c r="R64" s="10">
        <v>0</v>
      </c>
      <c r="S64" s="10">
        <v>0</v>
      </c>
    </row>
    <row r="65" spans="1:19" x14ac:dyDescent="0.2">
      <c r="A65" s="13" t="s">
        <v>24</v>
      </c>
      <c r="B65" s="10">
        <v>0</v>
      </c>
      <c r="C65" s="10">
        <v>0</v>
      </c>
      <c r="D65" s="10">
        <v>0</v>
      </c>
      <c r="E65" s="10">
        <v>0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  <c r="K65" s="10">
        <v>0</v>
      </c>
      <c r="L65" s="10">
        <v>0</v>
      </c>
      <c r="M65" s="10">
        <v>0</v>
      </c>
      <c r="N65" s="10">
        <v>0</v>
      </c>
      <c r="O65" s="10">
        <v>0</v>
      </c>
      <c r="P65" s="10">
        <v>0</v>
      </c>
      <c r="Q65" s="10">
        <v>0</v>
      </c>
      <c r="R65" s="10">
        <v>0</v>
      </c>
      <c r="S65" s="10">
        <v>0</v>
      </c>
    </row>
    <row r="66" spans="1:19" x14ac:dyDescent="0.2">
      <c r="A66" s="13" t="s">
        <v>25</v>
      </c>
      <c r="B66" s="10">
        <v>0</v>
      </c>
      <c r="C66" s="10">
        <v>42405</v>
      </c>
      <c r="D66" s="10">
        <v>42405</v>
      </c>
      <c r="E66" s="10">
        <v>0</v>
      </c>
      <c r="F66" s="10">
        <v>0</v>
      </c>
      <c r="G66" s="10">
        <v>0</v>
      </c>
      <c r="H66" s="10">
        <v>0</v>
      </c>
      <c r="I66" s="10">
        <v>0</v>
      </c>
      <c r="J66" s="10">
        <v>0</v>
      </c>
      <c r="K66" s="10">
        <v>0</v>
      </c>
      <c r="L66" s="10">
        <v>0</v>
      </c>
      <c r="M66" s="10">
        <v>0</v>
      </c>
      <c r="N66" s="10">
        <v>0</v>
      </c>
      <c r="O66" s="10">
        <v>0</v>
      </c>
      <c r="P66" s="10">
        <v>0</v>
      </c>
      <c r="Q66" s="10">
        <v>0</v>
      </c>
      <c r="R66" s="10">
        <v>0</v>
      </c>
      <c r="S66" s="10">
        <v>0</v>
      </c>
    </row>
    <row r="67" spans="1:19" x14ac:dyDescent="0.2">
      <c r="A67" s="17" t="s">
        <v>26</v>
      </c>
      <c r="B67" s="15">
        <v>3300000</v>
      </c>
      <c r="C67" s="15">
        <v>2896438</v>
      </c>
      <c r="D67" s="15">
        <v>6196438</v>
      </c>
      <c r="E67" s="15">
        <v>0</v>
      </c>
      <c r="F67" s="15">
        <v>2956296</v>
      </c>
      <c r="G67" s="15">
        <v>2956296</v>
      </c>
      <c r="H67" s="15">
        <v>9510000</v>
      </c>
      <c r="I67" s="15">
        <v>3254986</v>
      </c>
      <c r="J67" s="15">
        <v>12764986</v>
      </c>
      <c r="K67" s="15">
        <v>0</v>
      </c>
      <c r="L67" s="15">
        <v>3056624</v>
      </c>
      <c r="M67" s="15">
        <v>3056624</v>
      </c>
      <c r="N67" s="15">
        <v>1100000</v>
      </c>
      <c r="O67" s="15">
        <v>3254790</v>
      </c>
      <c r="P67" s="15">
        <v>4354790</v>
      </c>
      <c r="Q67" s="15">
        <v>1750054</v>
      </c>
      <c r="R67" s="15">
        <v>4154835</v>
      </c>
      <c r="S67" s="15">
        <v>5904889</v>
      </c>
    </row>
    <row r="68" spans="1:19" x14ac:dyDescent="0.2">
      <c r="A68" s="13" t="s">
        <v>27</v>
      </c>
      <c r="B68" s="10">
        <v>0</v>
      </c>
      <c r="C68" s="10">
        <v>217102</v>
      </c>
      <c r="D68" s="10">
        <v>217102</v>
      </c>
      <c r="E68" s="10">
        <v>0</v>
      </c>
      <c r="F68" s="10">
        <v>241095</v>
      </c>
      <c r="G68" s="10">
        <v>241095</v>
      </c>
      <c r="H68" s="10">
        <v>0</v>
      </c>
      <c r="I68" s="10">
        <v>509258</v>
      </c>
      <c r="J68" s="10">
        <v>509258</v>
      </c>
      <c r="K68" s="10">
        <v>0</v>
      </c>
      <c r="L68" s="10">
        <v>408095</v>
      </c>
      <c r="M68" s="10">
        <v>408095</v>
      </c>
      <c r="N68" s="10">
        <v>0</v>
      </c>
      <c r="O68" s="10">
        <v>1733855</v>
      </c>
      <c r="P68" s="10">
        <v>1733855</v>
      </c>
      <c r="Q68" s="10">
        <v>3331000</v>
      </c>
      <c r="R68" s="10">
        <v>2385043</v>
      </c>
      <c r="S68" s="10">
        <v>5716043</v>
      </c>
    </row>
    <row r="69" spans="1:19" x14ac:dyDescent="0.2">
      <c r="A69" s="13" t="s">
        <v>28</v>
      </c>
      <c r="B69" s="10">
        <v>2050000</v>
      </c>
      <c r="C69" s="10">
        <v>1608982</v>
      </c>
      <c r="D69" s="10">
        <v>3658982</v>
      </c>
      <c r="E69" s="10">
        <v>6404276</v>
      </c>
      <c r="F69" s="10">
        <v>2024197</v>
      </c>
      <c r="G69" s="10">
        <v>8428473</v>
      </c>
      <c r="H69" s="10">
        <v>4104979</v>
      </c>
      <c r="I69" s="10">
        <v>2353114</v>
      </c>
      <c r="J69" s="10">
        <v>6458093</v>
      </c>
      <c r="K69" s="10">
        <v>160000</v>
      </c>
      <c r="L69" s="10">
        <v>2738247</v>
      </c>
      <c r="M69" s="10">
        <v>2898247</v>
      </c>
      <c r="N69" s="10">
        <v>32000</v>
      </c>
      <c r="O69" s="10">
        <v>2972068</v>
      </c>
      <c r="P69" s="10">
        <v>3004068</v>
      </c>
      <c r="Q69" s="10">
        <v>235000</v>
      </c>
      <c r="R69" s="10">
        <v>3796733</v>
      </c>
      <c r="S69" s="10">
        <v>4031733</v>
      </c>
    </row>
    <row r="70" spans="1:19" x14ac:dyDescent="0.2">
      <c r="A70" s="13" t="s">
        <v>29</v>
      </c>
      <c r="B70" s="10">
        <v>44400000</v>
      </c>
      <c r="C70" s="10">
        <v>4737891</v>
      </c>
      <c r="D70" s="10">
        <v>49137891</v>
      </c>
      <c r="E70" s="10">
        <v>41420000</v>
      </c>
      <c r="F70" s="10">
        <v>7273883</v>
      </c>
      <c r="G70" s="10">
        <v>48693883</v>
      </c>
      <c r="H70" s="10">
        <v>43818643</v>
      </c>
      <c r="I70" s="10">
        <v>21232588</v>
      </c>
      <c r="J70" s="10">
        <v>65051231</v>
      </c>
      <c r="K70" s="10">
        <v>3891500</v>
      </c>
      <c r="L70" s="10">
        <v>2488726</v>
      </c>
      <c r="M70" s="10">
        <v>6380226</v>
      </c>
      <c r="N70" s="10">
        <v>9892647</v>
      </c>
      <c r="O70" s="10">
        <v>8345934</v>
      </c>
      <c r="P70" s="10">
        <v>18238581</v>
      </c>
      <c r="Q70" s="10">
        <v>2820000</v>
      </c>
      <c r="R70" s="10">
        <v>9195237</v>
      </c>
      <c r="S70" s="10">
        <v>12015237</v>
      </c>
    </row>
    <row r="71" spans="1:19" x14ac:dyDescent="0.2">
      <c r="A71" s="13" t="s">
        <v>30</v>
      </c>
      <c r="B71" s="10">
        <v>31577271</v>
      </c>
      <c r="C71" s="10">
        <v>53919179</v>
      </c>
      <c r="D71" s="10">
        <v>85496450</v>
      </c>
      <c r="E71" s="10">
        <v>55260512</v>
      </c>
      <c r="F71" s="10">
        <v>51080060</v>
      </c>
      <c r="G71" s="10">
        <v>106340572</v>
      </c>
      <c r="H71" s="10">
        <v>62670378</v>
      </c>
      <c r="I71" s="10">
        <v>45994301</v>
      </c>
      <c r="J71" s="10">
        <v>108664679</v>
      </c>
      <c r="K71" s="10">
        <v>33353396</v>
      </c>
      <c r="L71" s="10">
        <v>70671414</v>
      </c>
      <c r="M71" s="10">
        <v>104024810</v>
      </c>
      <c r="N71" s="10">
        <v>33215143</v>
      </c>
      <c r="O71" s="10">
        <v>56455679</v>
      </c>
      <c r="P71" s="10">
        <v>89670822</v>
      </c>
      <c r="Q71" s="10">
        <v>62440649</v>
      </c>
      <c r="R71" s="10">
        <v>68252195</v>
      </c>
      <c r="S71" s="10">
        <v>130692844</v>
      </c>
    </row>
    <row r="72" spans="1:19" x14ac:dyDescent="0.2">
      <c r="A72" s="17" t="s">
        <v>31</v>
      </c>
      <c r="B72" s="15">
        <v>78027271</v>
      </c>
      <c r="C72" s="15">
        <v>60483154</v>
      </c>
      <c r="D72" s="15">
        <v>138510425</v>
      </c>
      <c r="E72" s="15">
        <v>103084788</v>
      </c>
      <c r="F72" s="15">
        <v>60619235</v>
      </c>
      <c r="G72" s="15">
        <v>163704023</v>
      </c>
      <c r="H72" s="15">
        <v>110594000</v>
      </c>
      <c r="I72" s="15">
        <v>70089261</v>
      </c>
      <c r="J72" s="15">
        <v>180683261</v>
      </c>
      <c r="K72" s="15">
        <v>37404896</v>
      </c>
      <c r="L72" s="15">
        <v>76306482</v>
      </c>
      <c r="M72" s="15">
        <v>113711378</v>
      </c>
      <c r="N72" s="15">
        <v>43139790</v>
      </c>
      <c r="O72" s="15">
        <v>69507536</v>
      </c>
      <c r="P72" s="15">
        <v>112647326</v>
      </c>
      <c r="Q72" s="15">
        <v>68826649</v>
      </c>
      <c r="R72" s="15">
        <v>83629208</v>
      </c>
      <c r="S72" s="15">
        <v>152455857</v>
      </c>
    </row>
    <row r="73" spans="1:19" x14ac:dyDescent="0.2">
      <c r="A73" s="13" t="s">
        <v>32</v>
      </c>
      <c r="B73" s="10">
        <v>9070000</v>
      </c>
      <c r="C73" s="10">
        <v>8344630</v>
      </c>
      <c r="D73" s="10">
        <v>17414630</v>
      </c>
      <c r="E73" s="10">
        <v>14330000</v>
      </c>
      <c r="F73" s="10">
        <v>8884828</v>
      </c>
      <c r="G73" s="10">
        <v>23214828</v>
      </c>
      <c r="H73" s="10">
        <v>1000000</v>
      </c>
      <c r="I73" s="10">
        <v>3388456</v>
      </c>
      <c r="J73" s="10">
        <v>4388456</v>
      </c>
      <c r="K73" s="10">
        <v>50000</v>
      </c>
      <c r="L73" s="10">
        <v>7561748</v>
      </c>
      <c r="M73" s="10">
        <v>7611748</v>
      </c>
      <c r="N73" s="10">
        <v>1919584</v>
      </c>
      <c r="O73" s="10">
        <v>3818951</v>
      </c>
      <c r="P73" s="10">
        <v>5738535</v>
      </c>
      <c r="Q73" s="10">
        <v>1159000</v>
      </c>
      <c r="R73" s="10">
        <v>4555972</v>
      </c>
      <c r="S73" s="10">
        <v>5714972</v>
      </c>
    </row>
    <row r="74" spans="1:19" x14ac:dyDescent="0.2">
      <c r="A74" s="13" t="s">
        <v>33</v>
      </c>
      <c r="B74" s="10">
        <v>8591000</v>
      </c>
      <c r="C74" s="10">
        <v>4094991</v>
      </c>
      <c r="D74" s="10">
        <v>12685991</v>
      </c>
      <c r="E74" s="10">
        <v>6063818</v>
      </c>
      <c r="F74" s="10">
        <v>6521493</v>
      </c>
      <c r="G74" s="10">
        <v>12585311</v>
      </c>
      <c r="H74" s="10">
        <v>7488000</v>
      </c>
      <c r="I74" s="10">
        <v>4956217</v>
      </c>
      <c r="J74" s="10">
        <v>12444217</v>
      </c>
      <c r="K74" s="10">
        <v>4619130</v>
      </c>
      <c r="L74" s="10">
        <v>6875801</v>
      </c>
      <c r="M74" s="10">
        <v>11494931</v>
      </c>
      <c r="N74" s="10">
        <v>9601645</v>
      </c>
      <c r="O74" s="10">
        <v>6980060</v>
      </c>
      <c r="P74" s="10">
        <v>16581705</v>
      </c>
      <c r="Q74" s="10">
        <v>6147870</v>
      </c>
      <c r="R74" s="10">
        <v>8831403</v>
      </c>
      <c r="S74" s="10">
        <v>14979273</v>
      </c>
    </row>
    <row r="75" spans="1:19" x14ac:dyDescent="0.2">
      <c r="A75" s="13" t="s">
        <v>34</v>
      </c>
      <c r="B75" s="10">
        <v>0</v>
      </c>
      <c r="C75" s="10">
        <v>1255521</v>
      </c>
      <c r="D75" s="10">
        <v>1255521</v>
      </c>
      <c r="E75" s="10">
        <v>0</v>
      </c>
      <c r="F75" s="10">
        <v>1295115</v>
      </c>
      <c r="G75" s="10">
        <v>1295115</v>
      </c>
      <c r="H75" s="10">
        <v>0</v>
      </c>
      <c r="I75" s="10">
        <v>1033131</v>
      </c>
      <c r="J75" s="10">
        <v>1033131</v>
      </c>
      <c r="K75" s="10">
        <v>0</v>
      </c>
      <c r="L75" s="10">
        <v>1759589</v>
      </c>
      <c r="M75" s="10">
        <v>1759589</v>
      </c>
      <c r="N75" s="10">
        <v>227908</v>
      </c>
      <c r="O75" s="10">
        <v>934638</v>
      </c>
      <c r="P75" s="10">
        <v>1162546</v>
      </c>
      <c r="Q75" s="10">
        <v>0</v>
      </c>
      <c r="R75" s="10">
        <v>1435641</v>
      </c>
      <c r="S75" s="10">
        <v>1435641</v>
      </c>
    </row>
    <row r="76" spans="1:19" x14ac:dyDescent="0.2">
      <c r="A76" s="14" t="s">
        <v>35</v>
      </c>
      <c r="B76" s="15">
        <v>17661000</v>
      </c>
      <c r="C76" s="15">
        <v>13695142</v>
      </c>
      <c r="D76" s="15">
        <v>31356142</v>
      </c>
      <c r="E76" s="15">
        <v>20393818</v>
      </c>
      <c r="F76" s="15">
        <v>16701436</v>
      </c>
      <c r="G76" s="15">
        <v>37095254</v>
      </c>
      <c r="H76" s="15">
        <v>8488000</v>
      </c>
      <c r="I76" s="15">
        <v>9377804</v>
      </c>
      <c r="J76" s="15">
        <v>17865804</v>
      </c>
      <c r="K76" s="15">
        <v>4669130</v>
      </c>
      <c r="L76" s="15">
        <v>16197138</v>
      </c>
      <c r="M76" s="15">
        <v>20866268</v>
      </c>
      <c r="N76" s="15">
        <v>11749137</v>
      </c>
      <c r="O76" s="15">
        <v>11733649</v>
      </c>
      <c r="P76" s="15">
        <v>23482786</v>
      </c>
      <c r="Q76" s="15">
        <v>7306870</v>
      </c>
      <c r="R76" s="15">
        <v>14823016</v>
      </c>
      <c r="S76" s="15">
        <v>22129886</v>
      </c>
    </row>
    <row r="77" spans="1:19" x14ac:dyDescent="0.2">
      <c r="A77" s="13" t="s">
        <v>36</v>
      </c>
      <c r="B77" s="10">
        <v>7700000</v>
      </c>
      <c r="C77" s="10">
        <v>4205200</v>
      </c>
      <c r="D77" s="10">
        <v>11905200</v>
      </c>
      <c r="E77" s="10">
        <v>7700000</v>
      </c>
      <c r="F77" s="10">
        <v>1914940</v>
      </c>
      <c r="G77" s="10">
        <v>9614940</v>
      </c>
      <c r="H77" s="10">
        <v>7700000</v>
      </c>
      <c r="I77" s="10">
        <v>1842907</v>
      </c>
      <c r="J77" s="10">
        <v>9542907</v>
      </c>
      <c r="K77" s="10">
        <v>0</v>
      </c>
      <c r="L77" s="10">
        <v>2691752</v>
      </c>
      <c r="M77" s="10">
        <v>2691752</v>
      </c>
      <c r="N77" s="10">
        <v>0</v>
      </c>
      <c r="O77" s="10">
        <v>2352577</v>
      </c>
      <c r="P77" s="10">
        <v>2352577</v>
      </c>
      <c r="Q77" s="10">
        <v>0</v>
      </c>
      <c r="R77" s="10">
        <v>7776216</v>
      </c>
      <c r="S77" s="10">
        <v>7776216</v>
      </c>
    </row>
    <row r="78" spans="1:19" x14ac:dyDescent="0.2">
      <c r="A78" s="13" t="s">
        <v>37</v>
      </c>
      <c r="B78" s="10">
        <v>40000</v>
      </c>
      <c r="C78" s="10">
        <v>338242</v>
      </c>
      <c r="D78" s="10">
        <v>378242</v>
      </c>
      <c r="E78" s="10">
        <v>0</v>
      </c>
      <c r="F78" s="10">
        <v>411165</v>
      </c>
      <c r="G78" s="10">
        <v>411165</v>
      </c>
      <c r="H78" s="10">
        <v>0</v>
      </c>
      <c r="I78" s="10">
        <v>192933</v>
      </c>
      <c r="J78" s="10">
        <v>192933</v>
      </c>
      <c r="K78" s="10">
        <v>0</v>
      </c>
      <c r="L78" s="10">
        <v>266044</v>
      </c>
      <c r="M78" s="10">
        <v>266044</v>
      </c>
      <c r="N78" s="10">
        <v>1000000</v>
      </c>
      <c r="O78" s="10">
        <v>351366</v>
      </c>
      <c r="P78" s="10">
        <v>1351366</v>
      </c>
      <c r="Q78" s="10">
        <v>0</v>
      </c>
      <c r="R78" s="10">
        <v>423834</v>
      </c>
      <c r="S78" s="10">
        <v>423834</v>
      </c>
    </row>
    <row r="79" spans="1:19" x14ac:dyDescent="0.2">
      <c r="A79" s="13" t="s">
        <v>38</v>
      </c>
      <c r="B79" s="10">
        <v>0</v>
      </c>
      <c r="C79" s="10">
        <v>108232</v>
      </c>
      <c r="D79" s="10">
        <v>108232</v>
      </c>
      <c r="E79" s="10">
        <v>0</v>
      </c>
      <c r="F79" s="10">
        <v>217232</v>
      </c>
      <c r="G79" s="10">
        <v>217232</v>
      </c>
      <c r="H79" s="10">
        <v>0</v>
      </c>
      <c r="I79" s="10">
        <v>167232</v>
      </c>
      <c r="J79" s="10">
        <v>167232</v>
      </c>
      <c r="K79" s="10">
        <v>0</v>
      </c>
      <c r="L79" s="10">
        <v>141232</v>
      </c>
      <c r="M79" s="10">
        <v>141232</v>
      </c>
      <c r="N79" s="10">
        <v>0</v>
      </c>
      <c r="O79" s="10">
        <v>308482</v>
      </c>
      <c r="P79" s="10">
        <v>308482</v>
      </c>
      <c r="Q79" s="10">
        <v>0</v>
      </c>
      <c r="R79" s="10">
        <v>102232</v>
      </c>
      <c r="S79" s="10">
        <v>102232</v>
      </c>
    </row>
    <row r="80" spans="1:19" x14ac:dyDescent="0.2">
      <c r="A80" s="13" t="s">
        <v>39</v>
      </c>
      <c r="B80" s="10">
        <v>0</v>
      </c>
      <c r="C80" s="10">
        <v>57900</v>
      </c>
      <c r="D80" s="10">
        <v>57900</v>
      </c>
      <c r="E80" s="10">
        <v>0</v>
      </c>
      <c r="F80" s="10">
        <v>92500</v>
      </c>
      <c r="G80" s="10">
        <v>92500</v>
      </c>
      <c r="H80" s="10">
        <v>89332</v>
      </c>
      <c r="I80" s="10">
        <v>22500</v>
      </c>
      <c r="J80" s="10">
        <v>111832</v>
      </c>
      <c r="K80" s="10">
        <v>0</v>
      </c>
      <c r="L80" s="10">
        <v>57500</v>
      </c>
      <c r="M80" s="10">
        <v>57500</v>
      </c>
      <c r="N80" s="10">
        <v>0</v>
      </c>
      <c r="O80" s="10">
        <v>3370847</v>
      </c>
      <c r="P80" s="10">
        <v>3370847</v>
      </c>
      <c r="Q80" s="10">
        <v>0</v>
      </c>
      <c r="R80" s="10">
        <v>210450</v>
      </c>
      <c r="S80" s="10">
        <v>210450</v>
      </c>
    </row>
    <row r="81" spans="1:19" x14ac:dyDescent="0.2">
      <c r="A81" s="14" t="s">
        <v>40</v>
      </c>
      <c r="B81" s="15">
        <v>7740000</v>
      </c>
      <c r="C81" s="15">
        <v>4709574</v>
      </c>
      <c r="D81" s="15">
        <v>12449574</v>
      </c>
      <c r="E81" s="15">
        <v>7700000</v>
      </c>
      <c r="F81" s="15">
        <v>2635837</v>
      </c>
      <c r="G81" s="15">
        <v>10335837</v>
      </c>
      <c r="H81" s="15">
        <v>7789332</v>
      </c>
      <c r="I81" s="15">
        <v>2225572</v>
      </c>
      <c r="J81" s="15">
        <v>10014904</v>
      </c>
      <c r="K81" s="15">
        <v>0</v>
      </c>
      <c r="L81" s="15">
        <v>3156528</v>
      </c>
      <c r="M81" s="15">
        <v>3156528</v>
      </c>
      <c r="N81" s="15">
        <v>1000000</v>
      </c>
      <c r="O81" s="15">
        <v>6383272</v>
      </c>
      <c r="P81" s="15">
        <v>7383272</v>
      </c>
      <c r="Q81" s="15">
        <v>0</v>
      </c>
      <c r="R81" s="15">
        <v>8512732</v>
      </c>
      <c r="S81" s="15">
        <v>8512732</v>
      </c>
    </row>
    <row r="82" spans="1:19" x14ac:dyDescent="0.2">
      <c r="A82" s="19" t="s">
        <v>41</v>
      </c>
      <c r="B82" s="20">
        <v>106728271</v>
      </c>
      <c r="C82" s="20">
        <v>81846308</v>
      </c>
      <c r="D82" s="20">
        <v>188574579</v>
      </c>
      <c r="E82" s="20">
        <v>131178606</v>
      </c>
      <c r="F82" s="20">
        <v>82992804</v>
      </c>
      <c r="G82" s="20">
        <v>214171410</v>
      </c>
      <c r="H82" s="20">
        <v>137781332</v>
      </c>
      <c r="I82" s="20">
        <v>85035223</v>
      </c>
      <c r="J82" s="20">
        <v>222816555</v>
      </c>
      <c r="K82" s="20">
        <v>42074026</v>
      </c>
      <c r="L82" s="20">
        <v>99110672</v>
      </c>
      <c r="M82" s="20">
        <v>141184698</v>
      </c>
      <c r="N82" s="20">
        <v>56988927</v>
      </c>
      <c r="O82" s="20">
        <v>91502247</v>
      </c>
      <c r="P82" s="15">
        <v>148491174</v>
      </c>
      <c r="Q82" s="20">
        <v>77883573</v>
      </c>
      <c r="R82" s="20">
        <v>111552861</v>
      </c>
      <c r="S82" s="20">
        <v>189436434</v>
      </c>
    </row>
    <row r="83" spans="1:19" x14ac:dyDescent="0.2">
      <c r="A83" s="3" t="s">
        <v>42</v>
      </c>
      <c r="B83" s="2"/>
      <c r="C83" s="2"/>
      <c r="D83" s="2"/>
      <c r="E83" s="2"/>
      <c r="F83" s="2"/>
      <c r="G83" s="2"/>
      <c r="H83" s="2"/>
      <c r="I83" s="2"/>
      <c r="J83" s="2"/>
      <c r="K83" s="1"/>
      <c r="L83" s="1"/>
      <c r="M83" s="1"/>
      <c r="N83" s="1"/>
      <c r="O83" s="24"/>
      <c r="P83" s="1"/>
      <c r="Q83" s="1"/>
      <c r="R83" s="1"/>
      <c r="S83" s="1"/>
    </row>
    <row r="84" spans="1:19" x14ac:dyDescent="0.2">
      <c r="A84" s="3" t="s">
        <v>43</v>
      </c>
      <c r="K84" s="1"/>
      <c r="L84" s="1"/>
      <c r="M84" s="1"/>
      <c r="N84" s="1"/>
      <c r="O84" s="1"/>
      <c r="P84" s="1"/>
      <c r="Q84" s="1"/>
      <c r="R84" s="1"/>
      <c r="S84" s="1"/>
    </row>
    <row r="85" spans="1:19" x14ac:dyDescent="0.2">
      <c r="A85" s="3" t="s">
        <v>44</v>
      </c>
      <c r="E85" s="3" t="s">
        <v>45</v>
      </c>
      <c r="L85" s="3" t="s">
        <v>46</v>
      </c>
      <c r="M85" s="3"/>
      <c r="N85" s="3"/>
      <c r="O85" s="3"/>
      <c r="P85" s="3"/>
      <c r="Q85" s="25"/>
    </row>
  </sheetData>
  <phoneticPr fontId="5" type="noConversion"/>
  <printOptions horizontalCentered="1" verticalCentered="1"/>
  <pageMargins left="0" right="0" top="0" bottom="0" header="0.51181102362204722" footer="0.51181102362204722"/>
  <pageSetup paperSize="9" scale="69" orientation="landscape" horizontalDpi="300" verticalDpi="300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U95"/>
  <sheetViews>
    <sheetView showGridLines="0" topLeftCell="A4" zoomScale="85" zoomScaleNormal="85" workbookViewId="0">
      <selection activeCell="A47" sqref="A47"/>
    </sheetView>
  </sheetViews>
  <sheetFormatPr defaultColWidth="11.42578125" defaultRowHeight="12.75" x14ac:dyDescent="0.2"/>
  <cols>
    <col min="1" max="1" width="16.85546875" customWidth="1"/>
    <col min="2" max="3" width="13.140625" customWidth="1"/>
    <col min="4" max="4" width="13.85546875" bestFit="1" customWidth="1"/>
    <col min="5" max="7" width="13.140625" customWidth="1"/>
    <col min="8" max="8" width="13.140625" bestFit="1" customWidth="1"/>
    <col min="9" max="9" width="13.140625" customWidth="1"/>
    <col min="10" max="10" width="13.85546875" bestFit="1" customWidth="1"/>
    <col min="11" max="13" width="13.140625" customWidth="1"/>
    <col min="14" max="14" width="12.7109375" bestFit="1" customWidth="1"/>
    <col min="15" max="18" width="13.140625" bestFit="1" customWidth="1"/>
    <col min="19" max="19" width="13.5703125" bestFit="1" customWidth="1"/>
    <col min="20" max="20" width="11.42578125" customWidth="1"/>
    <col min="21" max="21" width="20.7109375" customWidth="1"/>
    <col min="22" max="22" width="13.85546875" bestFit="1" customWidth="1"/>
    <col min="23" max="24" width="14.28515625" bestFit="1" customWidth="1"/>
  </cols>
  <sheetData>
    <row r="1" spans="1:24" ht="15" x14ac:dyDescent="0.25">
      <c r="A1" s="194" t="s">
        <v>77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</row>
    <row r="2" spans="1:24" x14ac:dyDescent="0.2">
      <c r="A2" s="191" t="s">
        <v>1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</row>
    <row r="3" spans="1:24" x14ac:dyDescent="0.2">
      <c r="A3" s="191" t="s">
        <v>79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</row>
    <row r="4" spans="1:24" x14ac:dyDescent="0.2">
      <c r="S4" s="133" t="s">
        <v>78</v>
      </c>
      <c r="X4" s="133" t="s">
        <v>78</v>
      </c>
    </row>
    <row r="5" spans="1:24" x14ac:dyDescent="0.2">
      <c r="A5" s="141" t="s">
        <v>4</v>
      </c>
      <c r="B5" s="186">
        <v>42005</v>
      </c>
      <c r="C5" s="187"/>
      <c r="D5" s="188"/>
      <c r="E5" s="186">
        <v>42036</v>
      </c>
      <c r="F5" s="187"/>
      <c r="G5" s="188"/>
      <c r="H5" s="186">
        <v>42064</v>
      </c>
      <c r="I5" s="187"/>
      <c r="J5" s="188"/>
      <c r="K5" s="186">
        <v>42095</v>
      </c>
      <c r="L5" s="187"/>
      <c r="M5" s="188"/>
      <c r="N5" s="186">
        <v>42125</v>
      </c>
      <c r="O5" s="187"/>
      <c r="P5" s="188"/>
      <c r="Q5" s="186">
        <v>42156</v>
      </c>
      <c r="R5" s="187"/>
      <c r="S5" s="187"/>
      <c r="U5" s="141" t="s">
        <v>4</v>
      </c>
      <c r="V5" s="186" t="s">
        <v>111</v>
      </c>
      <c r="W5" s="187"/>
      <c r="X5" s="187"/>
    </row>
    <row r="6" spans="1:24" x14ac:dyDescent="0.2">
      <c r="A6" s="142" t="s">
        <v>5</v>
      </c>
      <c r="B6" s="116" t="s">
        <v>73</v>
      </c>
      <c r="C6" s="116" t="s">
        <v>52</v>
      </c>
      <c r="D6" s="116" t="s">
        <v>8</v>
      </c>
      <c r="E6" s="116" t="s">
        <v>73</v>
      </c>
      <c r="F6" s="116" t="s">
        <v>52</v>
      </c>
      <c r="G6" s="116" t="s">
        <v>8</v>
      </c>
      <c r="H6" s="116" t="s">
        <v>73</v>
      </c>
      <c r="I6" s="116" t="s">
        <v>52</v>
      </c>
      <c r="J6" s="116" t="s">
        <v>8</v>
      </c>
      <c r="K6" s="116" t="s">
        <v>73</v>
      </c>
      <c r="L6" s="116" t="s">
        <v>52</v>
      </c>
      <c r="M6" s="116" t="s">
        <v>8</v>
      </c>
      <c r="N6" s="116" t="s">
        <v>73</v>
      </c>
      <c r="O6" s="116" t="s">
        <v>52</v>
      </c>
      <c r="P6" s="116" t="s">
        <v>8</v>
      </c>
      <c r="Q6" s="116" t="s">
        <v>73</v>
      </c>
      <c r="R6" s="116" t="s">
        <v>52</v>
      </c>
      <c r="S6" s="136" t="s">
        <v>8</v>
      </c>
      <c r="U6" s="142" t="s">
        <v>5</v>
      </c>
      <c r="V6" s="117" t="s">
        <v>73</v>
      </c>
      <c r="W6" s="117" t="s">
        <v>52</v>
      </c>
      <c r="X6" s="151" t="s">
        <v>8</v>
      </c>
    </row>
    <row r="7" spans="1:24" x14ac:dyDescent="0.2">
      <c r="A7" s="143" t="s">
        <v>9</v>
      </c>
      <c r="B7" s="10">
        <v>135000</v>
      </c>
      <c r="C7" s="10">
        <v>6365809</v>
      </c>
      <c r="D7" s="10">
        <f t="shared" ref="D7:D13" si="0">B7+C7</f>
        <v>6500809</v>
      </c>
      <c r="E7" s="10">
        <v>254381</v>
      </c>
      <c r="F7" s="10">
        <v>8830854</v>
      </c>
      <c r="G7" s="10">
        <f t="shared" ref="G7:G13" si="1">E7+F7</f>
        <v>9085235</v>
      </c>
      <c r="H7" s="10">
        <v>1438872</v>
      </c>
      <c r="I7" s="10">
        <v>9710469</v>
      </c>
      <c r="J7" s="10">
        <f t="shared" ref="J7:J13" si="2">H7+I7</f>
        <v>11149341</v>
      </c>
      <c r="K7" s="10">
        <v>469288</v>
      </c>
      <c r="L7" s="10">
        <v>12752066</v>
      </c>
      <c r="M7" s="10">
        <f t="shared" ref="M7:M13" si="3">K7+L7</f>
        <v>13221354</v>
      </c>
      <c r="N7" s="10">
        <v>304377</v>
      </c>
      <c r="O7" s="10">
        <v>3364735</v>
      </c>
      <c r="P7" s="10">
        <f>N7+O7</f>
        <v>3669112</v>
      </c>
      <c r="Q7" s="10">
        <v>54039</v>
      </c>
      <c r="R7" s="10">
        <v>3068483</v>
      </c>
      <c r="S7" s="37">
        <f>Q7+R7</f>
        <v>3122522</v>
      </c>
      <c r="T7" s="1"/>
      <c r="U7" s="143" t="s">
        <v>9</v>
      </c>
      <c r="V7" s="37">
        <f t="shared" ref="V7:V39" si="4">B7+E7+H7+K7+N7+Q7</f>
        <v>2655957</v>
      </c>
      <c r="W7" s="37">
        <f t="shared" ref="W7:W39" si="5">C7+F7+I7+L7+O7+R7</f>
        <v>44092416</v>
      </c>
      <c r="X7" s="37">
        <f t="shared" ref="X7:X39" si="6">V7+W7</f>
        <v>46748373</v>
      </c>
    </row>
    <row r="8" spans="1:24" x14ac:dyDescent="0.2">
      <c r="A8" s="143" t="s">
        <v>10</v>
      </c>
      <c r="B8" s="10">
        <v>1053595</v>
      </c>
      <c r="C8" s="10">
        <v>4770680</v>
      </c>
      <c r="D8" s="10">
        <f t="shared" si="0"/>
        <v>5824275</v>
      </c>
      <c r="E8" s="10">
        <v>0</v>
      </c>
      <c r="F8" s="10">
        <v>4087906</v>
      </c>
      <c r="G8" s="10">
        <f t="shared" si="1"/>
        <v>4087906</v>
      </c>
      <c r="H8" s="10">
        <v>545538</v>
      </c>
      <c r="I8" s="10">
        <v>4490210</v>
      </c>
      <c r="J8" s="10">
        <f t="shared" si="2"/>
        <v>5035748</v>
      </c>
      <c r="K8" s="10">
        <v>1266937</v>
      </c>
      <c r="L8" s="10">
        <v>1484386</v>
      </c>
      <c r="M8" s="10">
        <f t="shared" si="3"/>
        <v>2751323</v>
      </c>
      <c r="N8" s="10">
        <v>179734</v>
      </c>
      <c r="O8" s="10">
        <v>3104958</v>
      </c>
      <c r="P8" s="10">
        <f>N8+O8</f>
        <v>3284692</v>
      </c>
      <c r="Q8" s="10">
        <v>1102858</v>
      </c>
      <c r="R8" s="10">
        <v>4402872</v>
      </c>
      <c r="S8" s="33">
        <f t="shared" ref="S8:S13" si="7">Q8+R8</f>
        <v>5505730</v>
      </c>
      <c r="T8" s="1"/>
      <c r="U8" s="143" t="s">
        <v>10</v>
      </c>
      <c r="V8" s="33">
        <f t="shared" si="4"/>
        <v>4148662</v>
      </c>
      <c r="W8" s="33">
        <f t="shared" si="5"/>
        <v>22341012</v>
      </c>
      <c r="X8" s="33">
        <f t="shared" si="6"/>
        <v>26489674</v>
      </c>
    </row>
    <row r="9" spans="1:24" x14ac:dyDescent="0.2">
      <c r="A9" s="143" t="s">
        <v>11</v>
      </c>
      <c r="B9" s="10">
        <v>6120370</v>
      </c>
      <c r="C9" s="10">
        <v>73434694</v>
      </c>
      <c r="D9" s="10">
        <f t="shared" si="0"/>
        <v>79555064</v>
      </c>
      <c r="E9" s="10">
        <v>51990731</v>
      </c>
      <c r="F9" s="10">
        <v>75259753</v>
      </c>
      <c r="G9" s="10">
        <f t="shared" si="1"/>
        <v>127250484</v>
      </c>
      <c r="H9" s="10">
        <v>4578689</v>
      </c>
      <c r="I9" s="10">
        <v>138699497</v>
      </c>
      <c r="J9" s="10">
        <f t="shared" si="2"/>
        <v>143278186</v>
      </c>
      <c r="K9" s="10">
        <v>6600621</v>
      </c>
      <c r="L9" s="10">
        <v>134601516</v>
      </c>
      <c r="M9" s="10">
        <f t="shared" si="3"/>
        <v>141202137</v>
      </c>
      <c r="N9" s="10">
        <v>36675252</v>
      </c>
      <c r="O9" s="10">
        <v>58641961</v>
      </c>
      <c r="P9" s="10">
        <f>N9+O9</f>
        <v>95317213</v>
      </c>
      <c r="Q9" s="10">
        <v>631792</v>
      </c>
      <c r="R9" s="10">
        <v>52932143</v>
      </c>
      <c r="S9" s="33">
        <f t="shared" si="7"/>
        <v>53563935</v>
      </c>
      <c r="T9" s="1"/>
      <c r="U9" s="143" t="s">
        <v>11</v>
      </c>
      <c r="V9" s="33">
        <f t="shared" si="4"/>
        <v>106597455</v>
      </c>
      <c r="W9" s="33">
        <f t="shared" si="5"/>
        <v>533569564</v>
      </c>
      <c r="X9" s="33">
        <f t="shared" si="6"/>
        <v>640167019</v>
      </c>
    </row>
    <row r="10" spans="1:24" x14ac:dyDescent="0.2">
      <c r="A10" s="143" t="s">
        <v>12</v>
      </c>
      <c r="B10" s="10">
        <v>1849073</v>
      </c>
      <c r="C10" s="10">
        <v>76356776</v>
      </c>
      <c r="D10" s="10">
        <f t="shared" si="0"/>
        <v>78205849</v>
      </c>
      <c r="E10" s="10">
        <v>947023</v>
      </c>
      <c r="F10" s="10">
        <v>57538461</v>
      </c>
      <c r="G10" s="10">
        <f t="shared" si="1"/>
        <v>58485484</v>
      </c>
      <c r="H10" s="10">
        <v>10372762</v>
      </c>
      <c r="I10" s="10">
        <v>75709687</v>
      </c>
      <c r="J10" s="10">
        <f t="shared" si="2"/>
        <v>86082449</v>
      </c>
      <c r="K10" s="10">
        <v>20281831</v>
      </c>
      <c r="L10" s="10">
        <v>84625869</v>
      </c>
      <c r="M10" s="10">
        <f t="shared" si="3"/>
        <v>104907700</v>
      </c>
      <c r="N10" s="10">
        <v>14210000</v>
      </c>
      <c r="O10" s="10">
        <v>24323605</v>
      </c>
      <c r="P10" s="10">
        <f>N10+O10</f>
        <v>38533605</v>
      </c>
      <c r="Q10" s="10">
        <v>175727</v>
      </c>
      <c r="R10" s="10">
        <v>37160492</v>
      </c>
      <c r="S10" s="33">
        <f t="shared" si="7"/>
        <v>37336219</v>
      </c>
      <c r="T10" s="1"/>
      <c r="U10" s="143" t="s">
        <v>12</v>
      </c>
      <c r="V10" s="33">
        <f t="shared" si="4"/>
        <v>47836416</v>
      </c>
      <c r="W10" s="33">
        <f t="shared" si="5"/>
        <v>355714890</v>
      </c>
      <c r="X10" s="33">
        <f t="shared" si="6"/>
        <v>403551306</v>
      </c>
    </row>
    <row r="11" spans="1:24" x14ac:dyDescent="0.2">
      <c r="A11" s="143" t="s">
        <v>13</v>
      </c>
      <c r="B11" s="10">
        <v>5668399</v>
      </c>
      <c r="C11" s="10">
        <v>17689661</v>
      </c>
      <c r="D11" s="10">
        <f t="shared" si="0"/>
        <v>23358060</v>
      </c>
      <c r="E11" s="10">
        <v>3252104</v>
      </c>
      <c r="F11" s="10">
        <v>12361878</v>
      </c>
      <c r="G11" s="10">
        <f t="shared" si="1"/>
        <v>15613982</v>
      </c>
      <c r="H11" s="10">
        <v>6597538</v>
      </c>
      <c r="I11" s="10">
        <v>16086917</v>
      </c>
      <c r="J11" s="10">
        <f t="shared" si="2"/>
        <v>22684455</v>
      </c>
      <c r="K11" s="10">
        <v>4392793</v>
      </c>
      <c r="L11" s="10">
        <v>27568777</v>
      </c>
      <c r="M11" s="10">
        <f t="shared" si="3"/>
        <v>31961570</v>
      </c>
      <c r="N11" s="10">
        <v>2022612</v>
      </c>
      <c r="O11" s="10">
        <v>5366367</v>
      </c>
      <c r="P11" s="10">
        <f t="shared" ref="P11:P13" si="8">N11+O11</f>
        <v>7388979</v>
      </c>
      <c r="Q11" s="10">
        <v>2196592</v>
      </c>
      <c r="R11" s="10">
        <v>6209254</v>
      </c>
      <c r="S11" s="33">
        <f t="shared" si="7"/>
        <v>8405846</v>
      </c>
      <c r="T11" s="1"/>
      <c r="U11" s="143" t="s">
        <v>13</v>
      </c>
      <c r="V11" s="33">
        <f t="shared" si="4"/>
        <v>24130038</v>
      </c>
      <c r="W11" s="33">
        <f t="shared" si="5"/>
        <v>85282854</v>
      </c>
      <c r="X11" s="33">
        <f t="shared" si="6"/>
        <v>109412892</v>
      </c>
    </row>
    <row r="12" spans="1:24" x14ac:dyDescent="0.2">
      <c r="A12" s="143" t="s">
        <v>14</v>
      </c>
      <c r="B12" s="10">
        <v>0</v>
      </c>
      <c r="C12" s="10">
        <v>231150</v>
      </c>
      <c r="D12" s="10">
        <f t="shared" si="0"/>
        <v>231150</v>
      </c>
      <c r="E12" s="10">
        <v>0</v>
      </c>
      <c r="F12" s="10">
        <v>112000</v>
      </c>
      <c r="G12" s="10">
        <f t="shared" si="1"/>
        <v>112000</v>
      </c>
      <c r="H12" s="10">
        <v>0</v>
      </c>
      <c r="I12" s="10">
        <v>752000</v>
      </c>
      <c r="J12" s="10">
        <f t="shared" si="2"/>
        <v>752000</v>
      </c>
      <c r="K12" s="10">
        <v>0</v>
      </c>
      <c r="L12" s="10">
        <v>200000</v>
      </c>
      <c r="M12" s="10">
        <f t="shared" si="3"/>
        <v>200000</v>
      </c>
      <c r="N12" s="10">
        <v>0</v>
      </c>
      <c r="O12" s="10">
        <v>110000</v>
      </c>
      <c r="P12" s="10">
        <f t="shared" si="8"/>
        <v>110000</v>
      </c>
      <c r="Q12" s="10">
        <v>947691</v>
      </c>
      <c r="R12" s="10">
        <v>2885160</v>
      </c>
      <c r="S12" s="33">
        <f t="shared" si="7"/>
        <v>3832851</v>
      </c>
      <c r="T12" s="1"/>
      <c r="U12" s="143" t="s">
        <v>14</v>
      </c>
      <c r="V12" s="33">
        <f t="shared" si="4"/>
        <v>947691</v>
      </c>
      <c r="W12" s="33">
        <f t="shared" si="5"/>
        <v>4290310</v>
      </c>
      <c r="X12" s="33">
        <f t="shared" si="6"/>
        <v>5238001</v>
      </c>
    </row>
    <row r="13" spans="1:24" x14ac:dyDescent="0.2">
      <c r="A13" s="143" t="s">
        <v>15</v>
      </c>
      <c r="B13" s="10">
        <v>4033126</v>
      </c>
      <c r="C13" s="10">
        <v>41751083</v>
      </c>
      <c r="D13" s="10">
        <f t="shared" si="0"/>
        <v>45784209</v>
      </c>
      <c r="E13" s="10">
        <v>528771</v>
      </c>
      <c r="F13" s="10">
        <v>30713289</v>
      </c>
      <c r="G13" s="10">
        <f t="shared" si="1"/>
        <v>31242060</v>
      </c>
      <c r="H13" s="10">
        <v>2519131</v>
      </c>
      <c r="I13" s="10">
        <v>33863684</v>
      </c>
      <c r="J13" s="10">
        <f t="shared" si="2"/>
        <v>36382815</v>
      </c>
      <c r="K13" s="10">
        <v>11104843</v>
      </c>
      <c r="L13" s="10">
        <v>28162229</v>
      </c>
      <c r="M13" s="10">
        <f t="shared" si="3"/>
        <v>39267072</v>
      </c>
      <c r="N13" s="10">
        <v>5897770</v>
      </c>
      <c r="O13" s="10">
        <v>17792300</v>
      </c>
      <c r="P13" s="10">
        <f t="shared" si="8"/>
        <v>23690070</v>
      </c>
      <c r="Q13" s="10">
        <v>5131535</v>
      </c>
      <c r="R13" s="10">
        <v>16418524</v>
      </c>
      <c r="S13" s="33">
        <f t="shared" si="7"/>
        <v>21550059</v>
      </c>
      <c r="T13" s="1"/>
      <c r="U13" s="143" t="s">
        <v>15</v>
      </c>
      <c r="V13" s="71">
        <f t="shared" si="4"/>
        <v>29215176</v>
      </c>
      <c r="W13" s="71">
        <f t="shared" si="5"/>
        <v>168701109</v>
      </c>
      <c r="X13" s="71">
        <f t="shared" si="6"/>
        <v>197916285</v>
      </c>
    </row>
    <row r="14" spans="1:24" s="163" customFormat="1" ht="12" customHeight="1" x14ac:dyDescent="0.2">
      <c r="A14" s="160" t="s">
        <v>16</v>
      </c>
      <c r="B14" s="140">
        <f t="shared" ref="B14:S14" si="9">SUM(B7:B13)</f>
        <v>18859563</v>
      </c>
      <c r="C14" s="140">
        <f t="shared" si="9"/>
        <v>220599853</v>
      </c>
      <c r="D14" s="140">
        <f>SUM(D7:D13)</f>
        <v>239459416</v>
      </c>
      <c r="E14" s="140">
        <f t="shared" si="9"/>
        <v>56973010</v>
      </c>
      <c r="F14" s="140">
        <f t="shared" si="9"/>
        <v>188904141</v>
      </c>
      <c r="G14" s="140">
        <f>SUM(G7:G13)</f>
        <v>245877151</v>
      </c>
      <c r="H14" s="140">
        <f t="shared" si="9"/>
        <v>26052530</v>
      </c>
      <c r="I14" s="140">
        <f t="shared" si="9"/>
        <v>279312464</v>
      </c>
      <c r="J14" s="140">
        <f>SUM(J7:J13)</f>
        <v>305364994</v>
      </c>
      <c r="K14" s="140">
        <f t="shared" si="9"/>
        <v>44116313</v>
      </c>
      <c r="L14" s="140">
        <f t="shared" si="9"/>
        <v>289394843</v>
      </c>
      <c r="M14" s="140">
        <f t="shared" si="9"/>
        <v>333511156</v>
      </c>
      <c r="N14" s="140">
        <f t="shared" si="9"/>
        <v>59289745</v>
      </c>
      <c r="O14" s="140">
        <f t="shared" si="9"/>
        <v>112703926</v>
      </c>
      <c r="P14" s="140">
        <f t="shared" si="9"/>
        <v>171993671</v>
      </c>
      <c r="Q14" s="140">
        <f t="shared" si="9"/>
        <v>10240234</v>
      </c>
      <c r="R14" s="140">
        <f t="shared" si="9"/>
        <v>123076928</v>
      </c>
      <c r="S14" s="144">
        <f t="shared" si="9"/>
        <v>133317162</v>
      </c>
      <c r="T14" s="161"/>
      <c r="U14" s="160" t="s">
        <v>16</v>
      </c>
      <c r="V14" s="154">
        <f t="shared" si="4"/>
        <v>215531395</v>
      </c>
      <c r="W14" s="155">
        <f t="shared" si="5"/>
        <v>1213992155</v>
      </c>
      <c r="X14" s="156">
        <f t="shared" si="6"/>
        <v>1429523550</v>
      </c>
    </row>
    <row r="15" spans="1:24" x14ac:dyDescent="0.2">
      <c r="A15" s="143" t="s">
        <v>17</v>
      </c>
      <c r="B15" s="10">
        <v>28630699</v>
      </c>
      <c r="C15" s="10">
        <v>32362173</v>
      </c>
      <c r="D15" s="10">
        <f t="shared" ref="D15:D23" si="10">B15+C15</f>
        <v>60992872</v>
      </c>
      <c r="E15" s="10">
        <v>1456772</v>
      </c>
      <c r="F15" s="10">
        <v>27451950</v>
      </c>
      <c r="G15" s="10">
        <f t="shared" ref="G15:G23" si="11">E15+F15</f>
        <v>28908722</v>
      </c>
      <c r="H15" s="10">
        <v>4613818</v>
      </c>
      <c r="I15" s="10">
        <v>40937019</v>
      </c>
      <c r="J15" s="10">
        <f t="shared" ref="J15:J23" si="12">H15+I15</f>
        <v>45550837</v>
      </c>
      <c r="K15" s="10">
        <v>14659309</v>
      </c>
      <c r="L15" s="10">
        <v>40963475</v>
      </c>
      <c r="M15" s="10">
        <f t="shared" ref="M15:M23" si="13">K15+L15</f>
        <v>55622784</v>
      </c>
      <c r="N15" s="10">
        <v>1144957</v>
      </c>
      <c r="O15" s="10">
        <v>10687674</v>
      </c>
      <c r="P15" s="10">
        <f t="shared" ref="P15:P23" si="14">N15+O15</f>
        <v>11832631</v>
      </c>
      <c r="Q15" s="10">
        <v>167179</v>
      </c>
      <c r="R15" s="10">
        <v>13489570</v>
      </c>
      <c r="S15" s="33">
        <f t="shared" ref="S15:S23" si="15">Q15+R15</f>
        <v>13656749</v>
      </c>
      <c r="T15" s="1"/>
      <c r="U15" s="143" t="s">
        <v>17</v>
      </c>
      <c r="V15" s="37">
        <f t="shared" si="4"/>
        <v>50672734</v>
      </c>
      <c r="W15" s="22">
        <f t="shared" si="5"/>
        <v>165891861</v>
      </c>
      <c r="X15" s="65">
        <f t="shared" si="6"/>
        <v>216564595</v>
      </c>
    </row>
    <row r="16" spans="1:24" x14ac:dyDescent="0.2">
      <c r="A16" s="143" t="s">
        <v>18</v>
      </c>
      <c r="B16" s="10">
        <v>108972550</v>
      </c>
      <c r="C16" s="10">
        <v>280929798</v>
      </c>
      <c r="D16" s="10">
        <f t="shared" si="10"/>
        <v>389902348</v>
      </c>
      <c r="E16" s="10">
        <v>19351009</v>
      </c>
      <c r="F16" s="10">
        <v>181894013</v>
      </c>
      <c r="G16" s="10">
        <f t="shared" si="11"/>
        <v>201245022</v>
      </c>
      <c r="H16" s="10">
        <v>9106914</v>
      </c>
      <c r="I16" s="10">
        <v>254814516</v>
      </c>
      <c r="J16" s="10">
        <f t="shared" si="12"/>
        <v>263921430</v>
      </c>
      <c r="K16" s="10">
        <v>7867007</v>
      </c>
      <c r="L16" s="10">
        <v>234754989</v>
      </c>
      <c r="M16" s="10">
        <f t="shared" si="13"/>
        <v>242621996</v>
      </c>
      <c r="N16" s="10">
        <v>104023569</v>
      </c>
      <c r="O16" s="10">
        <v>121691044</v>
      </c>
      <c r="P16" s="10">
        <f t="shared" si="14"/>
        <v>225714613</v>
      </c>
      <c r="Q16" s="10">
        <v>102574491</v>
      </c>
      <c r="R16" s="10">
        <v>128692104</v>
      </c>
      <c r="S16" s="33">
        <f t="shared" si="15"/>
        <v>231266595</v>
      </c>
      <c r="T16" s="1"/>
      <c r="U16" s="143" t="s">
        <v>18</v>
      </c>
      <c r="V16" s="33">
        <f t="shared" si="4"/>
        <v>351895540</v>
      </c>
      <c r="W16" s="10">
        <f t="shared" si="5"/>
        <v>1202776464</v>
      </c>
      <c r="X16" s="31">
        <f t="shared" si="6"/>
        <v>1554672004</v>
      </c>
    </row>
    <row r="17" spans="1:24" x14ac:dyDescent="0.2">
      <c r="A17" s="143" t="s">
        <v>19</v>
      </c>
      <c r="B17" s="10">
        <v>41439893</v>
      </c>
      <c r="C17" s="10">
        <v>122080486</v>
      </c>
      <c r="D17" s="10">
        <f t="shared" si="10"/>
        <v>163520379</v>
      </c>
      <c r="E17" s="10">
        <v>33780890</v>
      </c>
      <c r="F17" s="10">
        <v>80392175</v>
      </c>
      <c r="G17" s="10">
        <f t="shared" si="11"/>
        <v>114173065</v>
      </c>
      <c r="H17" s="10">
        <v>23911745</v>
      </c>
      <c r="I17" s="10">
        <v>112355406</v>
      </c>
      <c r="J17" s="10">
        <f t="shared" si="12"/>
        <v>136267151</v>
      </c>
      <c r="K17" s="10">
        <v>40081007</v>
      </c>
      <c r="L17" s="10">
        <v>155418633</v>
      </c>
      <c r="M17" s="10">
        <f t="shared" si="13"/>
        <v>195499640</v>
      </c>
      <c r="N17" s="10">
        <v>121413647</v>
      </c>
      <c r="O17" s="10">
        <v>54015343</v>
      </c>
      <c r="P17" s="10">
        <f t="shared" si="14"/>
        <v>175428990</v>
      </c>
      <c r="Q17" s="10">
        <v>117357519</v>
      </c>
      <c r="R17" s="10">
        <v>62093469</v>
      </c>
      <c r="S17" s="33">
        <f t="shared" si="15"/>
        <v>179450988</v>
      </c>
      <c r="T17" s="1"/>
      <c r="U17" s="143" t="s">
        <v>19</v>
      </c>
      <c r="V17" s="33">
        <f t="shared" si="4"/>
        <v>377984701</v>
      </c>
      <c r="W17" s="10">
        <f t="shared" si="5"/>
        <v>586355512</v>
      </c>
      <c r="X17" s="31">
        <f t="shared" si="6"/>
        <v>964340213</v>
      </c>
    </row>
    <row r="18" spans="1:24" x14ac:dyDescent="0.2">
      <c r="A18" s="143" t="s">
        <v>20</v>
      </c>
      <c r="B18" s="10">
        <v>1641901</v>
      </c>
      <c r="C18" s="10">
        <v>77459026</v>
      </c>
      <c r="D18" s="10">
        <f t="shared" si="10"/>
        <v>79100927</v>
      </c>
      <c r="E18" s="10">
        <v>1293631</v>
      </c>
      <c r="F18" s="10">
        <v>51629433</v>
      </c>
      <c r="G18" s="10">
        <f t="shared" si="11"/>
        <v>52923064</v>
      </c>
      <c r="H18" s="10">
        <v>12224555</v>
      </c>
      <c r="I18" s="10">
        <v>72831567</v>
      </c>
      <c r="J18" s="10">
        <f t="shared" si="12"/>
        <v>85056122</v>
      </c>
      <c r="K18" s="10">
        <v>13300543</v>
      </c>
      <c r="L18" s="10">
        <v>68955482</v>
      </c>
      <c r="M18" s="10">
        <f t="shared" si="13"/>
        <v>82256025</v>
      </c>
      <c r="N18" s="10">
        <v>324017</v>
      </c>
      <c r="O18" s="10">
        <v>23909453</v>
      </c>
      <c r="P18" s="10">
        <f t="shared" si="14"/>
        <v>24233470</v>
      </c>
      <c r="Q18" s="10">
        <v>292771</v>
      </c>
      <c r="R18" s="10">
        <v>40971917</v>
      </c>
      <c r="S18" s="33">
        <f t="shared" si="15"/>
        <v>41264688</v>
      </c>
      <c r="T18" s="1"/>
      <c r="U18" s="143" t="s">
        <v>20</v>
      </c>
      <c r="V18" s="33">
        <f t="shared" si="4"/>
        <v>29077418</v>
      </c>
      <c r="W18" s="10">
        <f t="shared" si="5"/>
        <v>335756878</v>
      </c>
      <c r="X18" s="31">
        <f t="shared" si="6"/>
        <v>364834296</v>
      </c>
    </row>
    <row r="19" spans="1:24" x14ac:dyDescent="0.2">
      <c r="A19" s="143" t="s">
        <v>21</v>
      </c>
      <c r="B19" s="10">
        <v>49209080</v>
      </c>
      <c r="C19" s="10">
        <v>53710379</v>
      </c>
      <c r="D19" s="10">
        <f t="shared" si="10"/>
        <v>102919459</v>
      </c>
      <c r="E19" s="10">
        <v>1207579</v>
      </c>
      <c r="F19" s="10">
        <v>31139830</v>
      </c>
      <c r="G19" s="10">
        <f t="shared" si="11"/>
        <v>32347409</v>
      </c>
      <c r="H19" s="10">
        <v>9274817</v>
      </c>
      <c r="I19" s="10">
        <v>44086757</v>
      </c>
      <c r="J19" s="10">
        <f t="shared" si="12"/>
        <v>53361574</v>
      </c>
      <c r="K19" s="10">
        <v>20070286</v>
      </c>
      <c r="L19" s="10">
        <v>66156138</v>
      </c>
      <c r="M19" s="10">
        <f t="shared" si="13"/>
        <v>86226424</v>
      </c>
      <c r="N19" s="10">
        <v>50261618</v>
      </c>
      <c r="O19" s="10">
        <v>30724901</v>
      </c>
      <c r="P19" s="10">
        <f t="shared" si="14"/>
        <v>80986519</v>
      </c>
      <c r="Q19" s="10">
        <v>13818910</v>
      </c>
      <c r="R19" s="10">
        <v>41134593</v>
      </c>
      <c r="S19" s="33">
        <f t="shared" si="15"/>
        <v>54953503</v>
      </c>
      <c r="T19" s="1"/>
      <c r="U19" s="143" t="s">
        <v>21</v>
      </c>
      <c r="V19" s="33">
        <f t="shared" si="4"/>
        <v>143842290</v>
      </c>
      <c r="W19" s="10">
        <f t="shared" si="5"/>
        <v>266952598</v>
      </c>
      <c r="X19" s="31">
        <f t="shared" si="6"/>
        <v>410794888</v>
      </c>
    </row>
    <row r="20" spans="1:24" x14ac:dyDescent="0.2">
      <c r="A20" s="143" t="s">
        <v>22</v>
      </c>
      <c r="B20" s="10">
        <v>57951495</v>
      </c>
      <c r="C20" s="10">
        <v>143813132</v>
      </c>
      <c r="D20" s="10">
        <f t="shared" si="10"/>
        <v>201764627</v>
      </c>
      <c r="E20" s="10">
        <v>97126639</v>
      </c>
      <c r="F20" s="10">
        <v>104116503</v>
      </c>
      <c r="G20" s="10">
        <f t="shared" si="11"/>
        <v>201243142</v>
      </c>
      <c r="H20" s="10">
        <v>73630622</v>
      </c>
      <c r="I20" s="10">
        <v>153975197</v>
      </c>
      <c r="J20" s="10">
        <f t="shared" si="12"/>
        <v>227605819</v>
      </c>
      <c r="K20" s="10">
        <v>3055755</v>
      </c>
      <c r="L20" s="10">
        <v>129771688</v>
      </c>
      <c r="M20" s="10">
        <f t="shared" si="13"/>
        <v>132827443</v>
      </c>
      <c r="N20" s="10">
        <v>451338</v>
      </c>
      <c r="O20" s="10">
        <v>83721077</v>
      </c>
      <c r="P20" s="10">
        <f t="shared" si="14"/>
        <v>84172415</v>
      </c>
      <c r="Q20" s="10">
        <v>68851314</v>
      </c>
      <c r="R20" s="10">
        <v>93542207</v>
      </c>
      <c r="S20" s="33">
        <f t="shared" si="15"/>
        <v>162393521</v>
      </c>
      <c r="T20" s="1"/>
      <c r="U20" s="143" t="s">
        <v>22</v>
      </c>
      <c r="V20" s="33">
        <f t="shared" si="4"/>
        <v>301067163</v>
      </c>
      <c r="W20" s="10">
        <f t="shared" si="5"/>
        <v>708939804</v>
      </c>
      <c r="X20" s="31">
        <f t="shared" si="6"/>
        <v>1010006967</v>
      </c>
    </row>
    <row r="21" spans="1:24" x14ac:dyDescent="0.2">
      <c r="A21" s="143" t="s">
        <v>23</v>
      </c>
      <c r="B21" s="10">
        <v>7537743</v>
      </c>
      <c r="C21" s="10">
        <v>26334021</v>
      </c>
      <c r="D21" s="10">
        <f t="shared" si="10"/>
        <v>33871764</v>
      </c>
      <c r="E21" s="10">
        <v>1633913</v>
      </c>
      <c r="F21" s="10">
        <v>13885081</v>
      </c>
      <c r="G21" s="10">
        <f t="shared" si="11"/>
        <v>15518994</v>
      </c>
      <c r="H21" s="10">
        <v>3354859</v>
      </c>
      <c r="I21" s="10">
        <v>18611353</v>
      </c>
      <c r="J21" s="10">
        <f t="shared" si="12"/>
        <v>21966212</v>
      </c>
      <c r="K21" s="10">
        <v>2783429</v>
      </c>
      <c r="L21" s="10">
        <v>30812627</v>
      </c>
      <c r="M21" s="10">
        <f t="shared" si="13"/>
        <v>33596056</v>
      </c>
      <c r="N21" s="10">
        <v>1679062</v>
      </c>
      <c r="O21" s="10">
        <v>8305837</v>
      </c>
      <c r="P21" s="10">
        <f t="shared" si="14"/>
        <v>9984899</v>
      </c>
      <c r="Q21" s="10">
        <v>3080019</v>
      </c>
      <c r="R21" s="10">
        <v>18192414</v>
      </c>
      <c r="S21" s="33">
        <f t="shared" si="15"/>
        <v>21272433</v>
      </c>
      <c r="T21" s="1"/>
      <c r="U21" s="143" t="s">
        <v>23</v>
      </c>
      <c r="V21" s="33">
        <f t="shared" si="4"/>
        <v>20069025</v>
      </c>
      <c r="W21" s="10">
        <f t="shared" si="5"/>
        <v>116141333</v>
      </c>
      <c r="X21" s="31">
        <f t="shared" si="6"/>
        <v>136210358</v>
      </c>
    </row>
    <row r="22" spans="1:24" x14ac:dyDescent="0.2">
      <c r="A22" s="143" t="s">
        <v>24</v>
      </c>
      <c r="B22" s="10">
        <v>15950314</v>
      </c>
      <c r="C22" s="10">
        <v>92216361</v>
      </c>
      <c r="D22" s="10">
        <f t="shared" si="10"/>
        <v>108166675</v>
      </c>
      <c r="E22" s="10">
        <v>20561117</v>
      </c>
      <c r="F22" s="10">
        <v>42855170</v>
      </c>
      <c r="G22" s="10">
        <f t="shared" si="11"/>
        <v>63416287</v>
      </c>
      <c r="H22" s="10">
        <v>11333210</v>
      </c>
      <c r="I22" s="10">
        <v>46496414</v>
      </c>
      <c r="J22" s="10">
        <f t="shared" si="12"/>
        <v>57829624</v>
      </c>
      <c r="K22" s="10">
        <v>10090329</v>
      </c>
      <c r="L22" s="10">
        <v>64812737</v>
      </c>
      <c r="M22" s="10">
        <f t="shared" si="13"/>
        <v>74903066</v>
      </c>
      <c r="N22" s="10">
        <v>3113605</v>
      </c>
      <c r="O22" s="10">
        <v>21468505</v>
      </c>
      <c r="P22" s="10">
        <f t="shared" si="14"/>
        <v>24582110</v>
      </c>
      <c r="Q22" s="10">
        <v>5830516</v>
      </c>
      <c r="R22" s="10">
        <v>38486553</v>
      </c>
      <c r="S22" s="33">
        <f t="shared" si="15"/>
        <v>44317069</v>
      </c>
      <c r="T22" s="1"/>
      <c r="U22" s="143" t="s">
        <v>24</v>
      </c>
      <c r="V22" s="33">
        <f t="shared" si="4"/>
        <v>66879091</v>
      </c>
      <c r="W22" s="10">
        <f t="shared" si="5"/>
        <v>306335740</v>
      </c>
      <c r="X22" s="31">
        <f t="shared" si="6"/>
        <v>373214831</v>
      </c>
    </row>
    <row r="23" spans="1:24" x14ac:dyDescent="0.2">
      <c r="A23" s="143" t="s">
        <v>25</v>
      </c>
      <c r="B23" s="10">
        <v>1290588</v>
      </c>
      <c r="C23" s="10">
        <v>63363793</v>
      </c>
      <c r="D23" s="10">
        <f t="shared" si="10"/>
        <v>64654381</v>
      </c>
      <c r="E23" s="10">
        <v>195000</v>
      </c>
      <c r="F23" s="10">
        <v>38752251</v>
      </c>
      <c r="G23" s="10">
        <f t="shared" si="11"/>
        <v>38947251</v>
      </c>
      <c r="H23" s="10">
        <v>119250</v>
      </c>
      <c r="I23" s="10">
        <v>49290599</v>
      </c>
      <c r="J23" s="10">
        <f t="shared" si="12"/>
        <v>49409849</v>
      </c>
      <c r="K23" s="10">
        <v>2991776</v>
      </c>
      <c r="L23" s="10">
        <v>69482584</v>
      </c>
      <c r="M23" s="10">
        <f t="shared" si="13"/>
        <v>72474360</v>
      </c>
      <c r="N23" s="10">
        <v>566295</v>
      </c>
      <c r="O23" s="10">
        <v>30997407</v>
      </c>
      <c r="P23" s="10">
        <f t="shared" si="14"/>
        <v>31563702</v>
      </c>
      <c r="Q23" s="10">
        <v>946992</v>
      </c>
      <c r="R23" s="10">
        <v>34465583</v>
      </c>
      <c r="S23" s="33">
        <f t="shared" si="15"/>
        <v>35412575</v>
      </c>
      <c r="T23" s="1"/>
      <c r="U23" s="143" t="s">
        <v>25</v>
      </c>
      <c r="V23" s="71">
        <f t="shared" si="4"/>
        <v>6109901</v>
      </c>
      <c r="W23" s="23">
        <f t="shared" si="5"/>
        <v>286352217</v>
      </c>
      <c r="X23" s="72">
        <f t="shared" si="6"/>
        <v>292462118</v>
      </c>
    </row>
    <row r="24" spans="1:24" s="163" customFormat="1" ht="11.25" x14ac:dyDescent="0.2">
      <c r="A24" s="164" t="s">
        <v>26</v>
      </c>
      <c r="B24" s="140">
        <f t="shared" ref="B24:O24" si="16">SUM(B15:B23)</f>
        <v>312624263</v>
      </c>
      <c r="C24" s="140">
        <f t="shared" si="16"/>
        <v>892269169</v>
      </c>
      <c r="D24" s="140">
        <f>SUM(D15:D23)</f>
        <v>1204893432</v>
      </c>
      <c r="E24" s="140">
        <f t="shared" si="16"/>
        <v>176606550</v>
      </c>
      <c r="F24" s="140">
        <f t="shared" si="16"/>
        <v>572116406</v>
      </c>
      <c r="G24" s="140">
        <f>SUM(G15:G23)</f>
        <v>748722956</v>
      </c>
      <c r="H24" s="140">
        <f t="shared" si="16"/>
        <v>147569790</v>
      </c>
      <c r="I24" s="140">
        <f t="shared" si="16"/>
        <v>793398828</v>
      </c>
      <c r="J24" s="140">
        <f>SUM(J15:J23)</f>
        <v>940968618</v>
      </c>
      <c r="K24" s="140">
        <f t="shared" si="16"/>
        <v>114899441</v>
      </c>
      <c r="L24" s="140">
        <f t="shared" si="16"/>
        <v>861128353</v>
      </c>
      <c r="M24" s="140">
        <f t="shared" si="16"/>
        <v>976027794</v>
      </c>
      <c r="N24" s="140">
        <f t="shared" si="16"/>
        <v>282978108</v>
      </c>
      <c r="O24" s="140">
        <f t="shared" si="16"/>
        <v>385521241</v>
      </c>
      <c r="P24" s="140">
        <f>SUM(P15:P23)</f>
        <v>668499349</v>
      </c>
      <c r="Q24" s="140">
        <f t="shared" ref="Q24:R24" si="17">SUM(Q15:Q23)</f>
        <v>312919711</v>
      </c>
      <c r="R24" s="140">
        <f t="shared" si="17"/>
        <v>471068410</v>
      </c>
      <c r="S24" s="140">
        <f>SUM(S15:S23)</f>
        <v>783988121</v>
      </c>
      <c r="T24" s="161"/>
      <c r="U24" s="164" t="s">
        <v>26</v>
      </c>
      <c r="V24" s="154">
        <f t="shared" si="4"/>
        <v>1347597863</v>
      </c>
      <c r="W24" s="155">
        <f t="shared" si="5"/>
        <v>3975502407</v>
      </c>
      <c r="X24" s="156">
        <f t="shared" si="6"/>
        <v>5323100270</v>
      </c>
    </row>
    <row r="25" spans="1:24" x14ac:dyDescent="0.2">
      <c r="A25" s="143" t="s">
        <v>27</v>
      </c>
      <c r="B25" s="10">
        <v>23179128</v>
      </c>
      <c r="C25" s="10">
        <v>130484679</v>
      </c>
      <c r="D25" s="10">
        <f>B25+C25</f>
        <v>153663807</v>
      </c>
      <c r="E25" s="10">
        <v>43288362</v>
      </c>
      <c r="F25" s="10">
        <v>67249462</v>
      </c>
      <c r="G25" s="10">
        <f>E25+F25</f>
        <v>110537824</v>
      </c>
      <c r="H25" s="10">
        <v>6047802</v>
      </c>
      <c r="I25" s="10">
        <v>99544308</v>
      </c>
      <c r="J25" s="10">
        <f>H25+I25</f>
        <v>105592110</v>
      </c>
      <c r="K25" s="10">
        <v>29761717</v>
      </c>
      <c r="L25" s="10">
        <v>122821951</v>
      </c>
      <c r="M25" s="10">
        <f>K25+L25</f>
        <v>152583668</v>
      </c>
      <c r="N25" s="10">
        <v>1405038</v>
      </c>
      <c r="O25" s="10">
        <v>27257893</v>
      </c>
      <c r="P25" s="10">
        <f>N25+O25</f>
        <v>28662931</v>
      </c>
      <c r="Q25" s="10">
        <v>21507284</v>
      </c>
      <c r="R25" s="10">
        <v>47149973</v>
      </c>
      <c r="S25" s="33">
        <f>Q25+R25</f>
        <v>68657257</v>
      </c>
      <c r="T25" s="1"/>
      <c r="U25" s="143" t="s">
        <v>27</v>
      </c>
      <c r="V25" s="37">
        <f t="shared" si="4"/>
        <v>125189331</v>
      </c>
      <c r="W25" s="22">
        <f t="shared" si="5"/>
        <v>494508266</v>
      </c>
      <c r="X25" s="65">
        <f t="shared" si="6"/>
        <v>619697597</v>
      </c>
    </row>
    <row r="26" spans="1:24" x14ac:dyDescent="0.2">
      <c r="A26" s="143" t="s">
        <v>28</v>
      </c>
      <c r="B26" s="10">
        <v>102833746</v>
      </c>
      <c r="C26" s="10">
        <v>570378860</v>
      </c>
      <c r="D26" s="10">
        <f>B26+C26</f>
        <v>673212606</v>
      </c>
      <c r="E26" s="10">
        <v>111259630</v>
      </c>
      <c r="F26" s="10">
        <v>282709959</v>
      </c>
      <c r="G26" s="10">
        <f>E26+F26</f>
        <v>393969589</v>
      </c>
      <c r="H26" s="10">
        <v>150528529</v>
      </c>
      <c r="I26" s="10">
        <v>481328523</v>
      </c>
      <c r="J26" s="10">
        <f>H26+I26</f>
        <v>631857052</v>
      </c>
      <c r="K26" s="10">
        <v>67580984</v>
      </c>
      <c r="L26" s="10">
        <v>598383919</v>
      </c>
      <c r="M26" s="10">
        <f>K26+L26</f>
        <v>665964903</v>
      </c>
      <c r="N26" s="10">
        <v>29545443</v>
      </c>
      <c r="O26" s="10">
        <v>169420988</v>
      </c>
      <c r="P26" s="10">
        <f>N26+O26</f>
        <v>198966431</v>
      </c>
      <c r="Q26" s="10">
        <v>34918250</v>
      </c>
      <c r="R26" s="10">
        <v>246439135</v>
      </c>
      <c r="S26" s="33">
        <f>Q26+R26</f>
        <v>281357385</v>
      </c>
      <c r="T26" s="1"/>
      <c r="U26" s="143" t="s">
        <v>28</v>
      </c>
      <c r="V26" s="33">
        <f t="shared" si="4"/>
        <v>496666582</v>
      </c>
      <c r="W26" s="10">
        <f t="shared" si="5"/>
        <v>2348661384</v>
      </c>
      <c r="X26" s="31">
        <f t="shared" si="6"/>
        <v>2845327966</v>
      </c>
    </row>
    <row r="27" spans="1:24" x14ac:dyDescent="0.2">
      <c r="A27" s="143" t="s">
        <v>29</v>
      </c>
      <c r="B27" s="10">
        <v>215412891</v>
      </c>
      <c r="C27" s="10">
        <v>535519120</v>
      </c>
      <c r="D27" s="10">
        <f>B27+C27</f>
        <v>750932011</v>
      </c>
      <c r="E27" s="10">
        <v>174391581</v>
      </c>
      <c r="F27" s="10">
        <v>345614392</v>
      </c>
      <c r="G27" s="10">
        <f>E27+F27</f>
        <v>520005973</v>
      </c>
      <c r="H27" s="10">
        <v>186541228</v>
      </c>
      <c r="I27" s="10">
        <v>651004527</v>
      </c>
      <c r="J27" s="10">
        <f>H27+I27</f>
        <v>837545755</v>
      </c>
      <c r="K27" s="10">
        <v>157307861</v>
      </c>
      <c r="L27" s="10">
        <v>558656481</v>
      </c>
      <c r="M27" s="10">
        <f>K27+L27</f>
        <v>715964342</v>
      </c>
      <c r="N27" s="10">
        <v>514887848</v>
      </c>
      <c r="O27" s="10">
        <v>220411572</v>
      </c>
      <c r="P27" s="10">
        <f>N27+O27</f>
        <v>735299420</v>
      </c>
      <c r="Q27" s="10">
        <v>184613389</v>
      </c>
      <c r="R27" s="10">
        <v>302591323</v>
      </c>
      <c r="S27" s="33">
        <f>Q27+R27</f>
        <v>487204712</v>
      </c>
      <c r="T27" s="1"/>
      <c r="U27" s="143" t="s">
        <v>29</v>
      </c>
      <c r="V27" s="33">
        <f t="shared" si="4"/>
        <v>1433154798</v>
      </c>
      <c r="W27" s="10">
        <f t="shared" si="5"/>
        <v>2613797415</v>
      </c>
      <c r="X27" s="31">
        <f t="shared" si="6"/>
        <v>4046952213</v>
      </c>
    </row>
    <row r="28" spans="1:24" x14ac:dyDescent="0.2">
      <c r="A28" s="143" t="s">
        <v>30</v>
      </c>
      <c r="B28" s="10">
        <v>856626800</v>
      </c>
      <c r="C28" s="10">
        <v>2151372805</v>
      </c>
      <c r="D28" s="10">
        <f>B28+C28</f>
        <v>3007999605</v>
      </c>
      <c r="E28" s="10">
        <v>1161098266</v>
      </c>
      <c r="F28" s="10">
        <v>1357356827</v>
      </c>
      <c r="G28" s="10">
        <f>E28+F28</f>
        <v>2518455093</v>
      </c>
      <c r="H28" s="10">
        <v>938469851</v>
      </c>
      <c r="I28" s="10">
        <v>2822182545</v>
      </c>
      <c r="J28" s="10">
        <f>H28+I28</f>
        <v>3760652396</v>
      </c>
      <c r="K28" s="10">
        <v>1243646154</v>
      </c>
      <c r="L28" s="10">
        <v>2112222652</v>
      </c>
      <c r="M28" s="10">
        <f>K28+L28</f>
        <v>3355868806</v>
      </c>
      <c r="N28" s="10">
        <v>771214300</v>
      </c>
      <c r="O28" s="10">
        <v>1119040069</v>
      </c>
      <c r="P28" s="10">
        <f>N28+O28</f>
        <v>1890254369</v>
      </c>
      <c r="Q28" s="10">
        <v>629910776</v>
      </c>
      <c r="R28" s="10">
        <v>1005146597</v>
      </c>
      <c r="S28" s="33">
        <f>Q28+R28</f>
        <v>1635057373</v>
      </c>
      <c r="T28" s="1"/>
      <c r="U28" s="143" t="s">
        <v>30</v>
      </c>
      <c r="V28" s="71">
        <f t="shared" si="4"/>
        <v>5600966147</v>
      </c>
      <c r="W28" s="23">
        <f t="shared" si="5"/>
        <v>10567321495</v>
      </c>
      <c r="X28" s="72">
        <f t="shared" si="6"/>
        <v>16168287642</v>
      </c>
    </row>
    <row r="29" spans="1:24" s="163" customFormat="1" ht="12" customHeight="1" x14ac:dyDescent="0.2">
      <c r="A29" s="164" t="s">
        <v>31</v>
      </c>
      <c r="B29" s="140">
        <f t="shared" ref="B29:R29" si="18">SUM(B25:B28)</f>
        <v>1198052565</v>
      </c>
      <c r="C29" s="140">
        <f t="shared" si="18"/>
        <v>3387755464</v>
      </c>
      <c r="D29" s="140">
        <f>SUM(D25:D28)</f>
        <v>4585808029</v>
      </c>
      <c r="E29" s="140">
        <f t="shared" si="18"/>
        <v>1490037839</v>
      </c>
      <c r="F29" s="140">
        <f t="shared" si="18"/>
        <v>2052930640</v>
      </c>
      <c r="G29" s="140">
        <f>SUM(G25:G28)</f>
        <v>3542968479</v>
      </c>
      <c r="H29" s="140">
        <f t="shared" si="18"/>
        <v>1281587410</v>
      </c>
      <c r="I29" s="140">
        <f t="shared" si="18"/>
        <v>4054059903</v>
      </c>
      <c r="J29" s="140">
        <f>SUM(J25:J28)</f>
        <v>5335647313</v>
      </c>
      <c r="K29" s="140">
        <f t="shared" si="18"/>
        <v>1498296716</v>
      </c>
      <c r="L29" s="140">
        <f t="shared" si="18"/>
        <v>3392085003</v>
      </c>
      <c r="M29" s="140">
        <f t="shared" si="18"/>
        <v>4890381719</v>
      </c>
      <c r="N29" s="140">
        <f t="shared" si="18"/>
        <v>1317052629</v>
      </c>
      <c r="O29" s="140">
        <f t="shared" si="18"/>
        <v>1536130522</v>
      </c>
      <c r="P29" s="140">
        <f t="shared" si="18"/>
        <v>2853183151</v>
      </c>
      <c r="Q29" s="140">
        <f t="shared" si="18"/>
        <v>870949699</v>
      </c>
      <c r="R29" s="140">
        <f t="shared" si="18"/>
        <v>1601327028</v>
      </c>
      <c r="S29" s="144">
        <f>SUM(S25:S28)</f>
        <v>2472276727</v>
      </c>
      <c r="T29" s="161"/>
      <c r="U29" s="164" t="s">
        <v>31</v>
      </c>
      <c r="V29" s="154">
        <f t="shared" si="4"/>
        <v>7655976858</v>
      </c>
      <c r="W29" s="155">
        <f t="shared" si="5"/>
        <v>16024288560</v>
      </c>
      <c r="X29" s="156">
        <f t="shared" si="6"/>
        <v>23680265418</v>
      </c>
    </row>
    <row r="30" spans="1:24" x14ac:dyDescent="0.2">
      <c r="A30" s="143" t="s">
        <v>32</v>
      </c>
      <c r="B30" s="10">
        <v>81612605</v>
      </c>
      <c r="C30" s="10">
        <v>447279641</v>
      </c>
      <c r="D30" s="10">
        <f>B30+C30</f>
        <v>528892246</v>
      </c>
      <c r="E30" s="10">
        <v>88750494</v>
      </c>
      <c r="F30" s="10">
        <v>240598147</v>
      </c>
      <c r="G30" s="10">
        <f>E30+F30</f>
        <v>329348641</v>
      </c>
      <c r="H30" s="10">
        <v>34864562</v>
      </c>
      <c r="I30" s="10">
        <v>398666911</v>
      </c>
      <c r="J30" s="10">
        <f>H30+I30</f>
        <v>433531473</v>
      </c>
      <c r="K30" s="10">
        <v>43105785</v>
      </c>
      <c r="L30" s="10">
        <v>448476087</v>
      </c>
      <c r="M30" s="10">
        <f>K30+L30</f>
        <v>491581872</v>
      </c>
      <c r="N30" s="10">
        <v>55231410</v>
      </c>
      <c r="O30" s="10">
        <v>157509152</v>
      </c>
      <c r="P30" s="10">
        <f>N30+O30</f>
        <v>212740562</v>
      </c>
      <c r="Q30" s="10">
        <v>21476066</v>
      </c>
      <c r="R30" s="10">
        <v>199793678</v>
      </c>
      <c r="S30" s="33">
        <f t="shared" ref="S30:S32" si="19">Q30+R30</f>
        <v>221269744</v>
      </c>
      <c r="T30" s="1"/>
      <c r="U30" s="143" t="s">
        <v>32</v>
      </c>
      <c r="V30" s="37">
        <f t="shared" si="4"/>
        <v>325040922</v>
      </c>
      <c r="W30" s="22">
        <f t="shared" si="5"/>
        <v>1892323616</v>
      </c>
      <c r="X30" s="65">
        <f t="shared" si="6"/>
        <v>2217364538</v>
      </c>
    </row>
    <row r="31" spans="1:24" x14ac:dyDescent="0.2">
      <c r="A31" s="143" t="s">
        <v>33</v>
      </c>
      <c r="B31" s="10">
        <v>98381214</v>
      </c>
      <c r="C31" s="10">
        <v>480600565</v>
      </c>
      <c r="D31" s="10">
        <f>B31+C31</f>
        <v>578981779</v>
      </c>
      <c r="E31" s="10">
        <v>52378736</v>
      </c>
      <c r="F31" s="10">
        <v>223348057</v>
      </c>
      <c r="G31" s="10">
        <f>E31+F31</f>
        <v>275726793</v>
      </c>
      <c r="H31" s="10">
        <v>93992139</v>
      </c>
      <c r="I31" s="10">
        <v>358049973</v>
      </c>
      <c r="J31" s="10">
        <f>H31+I31</f>
        <v>452042112</v>
      </c>
      <c r="K31" s="10">
        <v>77267586</v>
      </c>
      <c r="L31" s="10">
        <v>506280507</v>
      </c>
      <c r="M31" s="10">
        <f>K31+L31</f>
        <v>583548093</v>
      </c>
      <c r="N31" s="10">
        <v>33124682</v>
      </c>
      <c r="O31" s="10">
        <v>174660537</v>
      </c>
      <c r="P31" s="10">
        <f>N31+O31</f>
        <v>207785219</v>
      </c>
      <c r="Q31" s="10">
        <v>38232800</v>
      </c>
      <c r="R31" s="10">
        <v>241744293</v>
      </c>
      <c r="S31" s="33">
        <f t="shared" si="19"/>
        <v>279977093</v>
      </c>
      <c r="T31" s="1"/>
      <c r="U31" s="143" t="s">
        <v>33</v>
      </c>
      <c r="V31" s="33">
        <f t="shared" si="4"/>
        <v>393377157</v>
      </c>
      <c r="W31" s="10">
        <f t="shared" si="5"/>
        <v>1984683932</v>
      </c>
      <c r="X31" s="31">
        <f t="shared" si="6"/>
        <v>2378061089</v>
      </c>
    </row>
    <row r="32" spans="1:24" x14ac:dyDescent="0.2">
      <c r="A32" s="143" t="s">
        <v>34</v>
      </c>
      <c r="B32" s="10">
        <v>49749851</v>
      </c>
      <c r="C32" s="10">
        <v>303625070</v>
      </c>
      <c r="D32" s="10">
        <f>B32+C32</f>
        <v>353374921</v>
      </c>
      <c r="E32" s="10">
        <v>27194553</v>
      </c>
      <c r="F32" s="10">
        <v>109943332</v>
      </c>
      <c r="G32" s="10">
        <f>E32+F32</f>
        <v>137137885</v>
      </c>
      <c r="H32" s="10">
        <v>42282421</v>
      </c>
      <c r="I32" s="10">
        <v>218448477</v>
      </c>
      <c r="J32" s="10">
        <f>H32+I32</f>
        <v>260730898</v>
      </c>
      <c r="K32" s="10">
        <v>41889313</v>
      </c>
      <c r="L32" s="10">
        <v>328668528</v>
      </c>
      <c r="M32" s="10">
        <f>K32+L32</f>
        <v>370557841</v>
      </c>
      <c r="N32" s="10">
        <v>157690590</v>
      </c>
      <c r="O32" s="10">
        <v>101093678</v>
      </c>
      <c r="P32" s="10">
        <f>N32+O32</f>
        <v>258784268</v>
      </c>
      <c r="Q32" s="10">
        <v>66283199</v>
      </c>
      <c r="R32" s="10">
        <v>135484257</v>
      </c>
      <c r="S32" s="33">
        <f t="shared" si="19"/>
        <v>201767456</v>
      </c>
      <c r="T32" s="1"/>
      <c r="U32" s="143" t="s">
        <v>34</v>
      </c>
      <c r="V32" s="71">
        <f t="shared" si="4"/>
        <v>385089927</v>
      </c>
      <c r="W32" s="23">
        <f t="shared" si="5"/>
        <v>1197263342</v>
      </c>
      <c r="X32" s="72">
        <f t="shared" si="6"/>
        <v>1582353269</v>
      </c>
    </row>
    <row r="33" spans="1:255" s="163" customFormat="1" ht="12" customHeight="1" x14ac:dyDescent="0.2">
      <c r="A33" s="160" t="s">
        <v>35</v>
      </c>
      <c r="B33" s="140">
        <f t="shared" ref="B33:O33" si="20">SUM(B30:B32)</f>
        <v>229743670</v>
      </c>
      <c r="C33" s="140">
        <f t="shared" si="20"/>
        <v>1231505276</v>
      </c>
      <c r="D33" s="140">
        <f>SUM(D30:D32)</f>
        <v>1461248946</v>
      </c>
      <c r="E33" s="140">
        <f t="shared" si="20"/>
        <v>168323783</v>
      </c>
      <c r="F33" s="140">
        <f t="shared" si="20"/>
        <v>573889536</v>
      </c>
      <c r="G33" s="140">
        <f>SUM(G30:G32)</f>
        <v>742213319</v>
      </c>
      <c r="H33" s="140">
        <f t="shared" si="20"/>
        <v>171139122</v>
      </c>
      <c r="I33" s="140">
        <f t="shared" si="20"/>
        <v>975165361</v>
      </c>
      <c r="J33" s="140">
        <f>SUM(J30:J32)</f>
        <v>1146304483</v>
      </c>
      <c r="K33" s="140">
        <f t="shared" si="20"/>
        <v>162262684</v>
      </c>
      <c r="L33" s="140">
        <f t="shared" si="20"/>
        <v>1283425122</v>
      </c>
      <c r="M33" s="140">
        <f t="shared" si="20"/>
        <v>1445687806</v>
      </c>
      <c r="N33" s="140">
        <f t="shared" si="20"/>
        <v>246046682</v>
      </c>
      <c r="O33" s="140">
        <f t="shared" si="20"/>
        <v>433263367</v>
      </c>
      <c r="P33" s="140">
        <f>SUM(P30:P32)</f>
        <v>679310049</v>
      </c>
      <c r="Q33" s="140">
        <f t="shared" ref="Q33" si="21">SUM(Q30:Q32)</f>
        <v>125992065</v>
      </c>
      <c r="R33" s="140">
        <f>SUM(R30:R32)</f>
        <v>577022228</v>
      </c>
      <c r="S33" s="144">
        <f>SUM(S30:S32)</f>
        <v>703014293</v>
      </c>
      <c r="T33" s="161"/>
      <c r="U33" s="160" t="s">
        <v>35</v>
      </c>
      <c r="V33" s="154">
        <f t="shared" si="4"/>
        <v>1103508006</v>
      </c>
      <c r="W33" s="155">
        <f t="shared" si="5"/>
        <v>5074270890</v>
      </c>
      <c r="X33" s="156">
        <f t="shared" si="6"/>
        <v>6177778896</v>
      </c>
      <c r="IU33" s="166">
        <v>26108</v>
      </c>
    </row>
    <row r="34" spans="1:255" x14ac:dyDescent="0.2">
      <c r="A34" s="143" t="s">
        <v>36</v>
      </c>
      <c r="B34" s="10">
        <v>25700704</v>
      </c>
      <c r="C34" s="10">
        <v>304291611</v>
      </c>
      <c r="D34" s="10">
        <f>B34+C34</f>
        <v>329992315</v>
      </c>
      <c r="E34" s="10">
        <v>3249160</v>
      </c>
      <c r="F34" s="10">
        <v>167681925</v>
      </c>
      <c r="G34" s="10">
        <f>E34+F34</f>
        <v>170931085</v>
      </c>
      <c r="H34" s="10">
        <v>3852141</v>
      </c>
      <c r="I34" s="10">
        <v>279436087</v>
      </c>
      <c r="J34" s="10">
        <f>H34+I34</f>
        <v>283288228</v>
      </c>
      <c r="K34" s="10">
        <v>15483845</v>
      </c>
      <c r="L34" s="10">
        <v>320150179</v>
      </c>
      <c r="M34" s="10">
        <f>K34+L34</f>
        <v>335634024</v>
      </c>
      <c r="N34" s="10">
        <v>16925101</v>
      </c>
      <c r="O34" s="10">
        <v>101228814</v>
      </c>
      <c r="P34" s="10">
        <f>N34+O34</f>
        <v>118153915</v>
      </c>
      <c r="Q34" s="10">
        <v>14080878</v>
      </c>
      <c r="R34" s="10">
        <v>112239398</v>
      </c>
      <c r="S34" s="33">
        <f t="shared" ref="S34:S37" si="22">Q34+R34</f>
        <v>126320276</v>
      </c>
      <c r="T34" s="1"/>
      <c r="U34" s="143" t="s">
        <v>36</v>
      </c>
      <c r="V34" s="37">
        <f t="shared" si="4"/>
        <v>79291829</v>
      </c>
      <c r="W34" s="22">
        <f t="shared" si="5"/>
        <v>1285028014</v>
      </c>
      <c r="X34" s="65">
        <f t="shared" si="6"/>
        <v>1364319843</v>
      </c>
      <c r="Z34" s="28"/>
    </row>
    <row r="35" spans="1:255" x14ac:dyDescent="0.2">
      <c r="A35" s="143" t="s">
        <v>37</v>
      </c>
      <c r="B35" s="10">
        <v>105900275</v>
      </c>
      <c r="C35" s="10">
        <v>209765858</v>
      </c>
      <c r="D35" s="10">
        <f>B35+C35</f>
        <v>315666133</v>
      </c>
      <c r="E35" s="10">
        <v>41216435</v>
      </c>
      <c r="F35" s="10">
        <v>129856299</v>
      </c>
      <c r="G35" s="10">
        <f>E35+F35</f>
        <v>171072734</v>
      </c>
      <c r="H35" s="10">
        <v>20849060</v>
      </c>
      <c r="I35" s="10">
        <v>273708799</v>
      </c>
      <c r="J35" s="10">
        <f>H35+I35</f>
        <v>294557859</v>
      </c>
      <c r="K35" s="10">
        <v>19262205</v>
      </c>
      <c r="L35" s="10">
        <v>222761429</v>
      </c>
      <c r="M35" s="10">
        <f>K35+L35</f>
        <v>242023634</v>
      </c>
      <c r="N35" s="10">
        <v>36743649</v>
      </c>
      <c r="O35" s="10">
        <v>95335212</v>
      </c>
      <c r="P35" s="10">
        <f>N35+O35</f>
        <v>132078861</v>
      </c>
      <c r="Q35" s="10">
        <v>33589692</v>
      </c>
      <c r="R35" s="10">
        <v>125536740</v>
      </c>
      <c r="S35" s="33">
        <f t="shared" si="22"/>
        <v>159126432</v>
      </c>
      <c r="T35" s="1"/>
      <c r="U35" s="143" t="s">
        <v>37</v>
      </c>
      <c r="V35" s="33">
        <f t="shared" si="4"/>
        <v>257561316</v>
      </c>
      <c r="W35" s="10">
        <f t="shared" si="5"/>
        <v>1056964337</v>
      </c>
      <c r="X35" s="31">
        <f t="shared" si="6"/>
        <v>1314525653</v>
      </c>
    </row>
    <row r="36" spans="1:255" x14ac:dyDescent="0.2">
      <c r="A36" s="143" t="s">
        <v>38</v>
      </c>
      <c r="B36" s="10">
        <v>12966553</v>
      </c>
      <c r="C36" s="10">
        <v>82054281</v>
      </c>
      <c r="D36" s="10">
        <f>B36+C36</f>
        <v>95020834</v>
      </c>
      <c r="E36" s="10">
        <v>7926659</v>
      </c>
      <c r="F36" s="10">
        <v>47624940</v>
      </c>
      <c r="G36" s="10">
        <f>E36+F36</f>
        <v>55551599</v>
      </c>
      <c r="H36" s="10">
        <v>9612711</v>
      </c>
      <c r="I36" s="10">
        <v>69617102</v>
      </c>
      <c r="J36" s="10">
        <f>H36+I36</f>
        <v>79229813</v>
      </c>
      <c r="K36" s="10">
        <v>13933374</v>
      </c>
      <c r="L36" s="10">
        <v>102843653</v>
      </c>
      <c r="M36" s="10">
        <f>K36+L36</f>
        <v>116777027</v>
      </c>
      <c r="N36" s="10">
        <v>18319042</v>
      </c>
      <c r="O36" s="10">
        <v>32953544</v>
      </c>
      <c r="P36" s="10">
        <f>N36+O36</f>
        <v>51272586</v>
      </c>
      <c r="Q36" s="10">
        <v>7057673</v>
      </c>
      <c r="R36" s="10">
        <v>34893483</v>
      </c>
      <c r="S36" s="33">
        <f t="shared" si="22"/>
        <v>41951156</v>
      </c>
      <c r="T36" s="1"/>
      <c r="U36" s="143" t="s">
        <v>38</v>
      </c>
      <c r="V36" s="33">
        <f t="shared" si="4"/>
        <v>69816012</v>
      </c>
      <c r="W36" s="10">
        <f t="shared" si="5"/>
        <v>369987003</v>
      </c>
      <c r="X36" s="31">
        <f t="shared" si="6"/>
        <v>439803015</v>
      </c>
    </row>
    <row r="37" spans="1:255" x14ac:dyDescent="0.2">
      <c r="A37" s="143" t="s">
        <v>39</v>
      </c>
      <c r="B37" s="10">
        <v>24454793</v>
      </c>
      <c r="C37" s="10">
        <v>72820638</v>
      </c>
      <c r="D37" s="10">
        <f>B37+C37</f>
        <v>97275431</v>
      </c>
      <c r="E37" s="10">
        <v>6287807</v>
      </c>
      <c r="F37" s="10">
        <v>33185033</v>
      </c>
      <c r="G37" s="10">
        <f>E37+F37</f>
        <v>39472840</v>
      </c>
      <c r="H37" s="10">
        <v>41806009</v>
      </c>
      <c r="I37" s="10">
        <v>66835977</v>
      </c>
      <c r="J37" s="10">
        <f>H37+I37</f>
        <v>108641986</v>
      </c>
      <c r="K37" s="10">
        <v>14167575</v>
      </c>
      <c r="L37" s="10">
        <v>65221494</v>
      </c>
      <c r="M37" s="10">
        <f>K37+L37</f>
        <v>79389069</v>
      </c>
      <c r="N37" s="10">
        <v>4196030</v>
      </c>
      <c r="O37" s="10">
        <v>22203574</v>
      </c>
      <c r="P37" s="10">
        <f>N37+O37</f>
        <v>26399604</v>
      </c>
      <c r="Q37" s="10">
        <v>4913082</v>
      </c>
      <c r="R37" s="10">
        <v>33961355</v>
      </c>
      <c r="S37" s="71">
        <f t="shared" si="22"/>
        <v>38874437</v>
      </c>
      <c r="T37" s="1"/>
      <c r="U37" s="143" t="s">
        <v>39</v>
      </c>
      <c r="V37" s="71">
        <f t="shared" si="4"/>
        <v>95825296</v>
      </c>
      <c r="W37" s="23">
        <f t="shared" si="5"/>
        <v>294228071</v>
      </c>
      <c r="X37" s="72">
        <f t="shared" si="6"/>
        <v>390053367</v>
      </c>
    </row>
    <row r="38" spans="1:255" s="163" customFormat="1" ht="12" customHeight="1" x14ac:dyDescent="0.2">
      <c r="A38" s="160" t="s">
        <v>40</v>
      </c>
      <c r="B38" s="140">
        <f t="shared" ref="B38:O38" si="23">SUM(B34:B37)</f>
        <v>169022325</v>
      </c>
      <c r="C38" s="140">
        <f t="shared" si="23"/>
        <v>668932388</v>
      </c>
      <c r="D38" s="140">
        <f>SUM(D34:D37)</f>
        <v>837954713</v>
      </c>
      <c r="E38" s="140">
        <f t="shared" si="23"/>
        <v>58680061</v>
      </c>
      <c r="F38" s="140">
        <f t="shared" si="23"/>
        <v>378348197</v>
      </c>
      <c r="G38" s="140">
        <f>SUM(G34:G37)</f>
        <v>437028258</v>
      </c>
      <c r="H38" s="140">
        <f t="shared" si="23"/>
        <v>76119921</v>
      </c>
      <c r="I38" s="140">
        <f t="shared" si="23"/>
        <v>689597965</v>
      </c>
      <c r="J38" s="140">
        <f>SUM(J34:J37)</f>
        <v>765717886</v>
      </c>
      <c r="K38" s="140">
        <f t="shared" si="23"/>
        <v>62846999</v>
      </c>
      <c r="L38" s="140">
        <f t="shared" si="23"/>
        <v>710976755</v>
      </c>
      <c r="M38" s="140">
        <f t="shared" si="23"/>
        <v>773823754</v>
      </c>
      <c r="N38" s="140">
        <f t="shared" si="23"/>
        <v>76183822</v>
      </c>
      <c r="O38" s="140">
        <f t="shared" si="23"/>
        <v>251721144</v>
      </c>
      <c r="P38" s="140">
        <f>SUM(P34:P37)</f>
        <v>327904966</v>
      </c>
      <c r="Q38" s="140">
        <f>SUM(Q34:Q37)</f>
        <v>59641325</v>
      </c>
      <c r="R38" s="140">
        <f>SUM(R34:R37)</f>
        <v>306630976</v>
      </c>
      <c r="S38" s="144">
        <f>SUM(S34:S37)</f>
        <v>366272301</v>
      </c>
      <c r="T38" s="161"/>
      <c r="U38" s="160" t="s">
        <v>40</v>
      </c>
      <c r="V38" s="154">
        <f t="shared" si="4"/>
        <v>502494453</v>
      </c>
      <c r="W38" s="155">
        <f t="shared" si="5"/>
        <v>3006207425</v>
      </c>
      <c r="X38" s="156">
        <f t="shared" si="6"/>
        <v>3508701878</v>
      </c>
    </row>
    <row r="39" spans="1:255" s="163" customFormat="1" ht="12" customHeight="1" x14ac:dyDescent="0.2">
      <c r="A39" s="167" t="s">
        <v>41</v>
      </c>
      <c r="B39" s="140">
        <f t="shared" ref="B39:S39" si="24">B14+B24+B29+B33+B38</f>
        <v>1928302386</v>
      </c>
      <c r="C39" s="140">
        <f t="shared" si="24"/>
        <v>6401062150</v>
      </c>
      <c r="D39" s="140">
        <f>D14+D24+D29+D33+D38</f>
        <v>8329364536</v>
      </c>
      <c r="E39" s="140">
        <f t="shared" si="24"/>
        <v>1950621243</v>
      </c>
      <c r="F39" s="140">
        <f t="shared" si="24"/>
        <v>3766188920</v>
      </c>
      <c r="G39" s="140">
        <f>G14+G24+G29+G33+G38</f>
        <v>5716810163</v>
      </c>
      <c r="H39" s="140">
        <f t="shared" si="24"/>
        <v>1702468773</v>
      </c>
      <c r="I39" s="140">
        <f t="shared" si="24"/>
        <v>6791534521</v>
      </c>
      <c r="J39" s="140">
        <f>J14+J24+J29+J33+J38</f>
        <v>8494003294</v>
      </c>
      <c r="K39" s="140">
        <f t="shared" si="24"/>
        <v>1882422153</v>
      </c>
      <c r="L39" s="140">
        <f t="shared" si="24"/>
        <v>6537010076</v>
      </c>
      <c r="M39" s="140">
        <f t="shared" si="24"/>
        <v>8419432229</v>
      </c>
      <c r="N39" s="140">
        <f t="shared" si="24"/>
        <v>1981550986</v>
      </c>
      <c r="O39" s="140">
        <f>O14+O24+O29+O33+O38</f>
        <v>2719340200</v>
      </c>
      <c r="P39" s="140">
        <f t="shared" si="24"/>
        <v>4700891186</v>
      </c>
      <c r="Q39" s="140">
        <f t="shared" si="24"/>
        <v>1379743034</v>
      </c>
      <c r="R39" s="140">
        <f t="shared" si="24"/>
        <v>3079125570</v>
      </c>
      <c r="S39" s="144">
        <f t="shared" si="24"/>
        <v>4458868604</v>
      </c>
      <c r="T39" s="161"/>
      <c r="U39" s="167" t="s">
        <v>41</v>
      </c>
      <c r="V39" s="157">
        <f t="shared" si="4"/>
        <v>10825108575</v>
      </c>
      <c r="W39" s="158">
        <f t="shared" si="5"/>
        <v>29294261437</v>
      </c>
      <c r="X39" s="159">
        <f t="shared" si="6"/>
        <v>40119370012</v>
      </c>
    </row>
    <row r="40" spans="1:255" x14ac:dyDescent="0.2">
      <c r="A40" s="145" t="s">
        <v>75</v>
      </c>
      <c r="B40" s="146"/>
      <c r="C40" s="146"/>
      <c r="D40" s="146"/>
      <c r="E40" s="146"/>
      <c r="F40" s="146"/>
      <c r="G40" s="146"/>
      <c r="H40" s="146"/>
      <c r="I40" s="146"/>
      <c r="J40" s="146"/>
      <c r="K40" s="34"/>
      <c r="L40" s="34"/>
      <c r="M40" s="34"/>
      <c r="N40" s="34"/>
      <c r="O40" s="34"/>
      <c r="P40" s="34"/>
      <c r="Q40" s="34"/>
      <c r="R40" s="34"/>
      <c r="S40" s="34"/>
      <c r="T40" s="1"/>
      <c r="U40" s="34"/>
      <c r="V40" s="147"/>
      <c r="W40" s="147"/>
      <c r="X40" s="147"/>
    </row>
    <row r="41" spans="1:255" x14ac:dyDescent="0.2">
      <c r="A41" s="145" t="s">
        <v>76</v>
      </c>
      <c r="B41" s="147"/>
      <c r="C41" s="147"/>
      <c r="D41" s="147"/>
      <c r="E41" s="147"/>
      <c r="F41" s="147"/>
      <c r="G41" s="147"/>
      <c r="H41" s="147"/>
      <c r="I41" s="147"/>
      <c r="J41" s="147"/>
      <c r="K41" s="34"/>
      <c r="L41" s="34"/>
      <c r="M41" s="34"/>
      <c r="N41" s="34"/>
      <c r="O41" s="34"/>
      <c r="P41" s="34"/>
      <c r="Q41" s="34"/>
      <c r="R41" s="34"/>
      <c r="S41" s="34"/>
      <c r="T41" s="1"/>
      <c r="U41" s="34"/>
      <c r="V41" s="147"/>
      <c r="W41" s="147"/>
      <c r="X41" s="147"/>
    </row>
    <row r="42" spans="1:255" x14ac:dyDescent="0.2">
      <c r="A42" s="148" t="s">
        <v>44</v>
      </c>
      <c r="B42" s="147"/>
      <c r="C42" s="147"/>
      <c r="D42" s="147"/>
      <c r="E42" s="149"/>
      <c r="F42" s="147"/>
      <c r="G42" s="147"/>
      <c r="H42" s="147"/>
      <c r="I42" s="147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1"/>
      <c r="U42" s="34"/>
      <c r="V42" s="147"/>
      <c r="W42" s="147"/>
      <c r="X42" s="147"/>
    </row>
    <row r="43" spans="1:255" x14ac:dyDescent="0.2">
      <c r="A43" s="148" t="s">
        <v>74</v>
      </c>
      <c r="B43" s="147"/>
      <c r="C43" s="147"/>
      <c r="D43" s="147"/>
      <c r="E43" s="147"/>
      <c r="F43" s="147"/>
      <c r="G43" s="147"/>
      <c r="H43" s="147"/>
      <c r="I43" s="147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1"/>
      <c r="U43" s="34"/>
      <c r="V43" s="147"/>
      <c r="W43" s="147"/>
      <c r="X43" s="147"/>
    </row>
    <row r="44" spans="1:255" x14ac:dyDescent="0.2">
      <c r="A44" s="174" t="s">
        <v>109</v>
      </c>
      <c r="B44" s="147"/>
      <c r="C44" s="147"/>
      <c r="D44" s="147"/>
      <c r="E44" s="147"/>
      <c r="F44" s="147"/>
      <c r="G44" s="147"/>
      <c r="H44" s="147"/>
      <c r="I44" s="147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1"/>
      <c r="U44" s="34"/>
      <c r="V44" s="147"/>
      <c r="W44" s="147"/>
      <c r="X44" s="147"/>
    </row>
    <row r="45" spans="1:255" x14ac:dyDescent="0.2">
      <c r="A45" s="174" t="s">
        <v>107</v>
      </c>
      <c r="B45" s="147"/>
      <c r="C45" s="147"/>
      <c r="D45" s="147"/>
      <c r="E45" s="147"/>
      <c r="F45" s="147"/>
      <c r="G45" s="147"/>
      <c r="H45" s="147"/>
      <c r="I45" s="147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1"/>
      <c r="U45" s="34"/>
      <c r="V45" s="147"/>
      <c r="W45" s="147"/>
      <c r="X45" s="147"/>
    </row>
    <row r="46" spans="1:255" x14ac:dyDescent="0.2">
      <c r="A46" s="174" t="s">
        <v>112</v>
      </c>
      <c r="B46" s="147"/>
      <c r="C46" s="147"/>
      <c r="D46" s="147"/>
      <c r="E46" s="147"/>
      <c r="F46" s="147"/>
      <c r="G46" s="147"/>
      <c r="H46" s="147"/>
      <c r="I46" s="147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1"/>
      <c r="U46" s="34"/>
      <c r="V46" s="147"/>
      <c r="W46" s="147"/>
      <c r="X46" s="147"/>
    </row>
    <row r="47" spans="1:255" x14ac:dyDescent="0.2">
      <c r="A47" s="148"/>
      <c r="B47" s="147"/>
      <c r="C47" s="147"/>
      <c r="D47" s="147"/>
      <c r="E47" s="147"/>
      <c r="F47" s="147"/>
      <c r="G47" s="147"/>
      <c r="H47" s="147"/>
      <c r="I47" s="147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1"/>
      <c r="U47" s="34"/>
      <c r="V47" s="147"/>
      <c r="W47" s="147"/>
      <c r="X47" s="147"/>
    </row>
    <row r="48" spans="1:255" x14ac:dyDescent="0.2">
      <c r="A48" s="147"/>
      <c r="B48" s="147"/>
      <c r="C48" s="147"/>
      <c r="D48" s="147"/>
      <c r="E48" s="147"/>
      <c r="F48" s="147"/>
      <c r="G48" s="147"/>
      <c r="H48" s="147"/>
      <c r="I48" s="147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1"/>
      <c r="U48" s="34"/>
      <c r="V48" s="147"/>
      <c r="W48" s="147"/>
      <c r="X48" s="147"/>
    </row>
    <row r="49" spans="1:24" ht="15" x14ac:dyDescent="0.25">
      <c r="A49" s="192" t="s">
        <v>77</v>
      </c>
      <c r="B49" s="192"/>
      <c r="C49" s="192"/>
      <c r="D49" s="192"/>
      <c r="E49" s="192"/>
      <c r="F49" s="192"/>
      <c r="G49" s="192"/>
      <c r="H49" s="192"/>
      <c r="I49" s="192"/>
      <c r="J49" s="192"/>
      <c r="K49" s="192"/>
      <c r="L49" s="192"/>
      <c r="M49" s="192"/>
      <c r="N49" s="192"/>
      <c r="O49" s="192"/>
      <c r="P49" s="192"/>
      <c r="Q49" s="192"/>
      <c r="R49" s="192"/>
      <c r="S49" s="192"/>
      <c r="U49" s="147"/>
      <c r="V49" s="147"/>
      <c r="W49" s="147"/>
      <c r="X49" s="147"/>
    </row>
    <row r="50" spans="1:24" x14ac:dyDescent="0.2">
      <c r="A50" s="193" t="s">
        <v>1</v>
      </c>
      <c r="B50" s="193"/>
      <c r="C50" s="193"/>
      <c r="D50" s="193"/>
      <c r="E50" s="193"/>
      <c r="F50" s="193"/>
      <c r="G50" s="193"/>
      <c r="H50" s="193"/>
      <c r="I50" s="193"/>
      <c r="J50" s="193"/>
      <c r="K50" s="193"/>
      <c r="L50" s="193"/>
      <c r="M50" s="193"/>
      <c r="N50" s="193"/>
      <c r="O50" s="193"/>
      <c r="P50" s="193"/>
      <c r="Q50" s="193"/>
      <c r="R50" s="193"/>
      <c r="S50" s="193"/>
      <c r="U50" s="147"/>
      <c r="V50" s="147"/>
      <c r="W50" s="147"/>
      <c r="X50" s="147"/>
    </row>
    <row r="51" spans="1:24" x14ac:dyDescent="0.2">
      <c r="A51" s="193" t="s">
        <v>2</v>
      </c>
      <c r="B51" s="193"/>
      <c r="C51" s="193"/>
      <c r="D51" s="193"/>
      <c r="E51" s="193"/>
      <c r="F51" s="193"/>
      <c r="G51" s="193"/>
      <c r="H51" s="193"/>
      <c r="I51" s="193"/>
      <c r="J51" s="193"/>
      <c r="K51" s="193"/>
      <c r="L51" s="193"/>
      <c r="M51" s="193"/>
      <c r="N51" s="193"/>
      <c r="O51" s="193"/>
      <c r="P51" s="193"/>
      <c r="Q51" s="193"/>
      <c r="R51" s="193"/>
      <c r="S51" s="193"/>
      <c r="U51" s="147"/>
      <c r="V51" s="147"/>
      <c r="W51" s="147"/>
      <c r="X51" s="147"/>
    </row>
    <row r="52" spans="1:24" x14ac:dyDescent="0.2">
      <c r="A52" s="147"/>
      <c r="B52" s="147"/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50" t="s">
        <v>78</v>
      </c>
      <c r="U52" s="147"/>
      <c r="V52" s="147"/>
      <c r="W52" s="147"/>
      <c r="X52" s="150" t="s">
        <v>78</v>
      </c>
    </row>
    <row r="53" spans="1:24" x14ac:dyDescent="0.2">
      <c r="A53" s="141" t="s">
        <v>4</v>
      </c>
      <c r="B53" s="186">
        <v>42186</v>
      </c>
      <c r="C53" s="187"/>
      <c r="D53" s="188"/>
      <c r="E53" s="186">
        <v>42217</v>
      </c>
      <c r="F53" s="187"/>
      <c r="G53" s="188"/>
      <c r="H53" s="186">
        <v>42248</v>
      </c>
      <c r="I53" s="187"/>
      <c r="J53" s="188"/>
      <c r="K53" s="186">
        <v>42278</v>
      </c>
      <c r="L53" s="187"/>
      <c r="M53" s="188"/>
      <c r="N53" s="186">
        <v>42309</v>
      </c>
      <c r="O53" s="187"/>
      <c r="P53" s="188"/>
      <c r="Q53" s="186">
        <v>42339</v>
      </c>
      <c r="R53" s="187"/>
      <c r="S53" s="187"/>
      <c r="U53" s="141" t="s">
        <v>4</v>
      </c>
      <c r="V53" s="186" t="s">
        <v>113</v>
      </c>
      <c r="W53" s="187"/>
      <c r="X53" s="187"/>
    </row>
    <row r="54" spans="1:24" x14ac:dyDescent="0.2">
      <c r="A54" s="142" t="s">
        <v>5</v>
      </c>
      <c r="B54" s="116" t="s">
        <v>73</v>
      </c>
      <c r="C54" s="116" t="s">
        <v>52</v>
      </c>
      <c r="D54" s="116" t="s">
        <v>8</v>
      </c>
      <c r="E54" s="116" t="s">
        <v>73</v>
      </c>
      <c r="F54" s="116" t="s">
        <v>52</v>
      </c>
      <c r="G54" s="116" t="s">
        <v>8</v>
      </c>
      <c r="H54" s="116" t="s">
        <v>73</v>
      </c>
      <c r="I54" s="116" t="s">
        <v>52</v>
      </c>
      <c r="J54" s="116" t="s">
        <v>8</v>
      </c>
      <c r="K54" s="116" t="s">
        <v>73</v>
      </c>
      <c r="L54" s="116" t="s">
        <v>52</v>
      </c>
      <c r="M54" s="116" t="s">
        <v>8</v>
      </c>
      <c r="N54" s="116" t="s">
        <v>73</v>
      </c>
      <c r="O54" s="116" t="s">
        <v>52</v>
      </c>
      <c r="P54" s="116" t="s">
        <v>8</v>
      </c>
      <c r="Q54" s="116" t="s">
        <v>73</v>
      </c>
      <c r="R54" s="116" t="s">
        <v>52</v>
      </c>
      <c r="S54" s="136" t="s">
        <v>8</v>
      </c>
      <c r="U54" s="142" t="s">
        <v>5</v>
      </c>
      <c r="V54" s="117" t="s">
        <v>73</v>
      </c>
      <c r="W54" s="117" t="s">
        <v>52</v>
      </c>
      <c r="X54" s="151" t="s">
        <v>8</v>
      </c>
    </row>
    <row r="55" spans="1:24" x14ac:dyDescent="0.2">
      <c r="A55" s="143" t="s">
        <v>9</v>
      </c>
      <c r="B55" s="10">
        <v>324507</v>
      </c>
      <c r="C55" s="10">
        <v>2048592</v>
      </c>
      <c r="D55" s="33">
        <f t="shared" ref="D55:D61" si="25">B55+C55</f>
        <v>2373099</v>
      </c>
      <c r="E55" s="10">
        <v>140436</v>
      </c>
      <c r="F55" s="10">
        <v>4348133</v>
      </c>
      <c r="G55" s="33">
        <f t="shared" ref="G55:G61" si="26">E55+F55</f>
        <v>4488569</v>
      </c>
      <c r="H55" s="10">
        <v>0</v>
      </c>
      <c r="I55" s="10">
        <v>2387244</v>
      </c>
      <c r="J55" s="33">
        <f>H55+I55</f>
        <v>2387244</v>
      </c>
      <c r="K55" s="10">
        <v>65078</v>
      </c>
      <c r="L55" s="10">
        <v>1379058</v>
      </c>
      <c r="M55" s="33">
        <f t="shared" ref="M55:M61" si="27">K55+L55</f>
        <v>1444136</v>
      </c>
      <c r="N55" s="10">
        <v>541261</v>
      </c>
      <c r="O55" s="10">
        <v>2368226</v>
      </c>
      <c r="P55" s="33">
        <f t="shared" ref="P55:P61" si="28">N55+O55</f>
        <v>2909487</v>
      </c>
      <c r="Q55" s="10">
        <v>420877</v>
      </c>
      <c r="R55" s="10">
        <v>972200</v>
      </c>
      <c r="S55" s="37">
        <f t="shared" ref="S55:S61" si="29">Q55+R55</f>
        <v>1393077</v>
      </c>
      <c r="T55" s="1"/>
      <c r="U55" s="152" t="s">
        <v>9</v>
      </c>
      <c r="V55" s="37">
        <f t="shared" ref="V55:V87" si="30">B55+E55+H55+K55+N55+Q55</f>
        <v>1492159</v>
      </c>
      <c r="W55" s="37">
        <f t="shared" ref="W55:W87" si="31">C55+F55+I55+L55+O55+R55</f>
        <v>13503453</v>
      </c>
      <c r="X55" s="37">
        <f t="shared" ref="X55:X85" si="32">V55+W55</f>
        <v>14995612</v>
      </c>
    </row>
    <row r="56" spans="1:24" x14ac:dyDescent="0.2">
      <c r="A56" s="143" t="s">
        <v>10</v>
      </c>
      <c r="B56" s="10">
        <v>838148</v>
      </c>
      <c r="C56" s="10">
        <v>4278084</v>
      </c>
      <c r="D56" s="33">
        <f t="shared" si="25"/>
        <v>5116232</v>
      </c>
      <c r="E56" s="10">
        <v>0</v>
      </c>
      <c r="F56" s="10">
        <v>5892060</v>
      </c>
      <c r="G56" s="33">
        <f t="shared" si="26"/>
        <v>5892060</v>
      </c>
      <c r="H56" s="10">
        <v>0</v>
      </c>
      <c r="I56" s="10">
        <v>6155681</v>
      </c>
      <c r="J56" s="33">
        <f t="shared" ref="J56:J61" si="33">H56+I56</f>
        <v>6155681</v>
      </c>
      <c r="K56" s="10">
        <v>475828</v>
      </c>
      <c r="L56" s="10">
        <v>6283096</v>
      </c>
      <c r="M56" s="33">
        <f t="shared" si="27"/>
        <v>6758924</v>
      </c>
      <c r="N56" s="10">
        <v>134961</v>
      </c>
      <c r="O56" s="10">
        <v>2938376</v>
      </c>
      <c r="P56" s="33">
        <f t="shared" si="28"/>
        <v>3073337</v>
      </c>
      <c r="Q56" s="10">
        <v>396002</v>
      </c>
      <c r="R56" s="10">
        <v>4690719</v>
      </c>
      <c r="S56" s="33">
        <f t="shared" si="29"/>
        <v>5086721</v>
      </c>
      <c r="T56" s="1"/>
      <c r="U56" s="152" t="s">
        <v>10</v>
      </c>
      <c r="V56" s="33">
        <f t="shared" si="30"/>
        <v>1844939</v>
      </c>
      <c r="W56" s="33">
        <f t="shared" si="31"/>
        <v>30238016</v>
      </c>
      <c r="X56" s="33">
        <f t="shared" si="32"/>
        <v>32082955</v>
      </c>
    </row>
    <row r="57" spans="1:24" x14ac:dyDescent="0.2">
      <c r="A57" s="143" t="s">
        <v>11</v>
      </c>
      <c r="B57" s="10">
        <v>569100</v>
      </c>
      <c r="C57" s="10">
        <v>41474199</v>
      </c>
      <c r="D57" s="33">
        <f t="shared" si="25"/>
        <v>42043299</v>
      </c>
      <c r="E57" s="10">
        <v>4055000</v>
      </c>
      <c r="F57" s="10">
        <v>42858247</v>
      </c>
      <c r="G57" s="33">
        <f t="shared" si="26"/>
        <v>46913247</v>
      </c>
      <c r="H57" s="10">
        <v>5673142</v>
      </c>
      <c r="I57" s="10">
        <v>32053889</v>
      </c>
      <c r="J57" s="33">
        <f t="shared" si="33"/>
        <v>37727031</v>
      </c>
      <c r="K57" s="10">
        <v>130000</v>
      </c>
      <c r="L57" s="10">
        <v>28653477</v>
      </c>
      <c r="M57" s="33">
        <f t="shared" si="27"/>
        <v>28783477</v>
      </c>
      <c r="N57" s="10">
        <v>2368305</v>
      </c>
      <c r="O57" s="10">
        <v>38768718</v>
      </c>
      <c r="P57" s="33">
        <f t="shared" si="28"/>
        <v>41137023</v>
      </c>
      <c r="Q57" s="10">
        <v>10845296</v>
      </c>
      <c r="R57" s="10">
        <v>38129480</v>
      </c>
      <c r="S57" s="33">
        <f t="shared" si="29"/>
        <v>48974776</v>
      </c>
      <c r="T57" s="1"/>
      <c r="U57" s="152" t="s">
        <v>11</v>
      </c>
      <c r="V57" s="33">
        <f t="shared" si="30"/>
        <v>23640843</v>
      </c>
      <c r="W57" s="33">
        <f t="shared" si="31"/>
        <v>221938010</v>
      </c>
      <c r="X57" s="33">
        <f t="shared" si="32"/>
        <v>245578853</v>
      </c>
    </row>
    <row r="58" spans="1:24" x14ac:dyDescent="0.2">
      <c r="A58" s="143" t="s">
        <v>12</v>
      </c>
      <c r="B58" s="10">
        <v>494978</v>
      </c>
      <c r="C58" s="10">
        <v>36802338</v>
      </c>
      <c r="D58" s="33">
        <f t="shared" si="25"/>
        <v>37297316</v>
      </c>
      <c r="E58" s="10">
        <v>999456</v>
      </c>
      <c r="F58" s="10">
        <v>33702857</v>
      </c>
      <c r="G58" s="33">
        <f t="shared" si="26"/>
        <v>34702313</v>
      </c>
      <c r="H58" s="10">
        <v>849587</v>
      </c>
      <c r="I58" s="10">
        <v>37909301</v>
      </c>
      <c r="J58" s="33">
        <f t="shared" si="33"/>
        <v>38758888</v>
      </c>
      <c r="K58" s="10">
        <v>726031</v>
      </c>
      <c r="L58" s="10">
        <v>41106707</v>
      </c>
      <c r="M58" s="33">
        <f t="shared" si="27"/>
        <v>41832738</v>
      </c>
      <c r="N58" s="10">
        <v>315379</v>
      </c>
      <c r="O58" s="10">
        <v>35092889</v>
      </c>
      <c r="P58" s="33">
        <f t="shared" si="28"/>
        <v>35408268</v>
      </c>
      <c r="Q58" s="10">
        <v>933306</v>
      </c>
      <c r="R58" s="10">
        <v>43505863</v>
      </c>
      <c r="S58" s="33">
        <f t="shared" si="29"/>
        <v>44439169</v>
      </c>
      <c r="T58" s="1"/>
      <c r="U58" s="152" t="s">
        <v>12</v>
      </c>
      <c r="V58" s="33">
        <f t="shared" si="30"/>
        <v>4318737</v>
      </c>
      <c r="W58" s="33">
        <f t="shared" si="31"/>
        <v>228119955</v>
      </c>
      <c r="X58" s="33">
        <f t="shared" si="32"/>
        <v>232438692</v>
      </c>
    </row>
    <row r="59" spans="1:24" x14ac:dyDescent="0.2">
      <c r="A59" s="143" t="s">
        <v>13</v>
      </c>
      <c r="B59" s="10">
        <v>2386715</v>
      </c>
      <c r="C59" s="10">
        <v>8854892</v>
      </c>
      <c r="D59" s="33">
        <f t="shared" si="25"/>
        <v>11241607</v>
      </c>
      <c r="E59" s="10">
        <v>1166437</v>
      </c>
      <c r="F59" s="10">
        <v>9739152</v>
      </c>
      <c r="G59" s="33">
        <f t="shared" si="26"/>
        <v>10905589</v>
      </c>
      <c r="H59" s="10">
        <v>1266596</v>
      </c>
      <c r="I59" s="10">
        <v>8212349</v>
      </c>
      <c r="J59" s="33">
        <f t="shared" si="33"/>
        <v>9478945</v>
      </c>
      <c r="K59" s="10">
        <v>3411468</v>
      </c>
      <c r="L59" s="10">
        <v>7869837</v>
      </c>
      <c r="M59" s="33">
        <f t="shared" si="27"/>
        <v>11281305</v>
      </c>
      <c r="N59" s="10">
        <v>1349091</v>
      </c>
      <c r="O59" s="10">
        <v>6710377</v>
      </c>
      <c r="P59" s="33">
        <f t="shared" si="28"/>
        <v>8059468</v>
      </c>
      <c r="Q59" s="10">
        <v>2531602</v>
      </c>
      <c r="R59" s="10">
        <v>8775907</v>
      </c>
      <c r="S59" s="33">
        <f t="shared" si="29"/>
        <v>11307509</v>
      </c>
      <c r="T59" s="1"/>
      <c r="U59" s="152" t="s">
        <v>13</v>
      </c>
      <c r="V59" s="33">
        <f t="shared" si="30"/>
        <v>12111909</v>
      </c>
      <c r="W59" s="33">
        <f t="shared" si="31"/>
        <v>50162514</v>
      </c>
      <c r="X59" s="33">
        <f t="shared" si="32"/>
        <v>62274423</v>
      </c>
    </row>
    <row r="60" spans="1:24" x14ac:dyDescent="0.2">
      <c r="A60" s="143" t="s">
        <v>14</v>
      </c>
      <c r="B60" s="10">
        <v>1619961</v>
      </c>
      <c r="C60" s="10">
        <v>2720303</v>
      </c>
      <c r="D60" s="33">
        <f t="shared" si="25"/>
        <v>4340264</v>
      </c>
      <c r="E60" s="10">
        <v>2209832</v>
      </c>
      <c r="F60" s="10">
        <v>3954398</v>
      </c>
      <c r="G60" s="33">
        <f t="shared" si="26"/>
        <v>6164230</v>
      </c>
      <c r="H60" s="10">
        <v>700984</v>
      </c>
      <c r="I60" s="10">
        <v>3302054</v>
      </c>
      <c r="J60" s="33">
        <f t="shared" si="33"/>
        <v>4003038</v>
      </c>
      <c r="K60" s="10">
        <v>945473</v>
      </c>
      <c r="L60" s="10">
        <v>2398500</v>
      </c>
      <c r="M60" s="33">
        <f t="shared" si="27"/>
        <v>3343973</v>
      </c>
      <c r="N60" s="10">
        <v>1463000</v>
      </c>
      <c r="O60" s="10">
        <v>4459690</v>
      </c>
      <c r="P60" s="33">
        <f t="shared" si="28"/>
        <v>5922690</v>
      </c>
      <c r="Q60" s="10">
        <v>845441</v>
      </c>
      <c r="R60" s="10">
        <v>2950321</v>
      </c>
      <c r="S60" s="33">
        <f t="shared" si="29"/>
        <v>3795762</v>
      </c>
      <c r="T60" s="1"/>
      <c r="U60" s="152" t="s">
        <v>14</v>
      </c>
      <c r="V60" s="33">
        <f t="shared" si="30"/>
        <v>7784691</v>
      </c>
      <c r="W60" s="33">
        <f t="shared" si="31"/>
        <v>19785266</v>
      </c>
      <c r="X60" s="33">
        <f t="shared" si="32"/>
        <v>27569957</v>
      </c>
    </row>
    <row r="61" spans="1:24" x14ac:dyDescent="0.2">
      <c r="A61" s="143" t="s">
        <v>15</v>
      </c>
      <c r="B61" s="10">
        <v>1399818</v>
      </c>
      <c r="C61" s="10">
        <v>15299023</v>
      </c>
      <c r="D61" s="33">
        <f t="shared" si="25"/>
        <v>16698841</v>
      </c>
      <c r="E61" s="10">
        <v>2344416</v>
      </c>
      <c r="F61" s="10">
        <v>15281533</v>
      </c>
      <c r="G61" s="33">
        <f t="shared" si="26"/>
        <v>17625949</v>
      </c>
      <c r="H61" s="10">
        <v>1817403</v>
      </c>
      <c r="I61" s="10">
        <v>13390795</v>
      </c>
      <c r="J61" s="33">
        <f t="shared" si="33"/>
        <v>15208198</v>
      </c>
      <c r="K61" s="10">
        <v>1563965</v>
      </c>
      <c r="L61" s="10">
        <v>9958093</v>
      </c>
      <c r="M61" s="33">
        <f t="shared" si="27"/>
        <v>11522058</v>
      </c>
      <c r="N61" s="10">
        <v>1874668</v>
      </c>
      <c r="O61" s="10">
        <v>9692114</v>
      </c>
      <c r="P61" s="33">
        <f t="shared" si="28"/>
        <v>11566782</v>
      </c>
      <c r="Q61" s="10">
        <v>3366139</v>
      </c>
      <c r="R61" s="10">
        <v>12715924</v>
      </c>
      <c r="S61" s="33">
        <f t="shared" si="29"/>
        <v>16082063</v>
      </c>
      <c r="T61" s="1"/>
      <c r="U61" s="152" t="s">
        <v>15</v>
      </c>
      <c r="V61" s="71">
        <f t="shared" si="30"/>
        <v>12366409</v>
      </c>
      <c r="W61" s="71">
        <f t="shared" si="31"/>
        <v>76337482</v>
      </c>
      <c r="X61" s="71">
        <f t="shared" si="32"/>
        <v>88703891</v>
      </c>
    </row>
    <row r="62" spans="1:24" s="3" customFormat="1" ht="11.25" x14ac:dyDescent="0.2">
      <c r="A62" s="160" t="s">
        <v>16</v>
      </c>
      <c r="B62" s="140">
        <f t="shared" ref="B62:S62" si="34">SUM(B55:B61)</f>
        <v>7633227</v>
      </c>
      <c r="C62" s="140">
        <f t="shared" si="34"/>
        <v>111477431</v>
      </c>
      <c r="D62" s="144">
        <f t="shared" si="34"/>
        <v>119110658</v>
      </c>
      <c r="E62" s="140">
        <f t="shared" si="34"/>
        <v>10915577</v>
      </c>
      <c r="F62" s="140">
        <f t="shared" si="34"/>
        <v>115776380</v>
      </c>
      <c r="G62" s="144">
        <f t="shared" si="34"/>
        <v>126691957</v>
      </c>
      <c r="H62" s="140">
        <f t="shared" si="34"/>
        <v>10307712</v>
      </c>
      <c r="I62" s="140">
        <f t="shared" si="34"/>
        <v>103411313</v>
      </c>
      <c r="J62" s="144">
        <f t="shared" si="34"/>
        <v>113719025</v>
      </c>
      <c r="K62" s="140">
        <f t="shared" si="34"/>
        <v>7317843</v>
      </c>
      <c r="L62" s="140">
        <f t="shared" si="34"/>
        <v>97648768</v>
      </c>
      <c r="M62" s="144">
        <f>SUM(M55:M61)</f>
        <v>104966611</v>
      </c>
      <c r="N62" s="140">
        <f t="shared" si="34"/>
        <v>8046665</v>
      </c>
      <c r="O62" s="140">
        <f t="shared" si="34"/>
        <v>100030390</v>
      </c>
      <c r="P62" s="144">
        <f>SUM(P55:P61)</f>
        <v>108077055</v>
      </c>
      <c r="Q62" s="144">
        <f t="shared" si="34"/>
        <v>19338663</v>
      </c>
      <c r="R62" s="144">
        <f t="shared" si="34"/>
        <v>111740414</v>
      </c>
      <c r="S62" s="144">
        <f t="shared" si="34"/>
        <v>131079077</v>
      </c>
      <c r="T62" s="161"/>
      <c r="U62" s="162" t="s">
        <v>16</v>
      </c>
      <c r="V62" s="154">
        <f t="shared" si="30"/>
        <v>63559687</v>
      </c>
      <c r="W62" s="155">
        <f t="shared" si="31"/>
        <v>640084696</v>
      </c>
      <c r="X62" s="156">
        <f t="shared" si="32"/>
        <v>703644383</v>
      </c>
    </row>
    <row r="63" spans="1:24" x14ac:dyDescent="0.2">
      <c r="A63" s="143" t="s">
        <v>17</v>
      </c>
      <c r="B63" s="10">
        <v>1526084</v>
      </c>
      <c r="C63" s="10">
        <v>24913001</v>
      </c>
      <c r="D63" s="33">
        <f t="shared" ref="D63:D71" si="35">B63+C63</f>
        <v>26439085</v>
      </c>
      <c r="E63" s="10">
        <v>2004264</v>
      </c>
      <c r="F63" s="10">
        <v>19423581</v>
      </c>
      <c r="G63" s="33">
        <f t="shared" ref="G63:G71" si="36">E63+F63</f>
        <v>21427845</v>
      </c>
      <c r="H63" s="10">
        <v>1812841</v>
      </c>
      <c r="I63" s="10">
        <v>19169356</v>
      </c>
      <c r="J63" s="33">
        <f t="shared" ref="J63:J71" si="37">H63+I63</f>
        <v>20982197</v>
      </c>
      <c r="K63" s="10">
        <v>2001888</v>
      </c>
      <c r="L63" s="10">
        <v>13390845</v>
      </c>
      <c r="M63" s="33">
        <f t="shared" ref="M63:M71" si="38">K63+L63</f>
        <v>15392733</v>
      </c>
      <c r="N63" s="10">
        <v>475000</v>
      </c>
      <c r="O63" s="10">
        <v>15258499</v>
      </c>
      <c r="P63" s="33">
        <f t="shared" ref="P63:P71" si="39">N63+O63</f>
        <v>15733499</v>
      </c>
      <c r="Q63" s="10">
        <v>10180840</v>
      </c>
      <c r="R63" s="10">
        <v>18982141</v>
      </c>
      <c r="S63" s="33">
        <f t="shared" ref="S63:S71" si="40">Q63+R63</f>
        <v>29162981</v>
      </c>
      <c r="T63" s="1"/>
      <c r="U63" s="152" t="s">
        <v>17</v>
      </c>
      <c r="V63" s="37">
        <f t="shared" si="30"/>
        <v>18000917</v>
      </c>
      <c r="W63" s="22">
        <f t="shared" si="31"/>
        <v>111137423</v>
      </c>
      <c r="X63" s="65">
        <f t="shared" si="32"/>
        <v>129138340</v>
      </c>
    </row>
    <row r="64" spans="1:24" x14ac:dyDescent="0.2">
      <c r="A64" s="143" t="s">
        <v>18</v>
      </c>
      <c r="B64" s="10">
        <v>2184640</v>
      </c>
      <c r="C64" s="10">
        <v>126485634</v>
      </c>
      <c r="D64" s="33">
        <f t="shared" si="35"/>
        <v>128670274</v>
      </c>
      <c r="E64" s="10">
        <v>92760876</v>
      </c>
      <c r="F64" s="10">
        <v>150425039</v>
      </c>
      <c r="G64" s="33">
        <f t="shared" si="36"/>
        <v>243185915</v>
      </c>
      <c r="H64" s="10">
        <v>105297394</v>
      </c>
      <c r="I64" s="10">
        <v>149790384</v>
      </c>
      <c r="J64" s="33">
        <f t="shared" si="37"/>
        <v>255087778</v>
      </c>
      <c r="K64" s="10">
        <v>2588587</v>
      </c>
      <c r="L64" s="10">
        <v>101591104</v>
      </c>
      <c r="M64" s="33">
        <f t="shared" si="38"/>
        <v>104179691</v>
      </c>
      <c r="N64" s="10">
        <v>1443586</v>
      </c>
      <c r="O64" s="10">
        <v>95080944</v>
      </c>
      <c r="P64" s="33">
        <f t="shared" si="39"/>
        <v>96524530</v>
      </c>
      <c r="Q64" s="10">
        <v>12427851</v>
      </c>
      <c r="R64" s="10">
        <v>124791308</v>
      </c>
      <c r="S64" s="33">
        <f t="shared" si="40"/>
        <v>137219159</v>
      </c>
      <c r="T64" s="1"/>
      <c r="U64" s="152" t="s">
        <v>18</v>
      </c>
      <c r="V64" s="33">
        <f t="shared" si="30"/>
        <v>216702934</v>
      </c>
      <c r="W64" s="10">
        <f t="shared" si="31"/>
        <v>748164413</v>
      </c>
      <c r="X64" s="31">
        <f t="shared" si="32"/>
        <v>964867347</v>
      </c>
    </row>
    <row r="65" spans="1:26" x14ac:dyDescent="0.2">
      <c r="A65" s="143" t="s">
        <v>19</v>
      </c>
      <c r="B65" s="10">
        <v>94422925</v>
      </c>
      <c r="C65" s="10">
        <v>98467120</v>
      </c>
      <c r="D65" s="33">
        <f t="shared" si="35"/>
        <v>192890045</v>
      </c>
      <c r="E65" s="10">
        <v>28006924</v>
      </c>
      <c r="F65" s="10">
        <v>107224380</v>
      </c>
      <c r="G65" s="33">
        <f t="shared" si="36"/>
        <v>135231304</v>
      </c>
      <c r="H65" s="10">
        <v>137705635</v>
      </c>
      <c r="I65" s="10">
        <v>107757756</v>
      </c>
      <c r="J65" s="33">
        <f t="shared" si="37"/>
        <v>245463391</v>
      </c>
      <c r="K65" s="10">
        <v>13939187</v>
      </c>
      <c r="L65" s="10">
        <v>86845240</v>
      </c>
      <c r="M65" s="33">
        <f t="shared" si="38"/>
        <v>100784427</v>
      </c>
      <c r="N65" s="10">
        <v>0</v>
      </c>
      <c r="O65" s="10">
        <v>85946639</v>
      </c>
      <c r="P65" s="33">
        <f t="shared" si="39"/>
        <v>85946639</v>
      </c>
      <c r="Q65" s="10">
        <v>12849978</v>
      </c>
      <c r="R65" s="10">
        <v>86141366</v>
      </c>
      <c r="S65" s="33">
        <f t="shared" si="40"/>
        <v>98991344</v>
      </c>
      <c r="T65" s="1"/>
      <c r="U65" s="152" t="s">
        <v>19</v>
      </c>
      <c r="V65" s="33">
        <f t="shared" si="30"/>
        <v>286924649</v>
      </c>
      <c r="W65" s="10">
        <f t="shared" si="31"/>
        <v>572382501</v>
      </c>
      <c r="X65" s="31">
        <f t="shared" si="32"/>
        <v>859307150</v>
      </c>
    </row>
    <row r="66" spans="1:26" x14ac:dyDescent="0.2">
      <c r="A66" s="143" t="s">
        <v>20</v>
      </c>
      <c r="B66" s="10">
        <v>754000</v>
      </c>
      <c r="C66" s="10">
        <v>33506881</v>
      </c>
      <c r="D66" s="33">
        <f t="shared" si="35"/>
        <v>34260881</v>
      </c>
      <c r="E66" s="10">
        <v>664000</v>
      </c>
      <c r="F66" s="10">
        <v>41073843</v>
      </c>
      <c r="G66" s="33">
        <f t="shared" si="36"/>
        <v>41737843</v>
      </c>
      <c r="H66" s="10">
        <v>1667359</v>
      </c>
      <c r="I66" s="10">
        <v>48085433</v>
      </c>
      <c r="J66" s="33">
        <f t="shared" si="37"/>
        <v>49752792</v>
      </c>
      <c r="K66" s="10">
        <v>951646</v>
      </c>
      <c r="L66" s="10">
        <v>32894914</v>
      </c>
      <c r="M66" s="33">
        <f t="shared" si="38"/>
        <v>33846560</v>
      </c>
      <c r="N66" s="10">
        <v>265154</v>
      </c>
      <c r="O66" s="10">
        <v>37825935</v>
      </c>
      <c r="P66" s="33">
        <f t="shared" si="39"/>
        <v>38091089</v>
      </c>
      <c r="Q66" s="10">
        <v>374048</v>
      </c>
      <c r="R66" s="10">
        <v>44205332</v>
      </c>
      <c r="S66" s="33">
        <f t="shared" si="40"/>
        <v>44579380</v>
      </c>
      <c r="T66" s="1"/>
      <c r="U66" s="152" t="s">
        <v>20</v>
      </c>
      <c r="V66" s="33">
        <f t="shared" si="30"/>
        <v>4676207</v>
      </c>
      <c r="W66" s="10">
        <f t="shared" si="31"/>
        <v>237592338</v>
      </c>
      <c r="X66" s="31">
        <f t="shared" si="32"/>
        <v>242268545</v>
      </c>
    </row>
    <row r="67" spans="1:26" x14ac:dyDescent="0.2">
      <c r="A67" s="143" t="s">
        <v>21</v>
      </c>
      <c r="B67" s="10">
        <v>27096763</v>
      </c>
      <c r="C67" s="10">
        <v>30097058</v>
      </c>
      <c r="D67" s="33">
        <f t="shared" si="35"/>
        <v>57193821</v>
      </c>
      <c r="E67" s="10">
        <v>2870390</v>
      </c>
      <c r="F67" s="10">
        <v>26982622</v>
      </c>
      <c r="G67" s="33">
        <f t="shared" si="36"/>
        <v>29853012</v>
      </c>
      <c r="H67" s="10">
        <v>1109814</v>
      </c>
      <c r="I67" s="10">
        <v>45480906</v>
      </c>
      <c r="J67" s="33">
        <f t="shared" si="37"/>
        <v>46590720</v>
      </c>
      <c r="K67" s="10">
        <v>1331879</v>
      </c>
      <c r="L67" s="10">
        <v>23182780</v>
      </c>
      <c r="M67" s="33">
        <f t="shared" si="38"/>
        <v>24514659</v>
      </c>
      <c r="N67" s="10">
        <v>3676162</v>
      </c>
      <c r="O67" s="10">
        <v>26014960</v>
      </c>
      <c r="P67" s="33">
        <f t="shared" si="39"/>
        <v>29691122</v>
      </c>
      <c r="Q67" s="10">
        <v>14676284</v>
      </c>
      <c r="R67" s="10">
        <v>31439841</v>
      </c>
      <c r="S67" s="33">
        <f t="shared" si="40"/>
        <v>46116125</v>
      </c>
      <c r="T67" s="1"/>
      <c r="U67" s="152" t="s">
        <v>21</v>
      </c>
      <c r="V67" s="33">
        <f t="shared" si="30"/>
        <v>50761292</v>
      </c>
      <c r="W67" s="10">
        <f t="shared" si="31"/>
        <v>183198167</v>
      </c>
      <c r="X67" s="31">
        <f t="shared" si="32"/>
        <v>233959459</v>
      </c>
    </row>
    <row r="68" spans="1:26" x14ac:dyDescent="0.2">
      <c r="A68" s="143" t="s">
        <v>22</v>
      </c>
      <c r="B68" s="10">
        <v>78812000</v>
      </c>
      <c r="C68" s="10">
        <v>84232714</v>
      </c>
      <c r="D68" s="33">
        <f t="shared" si="35"/>
        <v>163044714</v>
      </c>
      <c r="E68" s="10">
        <v>1632686</v>
      </c>
      <c r="F68" s="10">
        <v>107526146</v>
      </c>
      <c r="G68" s="33">
        <f t="shared" si="36"/>
        <v>109158832</v>
      </c>
      <c r="H68" s="10">
        <v>1406965</v>
      </c>
      <c r="I68" s="10">
        <v>86951520</v>
      </c>
      <c r="J68" s="33">
        <f t="shared" si="37"/>
        <v>88358485</v>
      </c>
      <c r="K68" s="10">
        <v>27987565</v>
      </c>
      <c r="L68" s="10">
        <v>58842798</v>
      </c>
      <c r="M68" s="33">
        <f t="shared" si="38"/>
        <v>86830363</v>
      </c>
      <c r="N68" s="10">
        <v>13004600</v>
      </c>
      <c r="O68" s="10">
        <v>59998888</v>
      </c>
      <c r="P68" s="33">
        <f t="shared" si="39"/>
        <v>73003488</v>
      </c>
      <c r="Q68" s="10">
        <v>12848841</v>
      </c>
      <c r="R68" s="10">
        <v>78197258</v>
      </c>
      <c r="S68" s="33">
        <f t="shared" si="40"/>
        <v>91046099</v>
      </c>
      <c r="T68" s="1"/>
      <c r="U68" s="152" t="s">
        <v>22</v>
      </c>
      <c r="V68" s="33">
        <f t="shared" si="30"/>
        <v>135692657</v>
      </c>
      <c r="W68" s="10">
        <f t="shared" si="31"/>
        <v>475749324</v>
      </c>
      <c r="X68" s="31">
        <f t="shared" si="32"/>
        <v>611441981</v>
      </c>
    </row>
    <row r="69" spans="1:26" x14ac:dyDescent="0.2">
      <c r="A69" s="143" t="s">
        <v>23</v>
      </c>
      <c r="B69" s="10">
        <v>3745482</v>
      </c>
      <c r="C69" s="10">
        <v>15870644</v>
      </c>
      <c r="D69" s="33">
        <f t="shared" si="35"/>
        <v>19616126</v>
      </c>
      <c r="E69" s="10">
        <v>2603581</v>
      </c>
      <c r="F69" s="10">
        <v>16709836</v>
      </c>
      <c r="G69" s="33">
        <f t="shared" si="36"/>
        <v>19313417</v>
      </c>
      <c r="H69" s="10">
        <v>1884883</v>
      </c>
      <c r="I69" s="10">
        <v>28236827</v>
      </c>
      <c r="J69" s="33">
        <f t="shared" si="37"/>
        <v>30121710</v>
      </c>
      <c r="K69" s="10">
        <v>1345094</v>
      </c>
      <c r="L69" s="10">
        <v>8430357</v>
      </c>
      <c r="M69" s="33">
        <f t="shared" si="38"/>
        <v>9775451</v>
      </c>
      <c r="N69" s="10">
        <v>5532700</v>
      </c>
      <c r="O69" s="10">
        <v>13123689</v>
      </c>
      <c r="P69" s="33">
        <f t="shared" si="39"/>
        <v>18656389</v>
      </c>
      <c r="Q69" s="10">
        <v>94672397</v>
      </c>
      <c r="R69" s="10">
        <v>31737177</v>
      </c>
      <c r="S69" s="33">
        <f t="shared" si="40"/>
        <v>126409574</v>
      </c>
      <c r="T69" s="1"/>
      <c r="U69" s="152" t="s">
        <v>23</v>
      </c>
      <c r="V69" s="33">
        <f t="shared" si="30"/>
        <v>109784137</v>
      </c>
      <c r="W69" s="10">
        <f t="shared" si="31"/>
        <v>114108530</v>
      </c>
      <c r="X69" s="31">
        <f t="shared" si="32"/>
        <v>223892667</v>
      </c>
    </row>
    <row r="70" spans="1:26" x14ac:dyDescent="0.2">
      <c r="A70" s="143" t="s">
        <v>24</v>
      </c>
      <c r="B70" s="10">
        <v>3312997</v>
      </c>
      <c r="C70" s="10">
        <v>34404884</v>
      </c>
      <c r="D70" s="33">
        <f t="shared" si="35"/>
        <v>37717881</v>
      </c>
      <c r="E70" s="10">
        <v>3180826</v>
      </c>
      <c r="F70" s="10">
        <v>27231405</v>
      </c>
      <c r="G70" s="33">
        <f t="shared" si="36"/>
        <v>30412231</v>
      </c>
      <c r="H70" s="10">
        <v>5279227</v>
      </c>
      <c r="I70" s="10">
        <v>40443587</v>
      </c>
      <c r="J70" s="33">
        <f t="shared" si="37"/>
        <v>45722814</v>
      </c>
      <c r="K70" s="10">
        <v>4436002</v>
      </c>
      <c r="L70" s="10">
        <v>21705840</v>
      </c>
      <c r="M70" s="33">
        <f t="shared" si="38"/>
        <v>26141842</v>
      </c>
      <c r="N70" s="10">
        <v>1609002</v>
      </c>
      <c r="O70" s="10">
        <v>26632931</v>
      </c>
      <c r="P70" s="33">
        <f t="shared" si="39"/>
        <v>28241933</v>
      </c>
      <c r="Q70" s="10">
        <v>2691138</v>
      </c>
      <c r="R70" s="10">
        <v>26858053</v>
      </c>
      <c r="S70" s="33">
        <f t="shared" si="40"/>
        <v>29549191</v>
      </c>
      <c r="T70" s="1"/>
      <c r="U70" s="152" t="s">
        <v>24</v>
      </c>
      <c r="V70" s="33">
        <f t="shared" si="30"/>
        <v>20509192</v>
      </c>
      <c r="W70" s="10">
        <f t="shared" si="31"/>
        <v>177276700</v>
      </c>
      <c r="X70" s="31">
        <f t="shared" si="32"/>
        <v>197785892</v>
      </c>
    </row>
    <row r="71" spans="1:26" x14ac:dyDescent="0.2">
      <c r="A71" s="143" t="s">
        <v>25</v>
      </c>
      <c r="B71" s="10">
        <v>834012</v>
      </c>
      <c r="C71" s="10">
        <v>27204166</v>
      </c>
      <c r="D71" s="33">
        <f t="shared" si="35"/>
        <v>28038178</v>
      </c>
      <c r="E71" s="10">
        <v>611500</v>
      </c>
      <c r="F71" s="10">
        <v>35299734</v>
      </c>
      <c r="G71" s="33">
        <f t="shared" si="36"/>
        <v>35911234</v>
      </c>
      <c r="H71" s="10">
        <v>10826930</v>
      </c>
      <c r="I71" s="10">
        <v>44464565</v>
      </c>
      <c r="J71" s="33">
        <f t="shared" si="37"/>
        <v>55291495</v>
      </c>
      <c r="K71" s="10">
        <v>34005390</v>
      </c>
      <c r="L71" s="10">
        <v>31821423</v>
      </c>
      <c r="M71" s="33">
        <f t="shared" si="38"/>
        <v>65826813</v>
      </c>
      <c r="N71" s="10">
        <v>2389000</v>
      </c>
      <c r="O71" s="10">
        <v>32276702</v>
      </c>
      <c r="P71" s="33">
        <f t="shared" si="39"/>
        <v>34665702</v>
      </c>
      <c r="Q71" s="10">
        <v>104260</v>
      </c>
      <c r="R71" s="10">
        <v>36002569</v>
      </c>
      <c r="S71" s="33">
        <f t="shared" si="40"/>
        <v>36106829</v>
      </c>
      <c r="T71" s="1"/>
      <c r="U71" s="152" t="s">
        <v>25</v>
      </c>
      <c r="V71" s="71">
        <f t="shared" si="30"/>
        <v>48771092</v>
      </c>
      <c r="W71" s="23">
        <f t="shared" si="31"/>
        <v>207069159</v>
      </c>
      <c r="X71" s="72">
        <f t="shared" si="32"/>
        <v>255840251</v>
      </c>
    </row>
    <row r="72" spans="1:26" s="3" customFormat="1" ht="11.25" x14ac:dyDescent="0.2">
      <c r="A72" s="164" t="s">
        <v>26</v>
      </c>
      <c r="B72" s="140">
        <f t="shared" ref="B72:C72" si="41">SUM(B63:B71)</f>
        <v>212688903</v>
      </c>
      <c r="C72" s="140">
        <f t="shared" si="41"/>
        <v>475182102</v>
      </c>
      <c r="D72" s="144">
        <f>SUM(D63:D71)</f>
        <v>687871005</v>
      </c>
      <c r="E72" s="140">
        <f t="shared" ref="E72:F72" si="42">SUM(E63:E71)</f>
        <v>134335047</v>
      </c>
      <c r="F72" s="140">
        <f t="shared" si="42"/>
        <v>531896586</v>
      </c>
      <c r="G72" s="144">
        <f>SUM(G63:G71)</f>
        <v>666231633</v>
      </c>
      <c r="H72" s="140">
        <f t="shared" ref="H72:I72" si="43">SUM(H63:H71)</f>
        <v>266991048</v>
      </c>
      <c r="I72" s="140">
        <f t="shared" si="43"/>
        <v>570380334</v>
      </c>
      <c r="J72" s="144">
        <f>SUM(J63:J71)</f>
        <v>837371382</v>
      </c>
      <c r="K72" s="140">
        <f t="shared" ref="K72:L72" si="44">SUM(K63:K71)</f>
        <v>88587238</v>
      </c>
      <c r="L72" s="140">
        <f t="shared" si="44"/>
        <v>378705301</v>
      </c>
      <c r="M72" s="144">
        <f>SUM(M63:M71)</f>
        <v>467292539</v>
      </c>
      <c r="N72" s="140">
        <f t="shared" ref="N72:O72" si="45">SUM(N63:N71)</f>
        <v>28395204</v>
      </c>
      <c r="O72" s="140">
        <f t="shared" si="45"/>
        <v>392159187</v>
      </c>
      <c r="P72" s="144">
        <f>SUM(P63:P71)</f>
        <v>420554391</v>
      </c>
      <c r="Q72" s="144">
        <f t="shared" ref="Q72:R72" si="46">SUM(Q63:Q71)</f>
        <v>160825637</v>
      </c>
      <c r="R72" s="144">
        <f t="shared" si="46"/>
        <v>478355045</v>
      </c>
      <c r="S72" s="144">
        <f>SUM(S63:S71)</f>
        <v>639180682</v>
      </c>
      <c r="T72" s="161"/>
      <c r="U72" s="165" t="s">
        <v>26</v>
      </c>
      <c r="V72" s="154">
        <f t="shared" si="30"/>
        <v>891823077</v>
      </c>
      <c r="W72" s="155">
        <f t="shared" si="31"/>
        <v>2826678555</v>
      </c>
      <c r="X72" s="156">
        <f t="shared" si="32"/>
        <v>3718501632</v>
      </c>
    </row>
    <row r="73" spans="1:26" x14ac:dyDescent="0.2">
      <c r="A73" s="143" t="s">
        <v>27</v>
      </c>
      <c r="B73" s="10">
        <v>1880291</v>
      </c>
      <c r="C73" s="10">
        <v>29824983</v>
      </c>
      <c r="D73" s="33">
        <f>B73+C73</f>
        <v>31705274</v>
      </c>
      <c r="E73" s="10">
        <v>8821979</v>
      </c>
      <c r="F73" s="10">
        <v>30237385</v>
      </c>
      <c r="G73" s="33">
        <f>E73+F73</f>
        <v>39059364</v>
      </c>
      <c r="H73" s="10">
        <v>2269564</v>
      </c>
      <c r="I73" s="10">
        <v>37993568</v>
      </c>
      <c r="J73" s="33">
        <f>H73+I73</f>
        <v>40263132</v>
      </c>
      <c r="K73" s="10">
        <v>16298317</v>
      </c>
      <c r="L73" s="10">
        <v>23674150</v>
      </c>
      <c r="M73" s="33">
        <f>K73+L73</f>
        <v>39972467</v>
      </c>
      <c r="N73" s="10">
        <v>1605948</v>
      </c>
      <c r="O73" s="10">
        <v>27628019</v>
      </c>
      <c r="P73" s="33">
        <f>N73+O73</f>
        <v>29233967</v>
      </c>
      <c r="Q73" s="10">
        <v>8021043</v>
      </c>
      <c r="R73" s="10">
        <v>36597988</v>
      </c>
      <c r="S73" s="33">
        <f>Q73+R73</f>
        <v>44619031</v>
      </c>
      <c r="T73" s="1"/>
      <c r="U73" s="152" t="s">
        <v>27</v>
      </c>
      <c r="V73" s="37">
        <f t="shared" si="30"/>
        <v>38897142</v>
      </c>
      <c r="W73" s="22">
        <f t="shared" si="31"/>
        <v>185956093</v>
      </c>
      <c r="X73" s="65">
        <f t="shared" si="32"/>
        <v>224853235</v>
      </c>
    </row>
    <row r="74" spans="1:26" x14ac:dyDescent="0.2">
      <c r="A74" s="143" t="s">
        <v>28</v>
      </c>
      <c r="B74" s="10">
        <v>54592175</v>
      </c>
      <c r="C74" s="10">
        <v>230617282</v>
      </c>
      <c r="D74" s="33">
        <f>B74+C74</f>
        <v>285209457</v>
      </c>
      <c r="E74" s="10">
        <v>34493620</v>
      </c>
      <c r="F74" s="10">
        <v>244524260</v>
      </c>
      <c r="G74" s="33">
        <f>E74+F74</f>
        <v>279017880</v>
      </c>
      <c r="H74" s="10">
        <v>236117734</v>
      </c>
      <c r="I74" s="10">
        <v>243520562</v>
      </c>
      <c r="J74" s="33">
        <f>H74+I74</f>
        <v>479638296</v>
      </c>
      <c r="K74" s="10">
        <v>42542586</v>
      </c>
      <c r="L74" s="10">
        <v>160390045</v>
      </c>
      <c r="M74" s="33">
        <f>K74+L74</f>
        <v>202932631</v>
      </c>
      <c r="N74" s="10">
        <v>46179203</v>
      </c>
      <c r="O74" s="10">
        <v>160607099</v>
      </c>
      <c r="P74" s="33">
        <f>N74+O74</f>
        <v>206786302</v>
      </c>
      <c r="Q74" s="10">
        <v>55168409</v>
      </c>
      <c r="R74" s="10">
        <v>197356858</v>
      </c>
      <c r="S74" s="33">
        <f>Q74+R74</f>
        <v>252525267</v>
      </c>
      <c r="T74" s="1"/>
      <c r="U74" s="152" t="s">
        <v>28</v>
      </c>
      <c r="V74" s="33">
        <f t="shared" si="30"/>
        <v>469093727</v>
      </c>
      <c r="W74" s="10">
        <f t="shared" si="31"/>
        <v>1237016106</v>
      </c>
      <c r="X74" s="31">
        <f t="shared" si="32"/>
        <v>1706109833</v>
      </c>
    </row>
    <row r="75" spans="1:26" x14ac:dyDescent="0.2">
      <c r="A75" s="143" t="s">
        <v>29</v>
      </c>
      <c r="B75" s="10">
        <v>66365123</v>
      </c>
      <c r="C75" s="10">
        <v>266199986</v>
      </c>
      <c r="D75" s="33">
        <f>B75+C75</f>
        <v>332565109</v>
      </c>
      <c r="E75" s="10">
        <v>205298810</v>
      </c>
      <c r="F75" s="10">
        <v>248373199</v>
      </c>
      <c r="G75" s="33">
        <f>E75+F75</f>
        <v>453672009</v>
      </c>
      <c r="H75" s="10">
        <v>23326630</v>
      </c>
      <c r="I75" s="10">
        <v>275138326</v>
      </c>
      <c r="J75" s="33">
        <f>H75+I75</f>
        <v>298464956</v>
      </c>
      <c r="K75" s="10">
        <v>123423471</v>
      </c>
      <c r="L75" s="10">
        <v>208038872</v>
      </c>
      <c r="M75" s="33">
        <f>K75+L75</f>
        <v>331462343</v>
      </c>
      <c r="N75" s="10">
        <v>141731405</v>
      </c>
      <c r="O75" s="10">
        <v>207333803</v>
      </c>
      <c r="P75" s="33">
        <f>N75+O75</f>
        <v>349065208</v>
      </c>
      <c r="Q75" s="10">
        <v>25670997</v>
      </c>
      <c r="R75" s="10">
        <v>223697407</v>
      </c>
      <c r="S75" s="33">
        <f>Q75+R75</f>
        <v>249368404</v>
      </c>
      <c r="T75" s="1"/>
      <c r="U75" s="152" t="s">
        <v>29</v>
      </c>
      <c r="V75" s="33">
        <f t="shared" si="30"/>
        <v>585816436</v>
      </c>
      <c r="W75" s="10">
        <f t="shared" si="31"/>
        <v>1428781593</v>
      </c>
      <c r="X75" s="31">
        <f t="shared" si="32"/>
        <v>2014598029</v>
      </c>
    </row>
    <row r="76" spans="1:26" x14ac:dyDescent="0.2">
      <c r="A76" s="143" t="s">
        <v>30</v>
      </c>
      <c r="B76" s="10">
        <v>846296960</v>
      </c>
      <c r="C76" s="10">
        <v>1007625859</v>
      </c>
      <c r="D76" s="33">
        <f>B76+C76</f>
        <v>1853922819</v>
      </c>
      <c r="E76" s="10">
        <v>997638819</v>
      </c>
      <c r="F76" s="10">
        <v>890625766</v>
      </c>
      <c r="G76" s="33">
        <f>E76+F76</f>
        <v>1888264585</v>
      </c>
      <c r="H76" s="10">
        <v>359276751</v>
      </c>
      <c r="I76" s="10">
        <v>883459376</v>
      </c>
      <c r="J76" s="33">
        <f>H76+I76</f>
        <v>1242736127</v>
      </c>
      <c r="K76" s="10">
        <v>843358166</v>
      </c>
      <c r="L76" s="10">
        <v>788650842</v>
      </c>
      <c r="M76" s="33">
        <f>K76+L76</f>
        <v>1632009008</v>
      </c>
      <c r="N76" s="10">
        <v>277630353</v>
      </c>
      <c r="O76" s="10">
        <v>751080846</v>
      </c>
      <c r="P76" s="33">
        <f>N76+O76</f>
        <v>1028711199</v>
      </c>
      <c r="Q76" s="10">
        <v>557960319</v>
      </c>
      <c r="R76" s="10">
        <v>900031146</v>
      </c>
      <c r="S76" s="33">
        <f>Q76+R76</f>
        <v>1457991465</v>
      </c>
      <c r="T76" s="1"/>
      <c r="U76" s="152" t="s">
        <v>30</v>
      </c>
      <c r="V76" s="71">
        <f t="shared" si="30"/>
        <v>3882161368</v>
      </c>
      <c r="W76" s="23">
        <f t="shared" si="31"/>
        <v>5221473835</v>
      </c>
      <c r="X76" s="72">
        <f t="shared" si="32"/>
        <v>9103635203</v>
      </c>
    </row>
    <row r="77" spans="1:26" s="3" customFormat="1" ht="11.25" x14ac:dyDescent="0.2">
      <c r="A77" s="164" t="s">
        <v>31</v>
      </c>
      <c r="B77" s="140">
        <f t="shared" ref="B77" si="47">SUM(B73:B76)</f>
        <v>969134549</v>
      </c>
      <c r="C77" s="140">
        <f>SUM(C73:C76)</f>
        <v>1534268110</v>
      </c>
      <c r="D77" s="144">
        <f>SUM(D73:D76)</f>
        <v>2503402659</v>
      </c>
      <c r="E77" s="140">
        <f t="shared" ref="E77" si="48">SUM(E73:E76)</f>
        <v>1246253228</v>
      </c>
      <c r="F77" s="140">
        <f>SUM(F73:F76)</f>
        <v>1413760610</v>
      </c>
      <c r="G77" s="144">
        <f>SUM(G73:G76)</f>
        <v>2660013838</v>
      </c>
      <c r="H77" s="140">
        <f t="shared" ref="H77" si="49">SUM(H73:H76)</f>
        <v>620990679</v>
      </c>
      <c r="I77" s="140">
        <f>SUM(I73:I76)</f>
        <v>1440111832</v>
      </c>
      <c r="J77" s="144">
        <f>SUM(J73:J76)</f>
        <v>2061102511</v>
      </c>
      <c r="K77" s="140">
        <f t="shared" ref="K77" si="50">SUM(K73:K76)</f>
        <v>1025622540</v>
      </c>
      <c r="L77" s="140">
        <f>SUM(L73:L76)</f>
        <v>1180753909</v>
      </c>
      <c r="M77" s="144">
        <f>SUM(M73:M76)</f>
        <v>2206376449</v>
      </c>
      <c r="N77" s="140">
        <f t="shared" ref="N77" si="51">SUM(N73:N76)</f>
        <v>467146909</v>
      </c>
      <c r="O77" s="140">
        <f>SUM(O73:O76)</f>
        <v>1146649767</v>
      </c>
      <c r="P77" s="144">
        <f>SUM(P73:P76)</f>
        <v>1613796676</v>
      </c>
      <c r="Q77" s="144">
        <f t="shared" ref="Q77" si="52">SUM(Q73:Q76)</f>
        <v>646820768</v>
      </c>
      <c r="R77" s="144">
        <f>SUM(R73:R76)</f>
        <v>1357683399</v>
      </c>
      <c r="S77" s="144">
        <f>SUM(S73:S76)</f>
        <v>2004504167</v>
      </c>
      <c r="T77" s="161"/>
      <c r="U77" s="165" t="s">
        <v>31</v>
      </c>
      <c r="V77" s="154">
        <f t="shared" si="30"/>
        <v>4975968673</v>
      </c>
      <c r="W77" s="155">
        <f t="shared" si="31"/>
        <v>8073227627</v>
      </c>
      <c r="X77" s="156">
        <f t="shared" si="32"/>
        <v>13049196300</v>
      </c>
    </row>
    <row r="78" spans="1:26" x14ac:dyDescent="0.2">
      <c r="A78" s="143" t="s">
        <v>32</v>
      </c>
      <c r="B78" s="10">
        <v>74281710</v>
      </c>
      <c r="C78" s="10">
        <v>181721542</v>
      </c>
      <c r="D78" s="33">
        <f t="shared" ref="D78:D80" si="53">B78+C78</f>
        <v>256003252</v>
      </c>
      <c r="E78" s="10">
        <v>81565630</v>
      </c>
      <c r="F78" s="10">
        <v>171723384</v>
      </c>
      <c r="G78" s="33">
        <f t="shared" ref="G78:G80" si="54">E78+F78</f>
        <v>253289014</v>
      </c>
      <c r="H78" s="10">
        <v>35330822</v>
      </c>
      <c r="I78" s="10">
        <v>196076217</v>
      </c>
      <c r="J78" s="33">
        <f t="shared" ref="J78:J80" si="55">H78+I78</f>
        <v>231407039</v>
      </c>
      <c r="K78" s="10">
        <v>153697893</v>
      </c>
      <c r="L78" s="10">
        <v>124760830</v>
      </c>
      <c r="M78" s="33">
        <f>K78+L78</f>
        <v>278458723</v>
      </c>
      <c r="N78" s="10">
        <v>110314737</v>
      </c>
      <c r="O78" s="10">
        <v>150676531</v>
      </c>
      <c r="P78" s="33">
        <f>N78+O78</f>
        <v>260991268</v>
      </c>
      <c r="Q78" s="10">
        <v>69917827</v>
      </c>
      <c r="R78" s="10">
        <v>138861685</v>
      </c>
      <c r="S78" s="33">
        <f t="shared" ref="S78:S80" si="56">Q78+R78</f>
        <v>208779512</v>
      </c>
      <c r="T78" s="1"/>
      <c r="U78" s="152" t="s">
        <v>32</v>
      </c>
      <c r="V78" s="37">
        <f t="shared" si="30"/>
        <v>525108619</v>
      </c>
      <c r="W78" s="22">
        <f t="shared" si="31"/>
        <v>963820189</v>
      </c>
      <c r="X78" s="65">
        <f t="shared" si="32"/>
        <v>1488928808</v>
      </c>
    </row>
    <row r="79" spans="1:26" x14ac:dyDescent="0.2">
      <c r="A79" s="143" t="s">
        <v>33</v>
      </c>
      <c r="B79" s="10">
        <v>123728354</v>
      </c>
      <c r="C79" s="10">
        <v>241100551</v>
      </c>
      <c r="D79" s="33">
        <f t="shared" si="53"/>
        <v>364828905</v>
      </c>
      <c r="E79" s="10">
        <v>57151224</v>
      </c>
      <c r="F79" s="10">
        <v>220677767</v>
      </c>
      <c r="G79" s="33">
        <f t="shared" si="54"/>
        <v>277828991</v>
      </c>
      <c r="H79" s="10">
        <v>95795701</v>
      </c>
      <c r="I79" s="10">
        <v>220297571</v>
      </c>
      <c r="J79" s="33">
        <f t="shared" si="55"/>
        <v>316093272</v>
      </c>
      <c r="K79" s="10">
        <v>85836083</v>
      </c>
      <c r="L79" s="10">
        <v>150121436</v>
      </c>
      <c r="M79" s="33">
        <f>K79+L79</f>
        <v>235957519</v>
      </c>
      <c r="N79" s="10">
        <v>30862937</v>
      </c>
      <c r="O79" s="10">
        <v>180453188</v>
      </c>
      <c r="P79" s="33">
        <f>N79+O79</f>
        <v>211316125</v>
      </c>
      <c r="Q79" s="10">
        <v>62708898</v>
      </c>
      <c r="R79" s="10">
        <v>217093794</v>
      </c>
      <c r="S79" s="33">
        <f t="shared" si="56"/>
        <v>279802692</v>
      </c>
      <c r="T79" s="1"/>
      <c r="U79" s="152" t="s">
        <v>33</v>
      </c>
      <c r="V79" s="33">
        <f t="shared" si="30"/>
        <v>456083197</v>
      </c>
      <c r="W79" s="10">
        <f t="shared" si="31"/>
        <v>1229744307</v>
      </c>
      <c r="X79" s="31">
        <f t="shared" si="32"/>
        <v>1685827504</v>
      </c>
      <c r="Z79" s="28"/>
    </row>
    <row r="80" spans="1:26" x14ac:dyDescent="0.2">
      <c r="A80" s="143" t="s">
        <v>34</v>
      </c>
      <c r="B80" s="10">
        <v>23095259</v>
      </c>
      <c r="C80" s="10">
        <v>139130534</v>
      </c>
      <c r="D80" s="33">
        <f t="shared" si="53"/>
        <v>162225793</v>
      </c>
      <c r="E80" s="10">
        <v>104560839</v>
      </c>
      <c r="F80" s="10">
        <v>152183859</v>
      </c>
      <c r="G80" s="33">
        <f t="shared" si="54"/>
        <v>256744698</v>
      </c>
      <c r="H80" s="10">
        <v>56310663</v>
      </c>
      <c r="I80" s="10">
        <v>155747014</v>
      </c>
      <c r="J80" s="33">
        <f t="shared" si="55"/>
        <v>212057677</v>
      </c>
      <c r="K80" s="10">
        <v>41984264</v>
      </c>
      <c r="L80" s="10">
        <v>92678482</v>
      </c>
      <c r="M80" s="33">
        <f>K80+L80</f>
        <v>134662746</v>
      </c>
      <c r="N80" s="10">
        <v>19257506</v>
      </c>
      <c r="O80" s="10">
        <v>107194541</v>
      </c>
      <c r="P80" s="33">
        <f>N80+O80</f>
        <v>126452047</v>
      </c>
      <c r="Q80" s="10">
        <v>40786962</v>
      </c>
      <c r="R80" s="10">
        <v>112491725</v>
      </c>
      <c r="S80" s="33">
        <f t="shared" si="56"/>
        <v>153278687</v>
      </c>
      <c r="T80" s="1"/>
      <c r="U80" s="152" t="s">
        <v>34</v>
      </c>
      <c r="V80" s="71">
        <f t="shared" si="30"/>
        <v>285995493</v>
      </c>
      <c r="W80" s="23">
        <f t="shared" si="31"/>
        <v>759426155</v>
      </c>
      <c r="X80" s="72">
        <f t="shared" si="32"/>
        <v>1045421648</v>
      </c>
    </row>
    <row r="81" spans="1:27" s="3" customFormat="1" ht="11.25" x14ac:dyDescent="0.2">
      <c r="A81" s="160" t="s">
        <v>35</v>
      </c>
      <c r="B81" s="140">
        <f t="shared" ref="B81:S81" si="57">SUM(B78:B80)</f>
        <v>221105323</v>
      </c>
      <c r="C81" s="140">
        <f t="shared" si="57"/>
        <v>561952627</v>
      </c>
      <c r="D81" s="144">
        <f t="shared" si="57"/>
        <v>783057950</v>
      </c>
      <c r="E81" s="140">
        <f t="shared" si="57"/>
        <v>243277693</v>
      </c>
      <c r="F81" s="140">
        <f t="shared" si="57"/>
        <v>544585010</v>
      </c>
      <c r="G81" s="144">
        <f t="shared" si="57"/>
        <v>787862703</v>
      </c>
      <c r="H81" s="140">
        <f t="shared" si="57"/>
        <v>187437186</v>
      </c>
      <c r="I81" s="140">
        <f t="shared" si="57"/>
        <v>572120802</v>
      </c>
      <c r="J81" s="144">
        <f t="shared" si="57"/>
        <v>759557988</v>
      </c>
      <c r="K81" s="140">
        <f t="shared" si="57"/>
        <v>281518240</v>
      </c>
      <c r="L81" s="140">
        <f t="shared" si="57"/>
        <v>367560748</v>
      </c>
      <c r="M81" s="144">
        <f>SUM(M78:M80)</f>
        <v>649078988</v>
      </c>
      <c r="N81" s="140">
        <f t="shared" si="57"/>
        <v>160435180</v>
      </c>
      <c r="O81" s="140">
        <f t="shared" si="57"/>
        <v>438324260</v>
      </c>
      <c r="P81" s="144">
        <f>SUM(P78:P80)</f>
        <v>598759440</v>
      </c>
      <c r="Q81" s="144">
        <f t="shared" si="57"/>
        <v>173413687</v>
      </c>
      <c r="R81" s="144">
        <f t="shared" si="57"/>
        <v>468447204</v>
      </c>
      <c r="S81" s="144">
        <f t="shared" si="57"/>
        <v>641860891</v>
      </c>
      <c r="T81" s="161"/>
      <c r="U81" s="162" t="s">
        <v>35</v>
      </c>
      <c r="V81" s="154">
        <f t="shared" si="30"/>
        <v>1267187309</v>
      </c>
      <c r="W81" s="155">
        <f t="shared" si="31"/>
        <v>2952990651</v>
      </c>
      <c r="X81" s="156">
        <f t="shared" si="32"/>
        <v>4220177960</v>
      </c>
    </row>
    <row r="82" spans="1:27" x14ac:dyDescent="0.2">
      <c r="A82" s="143" t="s">
        <v>36</v>
      </c>
      <c r="B82" s="10">
        <v>13259512</v>
      </c>
      <c r="C82" s="10">
        <v>98658656</v>
      </c>
      <c r="D82" s="33">
        <f t="shared" ref="D82:D85" si="58">B82+C82</f>
        <v>111918168</v>
      </c>
      <c r="E82" s="10">
        <v>15364532</v>
      </c>
      <c r="F82" s="10">
        <v>99096378</v>
      </c>
      <c r="G82" s="33">
        <f t="shared" ref="G82:G85" si="59">E82+F82</f>
        <v>114460910</v>
      </c>
      <c r="H82" s="10">
        <v>11865983</v>
      </c>
      <c r="I82" s="10">
        <v>99777043</v>
      </c>
      <c r="J82" s="33">
        <f t="shared" ref="J82:J85" si="60">H82+I82</f>
        <v>111643026</v>
      </c>
      <c r="K82" s="10">
        <v>25922995</v>
      </c>
      <c r="L82" s="10">
        <v>78702342</v>
      </c>
      <c r="M82" s="33">
        <f>K82+L82</f>
        <v>104625337</v>
      </c>
      <c r="N82" s="10">
        <v>10518921</v>
      </c>
      <c r="O82" s="10">
        <v>75934005</v>
      </c>
      <c r="P82" s="33">
        <f>N82+O82</f>
        <v>86452926</v>
      </c>
      <c r="Q82" s="10">
        <v>5640468</v>
      </c>
      <c r="R82" s="10">
        <v>103401740</v>
      </c>
      <c r="S82" s="33">
        <f t="shared" ref="S82:S85" si="61">Q82+R82</f>
        <v>109042208</v>
      </c>
      <c r="T82" s="1"/>
      <c r="U82" s="152" t="s">
        <v>36</v>
      </c>
      <c r="V82" s="37">
        <f t="shared" si="30"/>
        <v>82572411</v>
      </c>
      <c r="W82" s="22">
        <f t="shared" si="31"/>
        <v>555570164</v>
      </c>
      <c r="X82" s="65">
        <f t="shared" si="32"/>
        <v>638142575</v>
      </c>
    </row>
    <row r="83" spans="1:27" x14ac:dyDescent="0.2">
      <c r="A83" s="143" t="s">
        <v>37</v>
      </c>
      <c r="B83" s="10">
        <v>163882328</v>
      </c>
      <c r="C83" s="10">
        <v>119483689</v>
      </c>
      <c r="D83" s="33">
        <f t="shared" si="58"/>
        <v>283366017</v>
      </c>
      <c r="E83" s="10">
        <v>84100001</v>
      </c>
      <c r="F83" s="10">
        <v>104541031</v>
      </c>
      <c r="G83" s="33">
        <f t="shared" si="59"/>
        <v>188641032</v>
      </c>
      <c r="H83" s="10">
        <v>92923747</v>
      </c>
      <c r="I83" s="10">
        <v>108365367</v>
      </c>
      <c r="J83" s="33">
        <f t="shared" si="60"/>
        <v>201289114</v>
      </c>
      <c r="K83" s="10">
        <v>69847950</v>
      </c>
      <c r="L83" s="10">
        <v>90551621</v>
      </c>
      <c r="M83" s="33">
        <f>K83+L83</f>
        <v>160399571</v>
      </c>
      <c r="N83" s="10">
        <v>6183274</v>
      </c>
      <c r="O83" s="10">
        <v>86403866</v>
      </c>
      <c r="P83" s="33">
        <f>N83+O83</f>
        <v>92587140</v>
      </c>
      <c r="Q83" s="10">
        <v>35052973</v>
      </c>
      <c r="R83" s="10">
        <v>94975956</v>
      </c>
      <c r="S83" s="33">
        <f t="shared" si="61"/>
        <v>130028929</v>
      </c>
      <c r="T83" s="1"/>
      <c r="U83" s="152" t="s">
        <v>37</v>
      </c>
      <c r="V83" s="33">
        <f t="shared" si="30"/>
        <v>451990273</v>
      </c>
      <c r="W83" s="10">
        <f t="shared" si="31"/>
        <v>604321530</v>
      </c>
      <c r="X83" s="31">
        <f t="shared" si="32"/>
        <v>1056311803</v>
      </c>
    </row>
    <row r="84" spans="1:27" x14ac:dyDescent="0.2">
      <c r="A84" s="143" t="s">
        <v>38</v>
      </c>
      <c r="B84" s="10">
        <v>15372269</v>
      </c>
      <c r="C84" s="10">
        <v>39719526</v>
      </c>
      <c r="D84" s="33">
        <f t="shared" si="58"/>
        <v>55091795</v>
      </c>
      <c r="E84" s="10">
        <v>37364466</v>
      </c>
      <c r="F84" s="10">
        <v>48320321</v>
      </c>
      <c r="G84" s="33">
        <f t="shared" si="59"/>
        <v>85684787</v>
      </c>
      <c r="H84" s="10">
        <v>6402910</v>
      </c>
      <c r="I84" s="10">
        <v>41730239</v>
      </c>
      <c r="J84" s="33">
        <f t="shared" si="60"/>
        <v>48133149</v>
      </c>
      <c r="K84" s="10">
        <v>7824183</v>
      </c>
      <c r="L84" s="10">
        <v>34864366</v>
      </c>
      <c r="M84" s="33">
        <f>K84+L84</f>
        <v>42688549</v>
      </c>
      <c r="N84" s="10">
        <v>7711532</v>
      </c>
      <c r="O84" s="10">
        <v>34334412</v>
      </c>
      <c r="P84" s="33">
        <f>N84+O84</f>
        <v>42045944</v>
      </c>
      <c r="Q84" s="10">
        <v>4490080</v>
      </c>
      <c r="R84" s="10">
        <v>40812856</v>
      </c>
      <c r="S84" s="33">
        <f t="shared" si="61"/>
        <v>45302936</v>
      </c>
      <c r="T84" s="1"/>
      <c r="U84" s="152" t="s">
        <v>38</v>
      </c>
      <c r="V84" s="33">
        <f t="shared" si="30"/>
        <v>79165440</v>
      </c>
      <c r="W84" s="10">
        <f t="shared" si="31"/>
        <v>239781720</v>
      </c>
      <c r="X84" s="31">
        <f t="shared" si="32"/>
        <v>318947160</v>
      </c>
    </row>
    <row r="85" spans="1:27" x14ac:dyDescent="0.2">
      <c r="A85" s="143" t="s">
        <v>39</v>
      </c>
      <c r="B85" s="10">
        <v>5092402</v>
      </c>
      <c r="C85" s="10">
        <v>30869148</v>
      </c>
      <c r="D85" s="33">
        <f t="shared" si="58"/>
        <v>35961550</v>
      </c>
      <c r="E85" s="10">
        <v>6644768</v>
      </c>
      <c r="F85" s="10">
        <v>28037096</v>
      </c>
      <c r="G85" s="33">
        <f t="shared" si="59"/>
        <v>34681864</v>
      </c>
      <c r="H85" s="10">
        <v>9200641</v>
      </c>
      <c r="I85" s="10">
        <v>31578930</v>
      </c>
      <c r="J85" s="33">
        <f t="shared" si="60"/>
        <v>40779571</v>
      </c>
      <c r="K85" s="10">
        <v>6817238</v>
      </c>
      <c r="L85" s="10">
        <v>27729279</v>
      </c>
      <c r="M85" s="33">
        <f>K85+L85</f>
        <v>34546517</v>
      </c>
      <c r="N85" s="10">
        <v>5992086</v>
      </c>
      <c r="O85" s="10">
        <v>31888549</v>
      </c>
      <c r="P85" s="33">
        <f>N85+O85</f>
        <v>37880635</v>
      </c>
      <c r="Q85" s="10">
        <v>6093106</v>
      </c>
      <c r="R85" s="10">
        <v>30825437</v>
      </c>
      <c r="S85" s="33">
        <f t="shared" si="61"/>
        <v>36918543</v>
      </c>
      <c r="T85" s="1"/>
      <c r="U85" s="152" t="s">
        <v>39</v>
      </c>
      <c r="V85" s="71">
        <f t="shared" si="30"/>
        <v>39840241</v>
      </c>
      <c r="W85" s="23">
        <f t="shared" si="31"/>
        <v>180928439</v>
      </c>
      <c r="X85" s="72">
        <f t="shared" si="32"/>
        <v>220768680</v>
      </c>
      <c r="AA85" s="28"/>
    </row>
    <row r="86" spans="1:27" s="3" customFormat="1" ht="11.25" x14ac:dyDescent="0.2">
      <c r="A86" s="160" t="s">
        <v>40</v>
      </c>
      <c r="B86" s="140">
        <f t="shared" ref="B86:S86" si="62">SUM(B82:B85)</f>
        <v>197606511</v>
      </c>
      <c r="C86" s="140">
        <f t="shared" si="62"/>
        <v>288731019</v>
      </c>
      <c r="D86" s="144">
        <f t="shared" si="62"/>
        <v>486337530</v>
      </c>
      <c r="E86" s="140">
        <f t="shared" si="62"/>
        <v>143473767</v>
      </c>
      <c r="F86" s="140">
        <f t="shared" si="62"/>
        <v>279994826</v>
      </c>
      <c r="G86" s="144">
        <f t="shared" si="62"/>
        <v>423468593</v>
      </c>
      <c r="H86" s="140">
        <f t="shared" si="62"/>
        <v>120393281</v>
      </c>
      <c r="I86" s="140">
        <f t="shared" si="62"/>
        <v>281451579</v>
      </c>
      <c r="J86" s="144">
        <f t="shared" si="62"/>
        <v>401844860</v>
      </c>
      <c r="K86" s="140">
        <f t="shared" si="62"/>
        <v>110412366</v>
      </c>
      <c r="L86" s="140">
        <f t="shared" si="62"/>
        <v>231847608</v>
      </c>
      <c r="M86" s="144">
        <f>SUM(M82:M85)</f>
        <v>342259974</v>
      </c>
      <c r="N86" s="140">
        <f t="shared" si="62"/>
        <v>30405813</v>
      </c>
      <c r="O86" s="140">
        <f t="shared" si="62"/>
        <v>228560832</v>
      </c>
      <c r="P86" s="144">
        <f>SUM(P82:P85)</f>
        <v>258966645</v>
      </c>
      <c r="Q86" s="144">
        <f t="shared" si="62"/>
        <v>51276627</v>
      </c>
      <c r="R86" s="144">
        <f t="shared" si="62"/>
        <v>270015989</v>
      </c>
      <c r="S86" s="144">
        <f t="shared" si="62"/>
        <v>321292616</v>
      </c>
      <c r="T86" s="161"/>
      <c r="U86" s="162" t="s">
        <v>40</v>
      </c>
      <c r="V86" s="154">
        <f>B86+E86+H86+K86+N86+Q86</f>
        <v>653568365</v>
      </c>
      <c r="W86" s="155">
        <f>C86+F86+I86+L86+O86+R86</f>
        <v>1580601853</v>
      </c>
      <c r="X86" s="156">
        <f>V86+W86</f>
        <v>2234170218</v>
      </c>
    </row>
    <row r="87" spans="1:27" s="3" customFormat="1" ht="11.25" x14ac:dyDescent="0.2">
      <c r="A87" s="167" t="s">
        <v>41</v>
      </c>
      <c r="B87" s="140">
        <f t="shared" ref="B87:S87" si="63">B62+B72+B77+B81+B86</f>
        <v>1608168513</v>
      </c>
      <c r="C87" s="140">
        <f t="shared" si="63"/>
        <v>2971611289</v>
      </c>
      <c r="D87" s="144">
        <f t="shared" si="63"/>
        <v>4579779802</v>
      </c>
      <c r="E87" s="140">
        <f t="shared" si="63"/>
        <v>1778255312</v>
      </c>
      <c r="F87" s="140">
        <f>F62+F72+F77+F81+F86</f>
        <v>2886013412</v>
      </c>
      <c r="G87" s="144">
        <f t="shared" si="63"/>
        <v>4664268724</v>
      </c>
      <c r="H87" s="140">
        <f t="shared" si="63"/>
        <v>1206119906</v>
      </c>
      <c r="I87" s="140">
        <f t="shared" si="63"/>
        <v>2967475860</v>
      </c>
      <c r="J87" s="144">
        <f t="shared" si="63"/>
        <v>4173595766</v>
      </c>
      <c r="K87" s="140">
        <f t="shared" si="63"/>
        <v>1513458227</v>
      </c>
      <c r="L87" s="140">
        <f t="shared" si="63"/>
        <v>2256516334</v>
      </c>
      <c r="M87" s="144">
        <f>M62+M72+M77+M81+M86</f>
        <v>3769974561</v>
      </c>
      <c r="N87" s="140">
        <f t="shared" si="63"/>
        <v>694429771</v>
      </c>
      <c r="O87" s="140">
        <f t="shared" si="63"/>
        <v>2305724436</v>
      </c>
      <c r="P87" s="144">
        <f>P62+P72+P77+P81+P86</f>
        <v>3000154207</v>
      </c>
      <c r="Q87" s="140">
        <f t="shared" si="63"/>
        <v>1051675382</v>
      </c>
      <c r="R87" s="140">
        <f t="shared" si="63"/>
        <v>2686242051</v>
      </c>
      <c r="S87" s="144">
        <f t="shared" si="63"/>
        <v>3737917433</v>
      </c>
      <c r="T87" s="161"/>
      <c r="U87" s="168" t="s">
        <v>41</v>
      </c>
      <c r="V87" s="157">
        <f t="shared" si="30"/>
        <v>7852107111</v>
      </c>
      <c r="W87" s="158">
        <f t="shared" si="31"/>
        <v>16073583382</v>
      </c>
      <c r="X87" s="159">
        <f>V87+W87</f>
        <v>23925690493</v>
      </c>
    </row>
    <row r="88" spans="1:27" x14ac:dyDescent="0.2">
      <c r="A88" s="131" t="s">
        <v>42</v>
      </c>
      <c r="B88" s="2"/>
      <c r="C88" s="2"/>
      <c r="D88" s="2"/>
      <c r="E88" s="2"/>
      <c r="F88" s="2"/>
      <c r="G88" s="2"/>
      <c r="H88" s="2"/>
      <c r="I88" s="2"/>
      <c r="J88" s="2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</row>
    <row r="89" spans="1:27" x14ac:dyDescent="0.2">
      <c r="A89" s="131" t="s">
        <v>43</v>
      </c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</row>
    <row r="90" spans="1:27" x14ac:dyDescent="0.2">
      <c r="A90" s="132" t="s">
        <v>44</v>
      </c>
      <c r="E90" s="3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</row>
    <row r="91" spans="1:27" x14ac:dyDescent="0.2">
      <c r="A91" s="132" t="s">
        <v>74</v>
      </c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</row>
    <row r="92" spans="1:27" x14ac:dyDescent="0.2">
      <c r="A92" s="132" t="s">
        <v>71</v>
      </c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</row>
    <row r="93" spans="1:27" x14ac:dyDescent="0.2">
      <c r="A93" s="174" t="s">
        <v>109</v>
      </c>
    </row>
    <row r="94" spans="1:27" x14ac:dyDescent="0.2">
      <c r="A94" s="174" t="s">
        <v>107</v>
      </c>
    </row>
    <row r="95" spans="1:27" x14ac:dyDescent="0.2">
      <c r="A95" s="174" t="s">
        <v>117</v>
      </c>
    </row>
  </sheetData>
  <mergeCells count="20">
    <mergeCell ref="V53:X53"/>
    <mergeCell ref="V5:X5"/>
    <mergeCell ref="A49:S49"/>
    <mergeCell ref="A50:S50"/>
    <mergeCell ref="A51:S51"/>
    <mergeCell ref="B53:D53"/>
    <mergeCell ref="E53:G53"/>
    <mergeCell ref="H53:J53"/>
    <mergeCell ref="K53:M53"/>
    <mergeCell ref="N53:P53"/>
    <mergeCell ref="Q53:S53"/>
    <mergeCell ref="A1:S1"/>
    <mergeCell ref="A2:S2"/>
    <mergeCell ref="A3:S3"/>
    <mergeCell ref="B5:D5"/>
    <mergeCell ref="E5:G5"/>
    <mergeCell ref="H5:J5"/>
    <mergeCell ref="K5:M5"/>
    <mergeCell ref="N5:P5"/>
    <mergeCell ref="Q5:S5"/>
  </mergeCells>
  <printOptions horizontalCentered="1"/>
  <pageMargins left="0.19685039370078741" right="0.19685039370078741" top="0.39370078740157483" bottom="0.19685039370078741" header="0" footer="0"/>
  <pageSetup paperSize="9" scale="57" fitToWidth="2" fitToHeight="2" orientation="landscape" r:id="rId1"/>
  <headerFooter alignWithMargins="0"/>
  <rowBreaks count="1" manualBreakCount="1">
    <brk id="47" max="25" man="1"/>
  </rowBreaks>
  <colBreaks count="2" manualBreakCount="2">
    <brk id="19" max="43" man="1"/>
    <brk id="19" min="47" max="91" man="1"/>
  </colBreak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44"/>
  <sheetViews>
    <sheetView showGridLines="0" workbookViewId="0">
      <selection activeCell="A46" sqref="A46"/>
    </sheetView>
  </sheetViews>
  <sheetFormatPr defaultColWidth="11.42578125" defaultRowHeight="12.75" x14ac:dyDescent="0.2"/>
  <cols>
    <col min="1" max="1" width="20.42578125" customWidth="1"/>
    <col min="2" max="7" width="11.42578125" customWidth="1"/>
    <col min="8" max="8" width="11.7109375" bestFit="1" customWidth="1"/>
    <col min="9" max="9" width="11.42578125" customWidth="1"/>
    <col min="10" max="10" width="12.5703125" bestFit="1" customWidth="1"/>
  </cols>
  <sheetData>
    <row r="1" spans="1:10" ht="12" customHeight="1" x14ac:dyDescent="0.2">
      <c r="A1" s="184" t="s">
        <v>83</v>
      </c>
      <c r="B1" s="184"/>
      <c r="C1" s="184"/>
      <c r="D1" s="184"/>
      <c r="E1" s="184"/>
      <c r="F1" s="184"/>
      <c r="G1" s="184"/>
      <c r="H1" s="184"/>
      <c r="I1" s="184"/>
      <c r="J1" s="184"/>
    </row>
    <row r="2" spans="1:10" ht="12" customHeight="1" x14ac:dyDescent="0.2">
      <c r="A2" s="191" t="s">
        <v>1</v>
      </c>
      <c r="B2" s="191"/>
      <c r="C2" s="191"/>
      <c r="D2" s="191"/>
      <c r="E2" s="191"/>
      <c r="F2" s="191"/>
      <c r="G2" s="191"/>
      <c r="H2" s="191"/>
      <c r="I2" s="191"/>
      <c r="J2" s="191"/>
    </row>
    <row r="3" spans="1:10" ht="12" customHeight="1" x14ac:dyDescent="0.2">
      <c r="A3" s="191" t="s">
        <v>79</v>
      </c>
      <c r="B3" s="191"/>
      <c r="C3" s="191"/>
      <c r="D3" s="191"/>
      <c r="E3" s="191"/>
      <c r="F3" s="191"/>
      <c r="G3" s="191"/>
      <c r="H3" s="191"/>
      <c r="I3" s="191"/>
      <c r="J3" s="191"/>
    </row>
    <row r="4" spans="1:10" ht="12" customHeight="1" x14ac:dyDescent="0.2">
      <c r="A4" s="134"/>
      <c r="B4" s="134"/>
      <c r="C4" s="134"/>
      <c r="D4" s="134"/>
      <c r="E4" s="134"/>
      <c r="F4" s="134"/>
      <c r="G4" s="134"/>
      <c r="H4" s="134"/>
      <c r="I4" s="134"/>
      <c r="J4" s="133" t="s">
        <v>78</v>
      </c>
    </row>
    <row r="5" spans="1:10" x14ac:dyDescent="0.2">
      <c r="A5" s="141" t="s">
        <v>4</v>
      </c>
      <c r="B5" s="186" t="s">
        <v>111</v>
      </c>
      <c r="C5" s="187"/>
      <c r="D5" s="188"/>
      <c r="E5" s="186" t="s">
        <v>113</v>
      </c>
      <c r="F5" s="187"/>
      <c r="G5" s="188"/>
      <c r="H5" s="186" t="s">
        <v>114</v>
      </c>
      <c r="I5" s="187"/>
      <c r="J5" s="187"/>
    </row>
    <row r="6" spans="1:10" x14ac:dyDescent="0.2">
      <c r="A6" s="153" t="s">
        <v>5</v>
      </c>
      <c r="B6" s="116" t="s">
        <v>73</v>
      </c>
      <c r="C6" s="136" t="s">
        <v>57</v>
      </c>
      <c r="D6" s="116" t="s">
        <v>8</v>
      </c>
      <c r="E6" s="116" t="s">
        <v>73</v>
      </c>
      <c r="F6" s="116" t="s">
        <v>57</v>
      </c>
      <c r="G6" s="136" t="s">
        <v>8</v>
      </c>
      <c r="H6" s="116" t="s">
        <v>73</v>
      </c>
      <c r="I6" s="136" t="s">
        <v>57</v>
      </c>
      <c r="J6" s="136" t="s">
        <v>8</v>
      </c>
    </row>
    <row r="7" spans="1:10" ht="12" customHeight="1" x14ac:dyDescent="0.2">
      <c r="A7" s="152" t="s">
        <v>9</v>
      </c>
      <c r="B7" s="10">
        <f>'2015'!V7</f>
        <v>2655957</v>
      </c>
      <c r="C7" s="10">
        <f>'2015'!W7</f>
        <v>44092416</v>
      </c>
      <c r="D7" s="10">
        <f>'2015'!X7</f>
        <v>46748373</v>
      </c>
      <c r="E7" s="10">
        <f>'2015'!V55</f>
        <v>1492159</v>
      </c>
      <c r="F7" s="10">
        <f>'2015'!W55</f>
        <v>13503453</v>
      </c>
      <c r="G7" s="10">
        <f>'2015'!X55</f>
        <v>14995612</v>
      </c>
      <c r="H7" s="10">
        <f t="shared" ref="H7:H20" si="0">B7+E7</f>
        <v>4148116</v>
      </c>
      <c r="I7" s="10">
        <f t="shared" ref="I7:I20" si="1">C7+F7</f>
        <v>57595869</v>
      </c>
      <c r="J7" s="37">
        <f t="shared" ref="J7:J20" si="2">D7+G7</f>
        <v>61743985</v>
      </c>
    </row>
    <row r="8" spans="1:10" ht="12" customHeight="1" x14ac:dyDescent="0.2">
      <c r="A8" s="152" t="s">
        <v>10</v>
      </c>
      <c r="B8" s="10">
        <f>'2015'!V8</f>
        <v>4148662</v>
      </c>
      <c r="C8" s="10">
        <f>'2015'!W8</f>
        <v>22341012</v>
      </c>
      <c r="D8" s="10">
        <f>'2015'!X8</f>
        <v>26489674</v>
      </c>
      <c r="E8" s="10">
        <f>'2015'!V56</f>
        <v>1844939</v>
      </c>
      <c r="F8" s="10">
        <f>'2015'!W56</f>
        <v>30238016</v>
      </c>
      <c r="G8" s="10">
        <f>'2015'!X56</f>
        <v>32082955</v>
      </c>
      <c r="H8" s="10">
        <f t="shared" si="0"/>
        <v>5993601</v>
      </c>
      <c r="I8" s="10">
        <f t="shared" si="1"/>
        <v>52579028</v>
      </c>
      <c r="J8" s="33">
        <f t="shared" si="2"/>
        <v>58572629</v>
      </c>
    </row>
    <row r="9" spans="1:10" ht="12" customHeight="1" x14ac:dyDescent="0.2">
      <c r="A9" s="152" t="s">
        <v>11</v>
      </c>
      <c r="B9" s="10">
        <f>'2015'!V9</f>
        <v>106597455</v>
      </c>
      <c r="C9" s="10">
        <f>'2015'!W9</f>
        <v>533569564</v>
      </c>
      <c r="D9" s="10">
        <f>'2015'!X9</f>
        <v>640167019</v>
      </c>
      <c r="E9" s="10">
        <f>'2015'!V57</f>
        <v>23640843</v>
      </c>
      <c r="F9" s="10">
        <f>'2015'!W57</f>
        <v>221938010</v>
      </c>
      <c r="G9" s="10">
        <f>'2015'!X57</f>
        <v>245578853</v>
      </c>
      <c r="H9" s="10">
        <f t="shared" si="0"/>
        <v>130238298</v>
      </c>
      <c r="I9" s="10">
        <f t="shared" si="1"/>
        <v>755507574</v>
      </c>
      <c r="J9" s="33">
        <f t="shared" si="2"/>
        <v>885745872</v>
      </c>
    </row>
    <row r="10" spans="1:10" ht="12" customHeight="1" x14ac:dyDescent="0.2">
      <c r="A10" s="152" t="s">
        <v>12</v>
      </c>
      <c r="B10" s="10">
        <f>'2015'!V10</f>
        <v>47836416</v>
      </c>
      <c r="C10" s="10">
        <f>'2015'!W10</f>
        <v>355714890</v>
      </c>
      <c r="D10" s="10">
        <f>'2015'!X10</f>
        <v>403551306</v>
      </c>
      <c r="E10" s="10">
        <f>'2015'!V58</f>
        <v>4318737</v>
      </c>
      <c r="F10" s="10">
        <f>'2015'!W58</f>
        <v>228119955</v>
      </c>
      <c r="G10" s="10">
        <f>'2015'!X58</f>
        <v>232438692</v>
      </c>
      <c r="H10" s="10">
        <f t="shared" si="0"/>
        <v>52155153</v>
      </c>
      <c r="I10" s="10">
        <f t="shared" si="1"/>
        <v>583834845</v>
      </c>
      <c r="J10" s="33">
        <f t="shared" si="2"/>
        <v>635989998</v>
      </c>
    </row>
    <row r="11" spans="1:10" ht="12" customHeight="1" x14ac:dyDescent="0.2">
      <c r="A11" s="152" t="s">
        <v>13</v>
      </c>
      <c r="B11" s="10">
        <f>'2015'!V11</f>
        <v>24130038</v>
      </c>
      <c r="C11" s="10">
        <f>'2015'!W11</f>
        <v>85282854</v>
      </c>
      <c r="D11" s="10">
        <f>'2015'!X11</f>
        <v>109412892</v>
      </c>
      <c r="E11" s="10">
        <f>'2015'!V59</f>
        <v>12111909</v>
      </c>
      <c r="F11" s="10">
        <f>'2015'!W59</f>
        <v>50162514</v>
      </c>
      <c r="G11" s="10">
        <f>'2015'!X59</f>
        <v>62274423</v>
      </c>
      <c r="H11" s="10">
        <f t="shared" si="0"/>
        <v>36241947</v>
      </c>
      <c r="I11" s="10">
        <f t="shared" si="1"/>
        <v>135445368</v>
      </c>
      <c r="J11" s="33">
        <f t="shared" si="2"/>
        <v>171687315</v>
      </c>
    </row>
    <row r="12" spans="1:10" ht="12" customHeight="1" x14ac:dyDescent="0.2">
      <c r="A12" s="152" t="s">
        <v>14</v>
      </c>
      <c r="B12" s="10">
        <f>'2015'!V12</f>
        <v>947691</v>
      </c>
      <c r="C12" s="10">
        <f>'2015'!W12</f>
        <v>4290310</v>
      </c>
      <c r="D12" s="10">
        <f>'2015'!X12</f>
        <v>5238001</v>
      </c>
      <c r="E12" s="10">
        <f>'2015'!V60</f>
        <v>7784691</v>
      </c>
      <c r="F12" s="10">
        <f>'2015'!W60</f>
        <v>19785266</v>
      </c>
      <c r="G12" s="10">
        <f>'2015'!X60</f>
        <v>27569957</v>
      </c>
      <c r="H12" s="10">
        <f t="shared" si="0"/>
        <v>8732382</v>
      </c>
      <c r="I12" s="10">
        <f t="shared" si="1"/>
        <v>24075576</v>
      </c>
      <c r="J12" s="33">
        <f t="shared" si="2"/>
        <v>32807958</v>
      </c>
    </row>
    <row r="13" spans="1:10" ht="12" customHeight="1" x14ac:dyDescent="0.2">
      <c r="A13" s="152" t="s">
        <v>15</v>
      </c>
      <c r="B13" s="10">
        <f>'2015'!V13</f>
        <v>29215176</v>
      </c>
      <c r="C13" s="10">
        <f>'2015'!W13</f>
        <v>168701109</v>
      </c>
      <c r="D13" s="10">
        <f>'2015'!X13</f>
        <v>197916285</v>
      </c>
      <c r="E13" s="10">
        <f>'2015'!V61</f>
        <v>12366409</v>
      </c>
      <c r="F13" s="10">
        <f>'2015'!W61</f>
        <v>76337482</v>
      </c>
      <c r="G13" s="10">
        <f>'2015'!X61</f>
        <v>88703891</v>
      </c>
      <c r="H13" s="10">
        <f t="shared" si="0"/>
        <v>41581585</v>
      </c>
      <c r="I13" s="10">
        <f t="shared" si="1"/>
        <v>245038591</v>
      </c>
      <c r="J13" s="33">
        <f t="shared" si="2"/>
        <v>286620176</v>
      </c>
    </row>
    <row r="14" spans="1:10" s="169" customFormat="1" ht="12" customHeight="1" x14ac:dyDescent="0.2">
      <c r="A14" s="170" t="s">
        <v>16</v>
      </c>
      <c r="B14" s="144">
        <f>'2015'!V14</f>
        <v>215531395</v>
      </c>
      <c r="C14" s="144">
        <f>'2015'!W14</f>
        <v>1213992155</v>
      </c>
      <c r="D14" s="144">
        <f>'2015'!X14</f>
        <v>1429523550</v>
      </c>
      <c r="E14" s="144">
        <f>'2015'!V62</f>
        <v>63559687</v>
      </c>
      <c r="F14" s="144">
        <f>'2015'!W62</f>
        <v>640084696</v>
      </c>
      <c r="G14" s="144">
        <f>'2015'!X62</f>
        <v>703644383</v>
      </c>
      <c r="H14" s="144">
        <f t="shared" si="0"/>
        <v>279091082</v>
      </c>
      <c r="I14" s="144">
        <f t="shared" si="1"/>
        <v>1854076851</v>
      </c>
      <c r="J14" s="144">
        <f t="shared" si="2"/>
        <v>2133167933</v>
      </c>
    </row>
    <row r="15" spans="1:10" ht="12" customHeight="1" x14ac:dyDescent="0.2">
      <c r="A15" s="152" t="s">
        <v>17</v>
      </c>
      <c r="B15" s="10">
        <f>'2015'!V15</f>
        <v>50672734</v>
      </c>
      <c r="C15" s="10">
        <f>'2015'!W15</f>
        <v>165891861</v>
      </c>
      <c r="D15" s="10">
        <f>'2015'!X15</f>
        <v>216564595</v>
      </c>
      <c r="E15" s="10">
        <f>'2015'!V63</f>
        <v>18000917</v>
      </c>
      <c r="F15" s="10">
        <f>'2015'!W63</f>
        <v>111137423</v>
      </c>
      <c r="G15" s="10">
        <f>'2015'!X63</f>
        <v>129138340</v>
      </c>
      <c r="H15" s="10">
        <f t="shared" si="0"/>
        <v>68673651</v>
      </c>
      <c r="I15" s="10">
        <f t="shared" si="1"/>
        <v>277029284</v>
      </c>
      <c r="J15" s="33">
        <f t="shared" si="2"/>
        <v>345702935</v>
      </c>
    </row>
    <row r="16" spans="1:10" ht="12" customHeight="1" x14ac:dyDescent="0.2">
      <c r="A16" s="152" t="s">
        <v>18</v>
      </c>
      <c r="B16" s="10">
        <f>'2015'!V16</f>
        <v>351895540</v>
      </c>
      <c r="C16" s="10">
        <f>'2015'!W16</f>
        <v>1202776464</v>
      </c>
      <c r="D16" s="10">
        <f>'2015'!X16</f>
        <v>1554672004</v>
      </c>
      <c r="E16" s="10">
        <f>'2015'!V64</f>
        <v>216702934</v>
      </c>
      <c r="F16" s="10">
        <f>'2015'!W64</f>
        <v>748164413</v>
      </c>
      <c r="G16" s="10">
        <f>'2015'!X64</f>
        <v>964867347</v>
      </c>
      <c r="H16" s="10">
        <f t="shared" si="0"/>
        <v>568598474</v>
      </c>
      <c r="I16" s="10">
        <f t="shared" si="1"/>
        <v>1950940877</v>
      </c>
      <c r="J16" s="33">
        <f t="shared" si="2"/>
        <v>2519539351</v>
      </c>
    </row>
    <row r="17" spans="1:10" ht="12" customHeight="1" x14ac:dyDescent="0.2">
      <c r="A17" s="152" t="s">
        <v>19</v>
      </c>
      <c r="B17" s="10">
        <f>'2015'!V17</f>
        <v>377984701</v>
      </c>
      <c r="C17" s="10">
        <f>'2015'!W17</f>
        <v>586355512</v>
      </c>
      <c r="D17" s="10">
        <f>'2015'!X17</f>
        <v>964340213</v>
      </c>
      <c r="E17" s="10">
        <f>'2015'!V65</f>
        <v>286924649</v>
      </c>
      <c r="F17" s="10">
        <f>'2015'!W65</f>
        <v>572382501</v>
      </c>
      <c r="G17" s="10">
        <f>'2015'!X65</f>
        <v>859307150</v>
      </c>
      <c r="H17" s="10">
        <f t="shared" si="0"/>
        <v>664909350</v>
      </c>
      <c r="I17" s="10">
        <f t="shared" si="1"/>
        <v>1158738013</v>
      </c>
      <c r="J17" s="33">
        <f t="shared" si="2"/>
        <v>1823647363</v>
      </c>
    </row>
    <row r="18" spans="1:10" ht="12" customHeight="1" x14ac:dyDescent="0.2">
      <c r="A18" s="152" t="s">
        <v>20</v>
      </c>
      <c r="B18" s="10">
        <f>'2015'!V18</f>
        <v>29077418</v>
      </c>
      <c r="C18" s="10">
        <f>'2015'!W18</f>
        <v>335756878</v>
      </c>
      <c r="D18" s="10">
        <f>'2015'!X18</f>
        <v>364834296</v>
      </c>
      <c r="E18" s="10">
        <f>'2015'!V66</f>
        <v>4676207</v>
      </c>
      <c r="F18" s="10">
        <f>'2015'!W66</f>
        <v>237592338</v>
      </c>
      <c r="G18" s="10">
        <f>'2015'!X66</f>
        <v>242268545</v>
      </c>
      <c r="H18" s="10">
        <f t="shared" si="0"/>
        <v>33753625</v>
      </c>
      <c r="I18" s="10">
        <f t="shared" si="1"/>
        <v>573349216</v>
      </c>
      <c r="J18" s="33">
        <f t="shared" si="2"/>
        <v>607102841</v>
      </c>
    </row>
    <row r="19" spans="1:10" ht="12" customHeight="1" x14ac:dyDescent="0.2">
      <c r="A19" s="152" t="s">
        <v>21</v>
      </c>
      <c r="B19" s="10">
        <f>'2015'!V19</f>
        <v>143842290</v>
      </c>
      <c r="C19" s="10">
        <f>'2015'!W19</f>
        <v>266952598</v>
      </c>
      <c r="D19" s="10">
        <f>'2015'!X19</f>
        <v>410794888</v>
      </c>
      <c r="E19" s="10">
        <f>'2015'!V67</f>
        <v>50761292</v>
      </c>
      <c r="F19" s="10">
        <f>'2015'!W67</f>
        <v>183198167</v>
      </c>
      <c r="G19" s="10">
        <f>'2015'!X67</f>
        <v>233959459</v>
      </c>
      <c r="H19" s="10">
        <f t="shared" si="0"/>
        <v>194603582</v>
      </c>
      <c r="I19" s="10">
        <f t="shared" si="1"/>
        <v>450150765</v>
      </c>
      <c r="J19" s="33">
        <f t="shared" si="2"/>
        <v>644754347</v>
      </c>
    </row>
    <row r="20" spans="1:10" ht="12" customHeight="1" x14ac:dyDescent="0.2">
      <c r="A20" s="152" t="s">
        <v>22</v>
      </c>
      <c r="B20" s="10">
        <f>'2015'!V20</f>
        <v>301067163</v>
      </c>
      <c r="C20" s="10">
        <f>'2015'!W20</f>
        <v>708939804</v>
      </c>
      <c r="D20" s="10">
        <f>'2015'!X20</f>
        <v>1010006967</v>
      </c>
      <c r="E20" s="10">
        <f>'2015'!V68</f>
        <v>135692657</v>
      </c>
      <c r="F20" s="10">
        <f>'2015'!W68</f>
        <v>475749324</v>
      </c>
      <c r="G20" s="10">
        <f>'2015'!X68</f>
        <v>611441981</v>
      </c>
      <c r="H20" s="10">
        <f t="shared" si="0"/>
        <v>436759820</v>
      </c>
      <c r="I20" s="10">
        <f t="shared" si="1"/>
        <v>1184689128</v>
      </c>
      <c r="J20" s="33">
        <f t="shared" si="2"/>
        <v>1621448948</v>
      </c>
    </row>
    <row r="21" spans="1:10" ht="12" customHeight="1" x14ac:dyDescent="0.2">
      <c r="A21" s="152" t="s">
        <v>23</v>
      </c>
      <c r="B21" s="10">
        <f>'2015'!V21</f>
        <v>20069025</v>
      </c>
      <c r="C21" s="10">
        <f>'2015'!W21</f>
        <v>116141333</v>
      </c>
      <c r="D21" s="10">
        <f>'2015'!X21</f>
        <v>136210358</v>
      </c>
      <c r="E21" s="10">
        <f>'2015'!V69</f>
        <v>109784137</v>
      </c>
      <c r="F21" s="10">
        <f>'2015'!W69</f>
        <v>114108530</v>
      </c>
      <c r="G21" s="10">
        <f>'2015'!X69</f>
        <v>223892667</v>
      </c>
      <c r="H21" s="10">
        <f t="shared" ref="H21:H39" si="3">B21+E21</f>
        <v>129853162</v>
      </c>
      <c r="I21" s="10">
        <f t="shared" ref="I21:I39" si="4">C21+F21</f>
        <v>230249863</v>
      </c>
      <c r="J21" s="33">
        <f t="shared" ref="J21:J34" si="5">D21+G21</f>
        <v>360103025</v>
      </c>
    </row>
    <row r="22" spans="1:10" ht="12" customHeight="1" x14ac:dyDescent="0.2">
      <c r="A22" s="152" t="s">
        <v>24</v>
      </c>
      <c r="B22" s="10">
        <f>'2015'!V22</f>
        <v>66879091</v>
      </c>
      <c r="C22" s="10">
        <f>'2015'!W22</f>
        <v>306335740</v>
      </c>
      <c r="D22" s="10">
        <f>'2015'!X22</f>
        <v>373214831</v>
      </c>
      <c r="E22" s="10">
        <f>'2015'!V70</f>
        <v>20509192</v>
      </c>
      <c r="F22" s="10">
        <f>'2015'!W70</f>
        <v>177276700</v>
      </c>
      <c r="G22" s="10">
        <f>'2015'!X70</f>
        <v>197785892</v>
      </c>
      <c r="H22" s="10">
        <f t="shared" si="3"/>
        <v>87388283</v>
      </c>
      <c r="I22" s="10">
        <f t="shared" si="4"/>
        <v>483612440</v>
      </c>
      <c r="J22" s="33">
        <f t="shared" ref="J22:J33" si="6">D22+G22</f>
        <v>571000723</v>
      </c>
    </row>
    <row r="23" spans="1:10" ht="12" customHeight="1" x14ac:dyDescent="0.2">
      <c r="A23" s="152" t="s">
        <v>25</v>
      </c>
      <c r="B23" s="10">
        <f>'2015'!V23</f>
        <v>6109901</v>
      </c>
      <c r="C23" s="10">
        <f>'2015'!W23</f>
        <v>286352217</v>
      </c>
      <c r="D23" s="10">
        <f>'2015'!X23</f>
        <v>292462118</v>
      </c>
      <c r="E23" s="10">
        <f>'2015'!V71</f>
        <v>48771092</v>
      </c>
      <c r="F23" s="10">
        <f>'2015'!W71</f>
        <v>207069159</v>
      </c>
      <c r="G23" s="10">
        <f>'2015'!X71</f>
        <v>255840251</v>
      </c>
      <c r="H23" s="10">
        <f t="shared" si="3"/>
        <v>54880993</v>
      </c>
      <c r="I23" s="10">
        <f t="shared" si="4"/>
        <v>493421376</v>
      </c>
      <c r="J23" s="33">
        <f t="shared" si="6"/>
        <v>548302369</v>
      </c>
    </row>
    <row r="24" spans="1:10" s="169" customFormat="1" ht="12" customHeight="1" x14ac:dyDescent="0.2">
      <c r="A24" s="165" t="s">
        <v>26</v>
      </c>
      <c r="B24" s="144">
        <f>'2015'!V24</f>
        <v>1347597863</v>
      </c>
      <c r="C24" s="144">
        <f>'2015'!W24</f>
        <v>3975502407</v>
      </c>
      <c r="D24" s="144">
        <f>'2015'!X24</f>
        <v>5323100270</v>
      </c>
      <c r="E24" s="144">
        <f>'2015'!V72</f>
        <v>891823077</v>
      </c>
      <c r="F24" s="144">
        <f>'2015'!W72</f>
        <v>2826678555</v>
      </c>
      <c r="G24" s="144">
        <f>'2015'!X72</f>
        <v>3718501632</v>
      </c>
      <c r="H24" s="144">
        <f t="shared" si="3"/>
        <v>2239420940</v>
      </c>
      <c r="I24" s="144">
        <f t="shared" si="4"/>
        <v>6802180962</v>
      </c>
      <c r="J24" s="144">
        <f t="shared" si="6"/>
        <v>9041601902</v>
      </c>
    </row>
    <row r="25" spans="1:10" ht="12" customHeight="1" x14ac:dyDescent="0.2">
      <c r="A25" s="152" t="s">
        <v>27</v>
      </c>
      <c r="B25" s="10">
        <f>'2015'!V25</f>
        <v>125189331</v>
      </c>
      <c r="C25" s="10">
        <f>'2015'!W25</f>
        <v>494508266</v>
      </c>
      <c r="D25" s="10">
        <f>'2015'!X25</f>
        <v>619697597</v>
      </c>
      <c r="E25" s="10">
        <f>'2015'!V73</f>
        <v>38897142</v>
      </c>
      <c r="F25" s="10">
        <f>'2015'!W73</f>
        <v>185956093</v>
      </c>
      <c r="G25" s="10">
        <f>'2015'!X73</f>
        <v>224853235</v>
      </c>
      <c r="H25" s="10">
        <f t="shared" si="3"/>
        <v>164086473</v>
      </c>
      <c r="I25" s="10">
        <f t="shared" si="4"/>
        <v>680464359</v>
      </c>
      <c r="J25" s="33">
        <f t="shared" si="6"/>
        <v>844550832</v>
      </c>
    </row>
    <row r="26" spans="1:10" ht="12" customHeight="1" x14ac:dyDescent="0.2">
      <c r="A26" s="152" t="s">
        <v>28</v>
      </c>
      <c r="B26" s="10">
        <f>'2015'!V26</f>
        <v>496666582</v>
      </c>
      <c r="C26" s="10">
        <f>'2015'!W26</f>
        <v>2348661384</v>
      </c>
      <c r="D26" s="10">
        <f>'2015'!X26</f>
        <v>2845327966</v>
      </c>
      <c r="E26" s="10">
        <f>'2015'!V74</f>
        <v>469093727</v>
      </c>
      <c r="F26" s="10">
        <f>'2015'!W74</f>
        <v>1237016106</v>
      </c>
      <c r="G26" s="10">
        <f>'2015'!X74</f>
        <v>1706109833</v>
      </c>
      <c r="H26" s="10">
        <f t="shared" si="3"/>
        <v>965760309</v>
      </c>
      <c r="I26" s="10">
        <f t="shared" si="4"/>
        <v>3585677490</v>
      </c>
      <c r="J26" s="33">
        <f t="shared" si="6"/>
        <v>4551437799</v>
      </c>
    </row>
    <row r="27" spans="1:10" ht="12" customHeight="1" x14ac:dyDescent="0.2">
      <c r="A27" s="152" t="s">
        <v>29</v>
      </c>
      <c r="B27" s="10">
        <f>'2015'!V27</f>
        <v>1433154798</v>
      </c>
      <c r="C27" s="10">
        <f>'2015'!W27</f>
        <v>2613797415</v>
      </c>
      <c r="D27" s="10">
        <f>'2015'!X27</f>
        <v>4046952213</v>
      </c>
      <c r="E27" s="10">
        <f>'2015'!V75</f>
        <v>585816436</v>
      </c>
      <c r="F27" s="10">
        <f>'2015'!W75</f>
        <v>1428781593</v>
      </c>
      <c r="G27" s="10">
        <f>'2015'!X75</f>
        <v>2014598029</v>
      </c>
      <c r="H27" s="10">
        <f t="shared" si="3"/>
        <v>2018971234</v>
      </c>
      <c r="I27" s="10">
        <f t="shared" si="4"/>
        <v>4042579008</v>
      </c>
      <c r="J27" s="33">
        <f t="shared" si="6"/>
        <v>6061550242</v>
      </c>
    </row>
    <row r="28" spans="1:10" ht="12" customHeight="1" x14ac:dyDescent="0.2">
      <c r="A28" s="152" t="s">
        <v>30</v>
      </c>
      <c r="B28" s="10">
        <f>'2015'!V28</f>
        <v>5600966147</v>
      </c>
      <c r="C28" s="10">
        <f>'2015'!W28</f>
        <v>10567321495</v>
      </c>
      <c r="D28" s="10">
        <f>'2015'!X28</f>
        <v>16168287642</v>
      </c>
      <c r="E28" s="10">
        <f>'2015'!V76</f>
        <v>3882161368</v>
      </c>
      <c r="F28" s="10">
        <f>'2015'!W76</f>
        <v>5221473835</v>
      </c>
      <c r="G28" s="10">
        <f>'2015'!X76</f>
        <v>9103635203</v>
      </c>
      <c r="H28" s="10">
        <f t="shared" si="3"/>
        <v>9483127515</v>
      </c>
      <c r="I28" s="10">
        <f t="shared" si="4"/>
        <v>15788795330</v>
      </c>
      <c r="J28" s="33">
        <f t="shared" si="6"/>
        <v>25271922845</v>
      </c>
    </row>
    <row r="29" spans="1:10" s="169" customFormat="1" ht="12" customHeight="1" x14ac:dyDescent="0.2">
      <c r="A29" s="165" t="s">
        <v>31</v>
      </c>
      <c r="B29" s="144">
        <f>'2015'!V29</f>
        <v>7655976858</v>
      </c>
      <c r="C29" s="144">
        <f>'2015'!W29</f>
        <v>16024288560</v>
      </c>
      <c r="D29" s="144">
        <f>'2015'!X29</f>
        <v>23680265418</v>
      </c>
      <c r="E29" s="144">
        <f>'2015'!V77</f>
        <v>4975968673</v>
      </c>
      <c r="F29" s="144">
        <f>'2015'!W77</f>
        <v>8073227627</v>
      </c>
      <c r="G29" s="144">
        <f>'2015'!X77</f>
        <v>13049196300</v>
      </c>
      <c r="H29" s="144">
        <f t="shared" si="3"/>
        <v>12631945531</v>
      </c>
      <c r="I29" s="144">
        <f t="shared" si="4"/>
        <v>24097516187</v>
      </c>
      <c r="J29" s="144">
        <f t="shared" si="6"/>
        <v>36729461718</v>
      </c>
    </row>
    <row r="30" spans="1:10" ht="12" customHeight="1" x14ac:dyDescent="0.2">
      <c r="A30" s="152" t="s">
        <v>32</v>
      </c>
      <c r="B30" s="10">
        <f>'2015'!V30</f>
        <v>325040922</v>
      </c>
      <c r="C30" s="10">
        <f>'2015'!W30</f>
        <v>1892323616</v>
      </c>
      <c r="D30" s="10">
        <f>'2015'!X30</f>
        <v>2217364538</v>
      </c>
      <c r="E30" s="10">
        <f>'2015'!V78</f>
        <v>525108619</v>
      </c>
      <c r="F30" s="10">
        <f>'2015'!W78</f>
        <v>963820189</v>
      </c>
      <c r="G30" s="10">
        <f>'2015'!X78</f>
        <v>1488928808</v>
      </c>
      <c r="H30" s="10">
        <f t="shared" si="3"/>
        <v>850149541</v>
      </c>
      <c r="I30" s="10">
        <f t="shared" si="4"/>
        <v>2856143805</v>
      </c>
      <c r="J30" s="33">
        <f t="shared" si="6"/>
        <v>3706293346</v>
      </c>
    </row>
    <row r="31" spans="1:10" ht="12" customHeight="1" x14ac:dyDescent="0.2">
      <c r="A31" s="152" t="s">
        <v>33</v>
      </c>
      <c r="B31" s="10">
        <f>'2015'!V31</f>
        <v>393377157</v>
      </c>
      <c r="C31" s="10">
        <f>'2015'!W31</f>
        <v>1984683932</v>
      </c>
      <c r="D31" s="10">
        <f>'2015'!X31</f>
        <v>2378061089</v>
      </c>
      <c r="E31" s="10">
        <f>'2015'!V79</f>
        <v>456083197</v>
      </c>
      <c r="F31" s="10">
        <f>'2015'!W79</f>
        <v>1229744307</v>
      </c>
      <c r="G31" s="10">
        <f>'2015'!X79</f>
        <v>1685827504</v>
      </c>
      <c r="H31" s="10">
        <f t="shared" si="3"/>
        <v>849460354</v>
      </c>
      <c r="I31" s="10">
        <f t="shared" si="4"/>
        <v>3214428239</v>
      </c>
      <c r="J31" s="33">
        <f t="shared" si="6"/>
        <v>4063888593</v>
      </c>
    </row>
    <row r="32" spans="1:10" ht="12" customHeight="1" x14ac:dyDescent="0.2">
      <c r="A32" s="152" t="s">
        <v>34</v>
      </c>
      <c r="B32" s="10">
        <f>'2015'!V32</f>
        <v>385089927</v>
      </c>
      <c r="C32" s="10">
        <f>'2015'!W32</f>
        <v>1197263342</v>
      </c>
      <c r="D32" s="10">
        <f>'2015'!X32</f>
        <v>1582353269</v>
      </c>
      <c r="E32" s="10">
        <f>'2015'!V80</f>
        <v>285995493</v>
      </c>
      <c r="F32" s="10">
        <f>'2015'!W80</f>
        <v>759426155</v>
      </c>
      <c r="G32" s="10">
        <f>'2015'!X80</f>
        <v>1045421648</v>
      </c>
      <c r="H32" s="10">
        <f t="shared" si="3"/>
        <v>671085420</v>
      </c>
      <c r="I32" s="10">
        <f t="shared" si="4"/>
        <v>1956689497</v>
      </c>
      <c r="J32" s="33">
        <f t="shared" si="6"/>
        <v>2627774917</v>
      </c>
    </row>
    <row r="33" spans="1:10" s="169" customFormat="1" ht="12" customHeight="1" x14ac:dyDescent="0.2">
      <c r="A33" s="162" t="s">
        <v>35</v>
      </c>
      <c r="B33" s="144">
        <f>'2015'!V33</f>
        <v>1103508006</v>
      </c>
      <c r="C33" s="144">
        <f>'2015'!W33</f>
        <v>5074270890</v>
      </c>
      <c r="D33" s="144">
        <f>'2015'!X33</f>
        <v>6177778896</v>
      </c>
      <c r="E33" s="144">
        <f>'2015'!V81</f>
        <v>1267187309</v>
      </c>
      <c r="F33" s="144">
        <f>'2015'!W81</f>
        <v>2952990651</v>
      </c>
      <c r="G33" s="144">
        <f>'2015'!X81</f>
        <v>4220177960</v>
      </c>
      <c r="H33" s="144">
        <f t="shared" si="3"/>
        <v>2370695315</v>
      </c>
      <c r="I33" s="144">
        <f t="shared" si="4"/>
        <v>8027261541</v>
      </c>
      <c r="J33" s="144">
        <f t="shared" si="6"/>
        <v>10397956856</v>
      </c>
    </row>
    <row r="34" spans="1:10" ht="12" customHeight="1" x14ac:dyDescent="0.2">
      <c r="A34" s="152" t="s">
        <v>36</v>
      </c>
      <c r="B34" s="10">
        <f>'2015'!V34</f>
        <v>79291829</v>
      </c>
      <c r="C34" s="10">
        <f>'2015'!W34</f>
        <v>1285028014</v>
      </c>
      <c r="D34" s="10">
        <f>'2015'!X34</f>
        <v>1364319843</v>
      </c>
      <c r="E34" s="10">
        <f>'2015'!V82</f>
        <v>82572411</v>
      </c>
      <c r="F34" s="10">
        <f>'2015'!W82</f>
        <v>555570164</v>
      </c>
      <c r="G34" s="10">
        <f>'2015'!X82</f>
        <v>638142575</v>
      </c>
      <c r="H34" s="10">
        <f t="shared" si="3"/>
        <v>161864240</v>
      </c>
      <c r="I34" s="10">
        <f t="shared" si="4"/>
        <v>1840598178</v>
      </c>
      <c r="J34" s="33">
        <f t="shared" si="5"/>
        <v>2002462418</v>
      </c>
    </row>
    <row r="35" spans="1:10" ht="12" customHeight="1" x14ac:dyDescent="0.2">
      <c r="A35" s="152" t="s">
        <v>37</v>
      </c>
      <c r="B35" s="10">
        <f>'2015'!V35</f>
        <v>257561316</v>
      </c>
      <c r="C35" s="10">
        <f>'2015'!W35</f>
        <v>1056964337</v>
      </c>
      <c r="D35" s="10">
        <f>'2015'!X35</f>
        <v>1314525653</v>
      </c>
      <c r="E35" s="10">
        <f>'2015'!V83</f>
        <v>451990273</v>
      </c>
      <c r="F35" s="10">
        <f>'2015'!W83</f>
        <v>604321530</v>
      </c>
      <c r="G35" s="10">
        <f>'2015'!X83</f>
        <v>1056311803</v>
      </c>
      <c r="H35" s="10">
        <f t="shared" si="3"/>
        <v>709551589</v>
      </c>
      <c r="I35" s="10">
        <f t="shared" si="4"/>
        <v>1661285867</v>
      </c>
      <c r="J35" s="33">
        <f>D35+G35</f>
        <v>2370837456</v>
      </c>
    </row>
    <row r="36" spans="1:10" ht="12" customHeight="1" x14ac:dyDescent="0.2">
      <c r="A36" s="152" t="s">
        <v>38</v>
      </c>
      <c r="B36" s="10">
        <f>'2015'!V36</f>
        <v>69816012</v>
      </c>
      <c r="C36" s="10">
        <f>'2015'!W36</f>
        <v>369987003</v>
      </c>
      <c r="D36" s="10">
        <f>'2015'!X36</f>
        <v>439803015</v>
      </c>
      <c r="E36" s="10">
        <f>'2015'!V84</f>
        <v>79165440</v>
      </c>
      <c r="F36" s="10">
        <f>'2015'!W84</f>
        <v>239781720</v>
      </c>
      <c r="G36" s="10">
        <f>'2015'!X84</f>
        <v>318947160</v>
      </c>
      <c r="H36" s="10">
        <f t="shared" si="3"/>
        <v>148981452</v>
      </c>
      <c r="I36" s="10">
        <f t="shared" si="4"/>
        <v>609768723</v>
      </c>
      <c r="J36" s="33">
        <f>D36+G36</f>
        <v>758750175</v>
      </c>
    </row>
    <row r="37" spans="1:10" ht="12" customHeight="1" x14ac:dyDescent="0.2">
      <c r="A37" s="152" t="s">
        <v>39</v>
      </c>
      <c r="B37" s="10">
        <f>'2015'!V37</f>
        <v>95825296</v>
      </c>
      <c r="C37" s="10">
        <f>'2015'!W37</f>
        <v>294228071</v>
      </c>
      <c r="D37" s="10">
        <f>'2015'!X37</f>
        <v>390053367</v>
      </c>
      <c r="E37" s="10">
        <f>'2015'!V85</f>
        <v>39840241</v>
      </c>
      <c r="F37" s="10">
        <f>'2015'!W85</f>
        <v>180928439</v>
      </c>
      <c r="G37" s="10">
        <f>'2015'!X85</f>
        <v>220768680</v>
      </c>
      <c r="H37" s="10">
        <f t="shared" si="3"/>
        <v>135665537</v>
      </c>
      <c r="I37" s="10">
        <f t="shared" si="4"/>
        <v>475156510</v>
      </c>
      <c r="J37" s="33">
        <f>D37+G37</f>
        <v>610822047</v>
      </c>
    </row>
    <row r="38" spans="1:10" s="169" customFormat="1" ht="12" customHeight="1" x14ac:dyDescent="0.2">
      <c r="A38" s="162" t="s">
        <v>40</v>
      </c>
      <c r="B38" s="144">
        <f>'2015'!V38</f>
        <v>502494453</v>
      </c>
      <c r="C38" s="144">
        <f>'2015'!W38</f>
        <v>3006207425</v>
      </c>
      <c r="D38" s="144">
        <f>'2015'!X38</f>
        <v>3508701878</v>
      </c>
      <c r="E38" s="144">
        <f>'2015'!V86</f>
        <v>653568365</v>
      </c>
      <c r="F38" s="144">
        <f>'2015'!W86</f>
        <v>1580601853</v>
      </c>
      <c r="G38" s="144">
        <f>'2015'!X86</f>
        <v>2234170218</v>
      </c>
      <c r="H38" s="144">
        <f t="shared" si="3"/>
        <v>1156062818</v>
      </c>
      <c r="I38" s="144">
        <f t="shared" si="4"/>
        <v>4586809278</v>
      </c>
      <c r="J38" s="144">
        <f>D38+G38</f>
        <v>5742872096</v>
      </c>
    </row>
    <row r="39" spans="1:10" s="169" customFormat="1" ht="12" customHeight="1" x14ac:dyDescent="0.2">
      <c r="A39" s="168" t="s">
        <v>41</v>
      </c>
      <c r="B39" s="171">
        <f>'2015'!V39</f>
        <v>10825108575</v>
      </c>
      <c r="C39" s="171">
        <f>'2015'!W39</f>
        <v>29294261437</v>
      </c>
      <c r="D39" s="171">
        <f>'2015'!X39</f>
        <v>40119370012</v>
      </c>
      <c r="E39" s="171">
        <f>'2015'!V87</f>
        <v>7852107111</v>
      </c>
      <c r="F39" s="171">
        <f>'2015'!W87</f>
        <v>16073583382</v>
      </c>
      <c r="G39" s="171">
        <f>'2015'!X87</f>
        <v>23925690493</v>
      </c>
      <c r="H39" s="171">
        <f t="shared" si="3"/>
        <v>18677215686</v>
      </c>
      <c r="I39" s="171">
        <f t="shared" si="4"/>
        <v>45367844819</v>
      </c>
      <c r="J39" s="171">
        <f>D39+G39</f>
        <v>64045060505</v>
      </c>
    </row>
    <row r="40" spans="1:10" ht="12" customHeight="1" x14ac:dyDescent="0.2">
      <c r="A40" s="131" t="s">
        <v>75</v>
      </c>
      <c r="B40" s="2"/>
      <c r="C40" s="2"/>
      <c r="D40" s="2"/>
      <c r="E40" s="2"/>
      <c r="F40" s="2"/>
      <c r="G40" s="2"/>
      <c r="H40" s="2"/>
      <c r="I40" s="2"/>
      <c r="J40" s="2"/>
    </row>
    <row r="41" spans="1:10" ht="12" customHeight="1" x14ac:dyDescent="0.2">
      <c r="A41" s="131" t="s">
        <v>76</v>
      </c>
    </row>
    <row r="42" spans="1:10" ht="12" customHeight="1" x14ac:dyDescent="0.2">
      <c r="A42" s="132" t="s">
        <v>44</v>
      </c>
      <c r="J42" s="1"/>
    </row>
    <row r="43" spans="1:10" ht="12" customHeight="1" x14ac:dyDescent="0.2">
      <c r="A43" s="132" t="s">
        <v>74</v>
      </c>
    </row>
    <row r="44" spans="1:10" x14ac:dyDescent="0.2">
      <c r="A44" s="132" t="s">
        <v>71</v>
      </c>
    </row>
  </sheetData>
  <mergeCells count="6">
    <mergeCell ref="A1:J1"/>
    <mergeCell ref="A2:J2"/>
    <mergeCell ref="A3:J3"/>
    <mergeCell ref="B5:D5"/>
    <mergeCell ref="E5:G5"/>
    <mergeCell ref="H5:J5"/>
  </mergeCells>
  <printOptions horizontalCentered="1"/>
  <pageMargins left="0.19685039370078741" right="0.19685039370078741" top="0.39370078740157483" bottom="0.19685039370078741" header="0" footer="0"/>
  <pageSetup paperSize="9" orientation="landscape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IU95"/>
  <sheetViews>
    <sheetView showGridLines="0" topLeftCell="L53" zoomScaleNormal="100" workbookViewId="0">
      <selection activeCell="A97" sqref="A97"/>
    </sheetView>
  </sheetViews>
  <sheetFormatPr defaultColWidth="11.42578125" defaultRowHeight="12.75" x14ac:dyDescent="0.2"/>
  <cols>
    <col min="1" max="1" width="16.85546875" customWidth="1"/>
    <col min="2" max="3" width="13.140625" customWidth="1"/>
    <col min="4" max="4" width="13.85546875" bestFit="1" customWidth="1"/>
    <col min="5" max="7" width="13.140625" customWidth="1"/>
    <col min="8" max="8" width="13.140625" bestFit="1" customWidth="1"/>
    <col min="9" max="9" width="13.140625" customWidth="1"/>
    <col min="10" max="10" width="13.85546875" bestFit="1" customWidth="1"/>
    <col min="11" max="13" width="13.140625" customWidth="1"/>
    <col min="14" max="14" width="12.7109375" bestFit="1" customWidth="1"/>
    <col min="15" max="18" width="13.140625" bestFit="1" customWidth="1"/>
    <col min="19" max="19" width="13.5703125" bestFit="1" customWidth="1"/>
    <col min="20" max="20" width="11.42578125" customWidth="1"/>
    <col min="21" max="21" width="20.7109375" customWidth="1"/>
    <col min="22" max="22" width="13.85546875" bestFit="1" customWidth="1"/>
    <col min="23" max="24" width="14.28515625" bestFit="1" customWidth="1"/>
  </cols>
  <sheetData>
    <row r="1" spans="1:24" ht="15" x14ac:dyDescent="0.25">
      <c r="A1" s="194" t="s">
        <v>77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</row>
    <row r="2" spans="1:24" x14ac:dyDescent="0.2">
      <c r="A2" s="191" t="s">
        <v>1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</row>
    <row r="3" spans="1:24" x14ac:dyDescent="0.2">
      <c r="A3" s="191" t="s">
        <v>79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</row>
    <row r="4" spans="1:24" x14ac:dyDescent="0.2">
      <c r="S4" s="133" t="s">
        <v>78</v>
      </c>
      <c r="X4" s="133" t="s">
        <v>78</v>
      </c>
    </row>
    <row r="5" spans="1:24" x14ac:dyDescent="0.2">
      <c r="A5" s="141" t="s">
        <v>4</v>
      </c>
      <c r="B5" s="186">
        <v>42370</v>
      </c>
      <c r="C5" s="187"/>
      <c r="D5" s="188"/>
      <c r="E5" s="186">
        <v>42401</v>
      </c>
      <c r="F5" s="187"/>
      <c r="G5" s="188"/>
      <c r="H5" s="186">
        <v>42430</v>
      </c>
      <c r="I5" s="187"/>
      <c r="J5" s="188"/>
      <c r="K5" s="186">
        <v>42461</v>
      </c>
      <c r="L5" s="187"/>
      <c r="M5" s="188"/>
      <c r="N5" s="186">
        <v>42491</v>
      </c>
      <c r="O5" s="187"/>
      <c r="P5" s="188"/>
      <c r="Q5" s="186">
        <v>42522</v>
      </c>
      <c r="R5" s="187"/>
      <c r="S5" s="188"/>
      <c r="U5" s="141" t="s">
        <v>4</v>
      </c>
      <c r="V5" s="186" t="s">
        <v>118</v>
      </c>
      <c r="W5" s="187"/>
      <c r="X5" s="187"/>
    </row>
    <row r="6" spans="1:24" x14ac:dyDescent="0.2">
      <c r="A6" s="142" t="s">
        <v>5</v>
      </c>
      <c r="B6" s="116" t="s">
        <v>73</v>
      </c>
      <c r="C6" s="116" t="s">
        <v>52</v>
      </c>
      <c r="D6" s="116" t="s">
        <v>8</v>
      </c>
      <c r="E6" s="116" t="s">
        <v>73</v>
      </c>
      <c r="F6" s="116" t="s">
        <v>52</v>
      </c>
      <c r="G6" s="116" t="s">
        <v>8</v>
      </c>
      <c r="H6" s="116" t="s">
        <v>73</v>
      </c>
      <c r="I6" s="116" t="s">
        <v>52</v>
      </c>
      <c r="J6" s="116" t="s">
        <v>8</v>
      </c>
      <c r="K6" s="116" t="s">
        <v>73</v>
      </c>
      <c r="L6" s="116" t="s">
        <v>52</v>
      </c>
      <c r="M6" s="116" t="s">
        <v>8</v>
      </c>
      <c r="N6" s="116" t="s">
        <v>73</v>
      </c>
      <c r="O6" s="116" t="s">
        <v>52</v>
      </c>
      <c r="P6" s="116" t="s">
        <v>8</v>
      </c>
      <c r="Q6" s="116" t="s">
        <v>73</v>
      </c>
      <c r="R6" s="116" t="s">
        <v>52</v>
      </c>
      <c r="S6" s="136" t="s">
        <v>8</v>
      </c>
      <c r="U6" s="142" t="s">
        <v>5</v>
      </c>
      <c r="V6" s="117" t="s">
        <v>73</v>
      </c>
      <c r="W6" s="117" t="s">
        <v>52</v>
      </c>
      <c r="X6" s="151" t="s">
        <v>8</v>
      </c>
    </row>
    <row r="7" spans="1:24" x14ac:dyDescent="0.2">
      <c r="A7" s="143" t="s">
        <v>9</v>
      </c>
      <c r="B7" s="10">
        <v>1531217</v>
      </c>
      <c r="C7" s="10">
        <v>1625000</v>
      </c>
      <c r="D7" s="10">
        <f t="shared" ref="D7:D13" si="0">B7+C7</f>
        <v>3156217</v>
      </c>
      <c r="E7" s="10">
        <v>950000</v>
      </c>
      <c r="F7" s="10">
        <v>1854000</v>
      </c>
      <c r="G7" s="10">
        <f t="shared" ref="G7:G13" si="1">E7+F7</f>
        <v>2804000</v>
      </c>
      <c r="H7" s="10">
        <v>0</v>
      </c>
      <c r="I7" s="10">
        <v>2681965</v>
      </c>
      <c r="J7" s="10">
        <f t="shared" ref="J7:J13" si="2">H7+I7</f>
        <v>2681965</v>
      </c>
      <c r="K7" s="10">
        <v>23236572</v>
      </c>
      <c r="L7" s="10">
        <v>1576100</v>
      </c>
      <c r="M7" s="10">
        <f t="shared" ref="M7:M13" si="3">K7+L7</f>
        <v>24812672</v>
      </c>
      <c r="N7" s="10">
        <v>153000</v>
      </c>
      <c r="O7" s="10">
        <v>3952359</v>
      </c>
      <c r="P7" s="10">
        <f t="shared" ref="P7:P13" si="4">N7+O7</f>
        <v>4105359</v>
      </c>
      <c r="Q7" s="10">
        <v>75067</v>
      </c>
      <c r="R7" s="10">
        <v>3180200</v>
      </c>
      <c r="S7" s="37">
        <f>Q7+R7</f>
        <v>3255267</v>
      </c>
      <c r="T7" s="1"/>
      <c r="U7" s="143" t="s">
        <v>9</v>
      </c>
      <c r="V7" s="37">
        <f>B7+E7+H7+K7+N7+Q7</f>
        <v>25945856</v>
      </c>
      <c r="W7" s="37">
        <f>C7+F7+I7+L7+O7+R7</f>
        <v>14869624</v>
      </c>
      <c r="X7" s="37">
        <f>V7+W7</f>
        <v>40815480</v>
      </c>
    </row>
    <row r="8" spans="1:24" x14ac:dyDescent="0.2">
      <c r="A8" s="143" t="s">
        <v>10</v>
      </c>
      <c r="B8" s="10">
        <v>0</v>
      </c>
      <c r="C8" s="10">
        <v>2672800</v>
      </c>
      <c r="D8" s="10">
        <f t="shared" si="0"/>
        <v>2672800</v>
      </c>
      <c r="E8" s="10">
        <v>229465</v>
      </c>
      <c r="F8" s="10">
        <v>1873000</v>
      </c>
      <c r="G8" s="10">
        <f t="shared" si="1"/>
        <v>2102465</v>
      </c>
      <c r="H8" s="10">
        <v>1053030</v>
      </c>
      <c r="I8" s="10">
        <v>2862586</v>
      </c>
      <c r="J8" s="10">
        <f t="shared" si="2"/>
        <v>3915616</v>
      </c>
      <c r="K8" s="10">
        <v>717534</v>
      </c>
      <c r="L8" s="10">
        <v>3320694</v>
      </c>
      <c r="M8" s="10">
        <f t="shared" si="3"/>
        <v>4038228</v>
      </c>
      <c r="N8" s="10">
        <v>455508</v>
      </c>
      <c r="O8" s="10">
        <v>5595097</v>
      </c>
      <c r="P8" s="10">
        <f t="shared" si="4"/>
        <v>6050605</v>
      </c>
      <c r="Q8" s="10">
        <v>412220</v>
      </c>
      <c r="R8" s="10">
        <v>3507479</v>
      </c>
      <c r="S8" s="33">
        <f t="shared" ref="S8:S37" si="5">Q8+R8</f>
        <v>3919699</v>
      </c>
      <c r="T8" s="1"/>
      <c r="U8" s="143" t="s">
        <v>10</v>
      </c>
      <c r="V8" s="33">
        <f t="shared" ref="V8:V15" si="6">B8+E8+H8+K8+N8+Q8</f>
        <v>2867757</v>
      </c>
      <c r="W8" s="33">
        <f t="shared" ref="W8:W39" si="7">C8+F8+I8+L8+O8+R8</f>
        <v>19831656</v>
      </c>
      <c r="X8" s="33">
        <f t="shared" ref="X8:X39" si="8">V8+W8</f>
        <v>22699413</v>
      </c>
    </row>
    <row r="9" spans="1:24" x14ac:dyDescent="0.2">
      <c r="A9" s="143" t="s">
        <v>11</v>
      </c>
      <c r="B9" s="10">
        <v>99680</v>
      </c>
      <c r="C9" s="10">
        <v>23448149</v>
      </c>
      <c r="D9" s="10">
        <f t="shared" si="0"/>
        <v>23547829</v>
      </c>
      <c r="E9" s="10">
        <v>753392</v>
      </c>
      <c r="F9" s="10">
        <v>20592162</v>
      </c>
      <c r="G9" s="10">
        <f t="shared" si="1"/>
        <v>21345554</v>
      </c>
      <c r="H9" s="10">
        <v>1927419</v>
      </c>
      <c r="I9" s="10">
        <v>15974387</v>
      </c>
      <c r="J9" s="10">
        <f t="shared" si="2"/>
        <v>17901806</v>
      </c>
      <c r="K9" s="10">
        <v>5373231</v>
      </c>
      <c r="L9" s="10">
        <v>18737267</v>
      </c>
      <c r="M9" s="10">
        <f t="shared" si="3"/>
        <v>24110498</v>
      </c>
      <c r="N9" s="10">
        <v>12907500</v>
      </c>
      <c r="O9" s="10">
        <v>26145306</v>
      </c>
      <c r="P9" s="10">
        <f t="shared" si="4"/>
        <v>39052806</v>
      </c>
      <c r="Q9" s="10">
        <v>389500</v>
      </c>
      <c r="R9" s="10">
        <v>28641368</v>
      </c>
      <c r="S9" s="33">
        <f t="shared" si="5"/>
        <v>29030868</v>
      </c>
      <c r="T9" s="1"/>
      <c r="U9" s="143" t="s">
        <v>11</v>
      </c>
      <c r="V9" s="33">
        <f t="shared" si="6"/>
        <v>21450722</v>
      </c>
      <c r="W9" s="33">
        <f t="shared" si="7"/>
        <v>133538639</v>
      </c>
      <c r="X9" s="33">
        <f t="shared" si="8"/>
        <v>154989361</v>
      </c>
    </row>
    <row r="10" spans="1:24" x14ac:dyDescent="0.2">
      <c r="A10" s="143" t="s">
        <v>12</v>
      </c>
      <c r="B10" s="10">
        <v>0</v>
      </c>
      <c r="C10" s="10">
        <v>24649927</v>
      </c>
      <c r="D10" s="10">
        <f t="shared" si="0"/>
        <v>24649927</v>
      </c>
      <c r="E10" s="10">
        <v>100000</v>
      </c>
      <c r="F10" s="10">
        <v>22772559</v>
      </c>
      <c r="G10" s="10">
        <f t="shared" si="1"/>
        <v>22872559</v>
      </c>
      <c r="H10" s="10">
        <v>127000</v>
      </c>
      <c r="I10" s="10">
        <v>27223150</v>
      </c>
      <c r="J10" s="10">
        <f t="shared" si="2"/>
        <v>27350150</v>
      </c>
      <c r="K10" s="10">
        <v>4301300</v>
      </c>
      <c r="L10" s="10">
        <v>24608732</v>
      </c>
      <c r="M10" s="10">
        <f t="shared" si="3"/>
        <v>28910032</v>
      </c>
      <c r="N10" s="10">
        <v>152275</v>
      </c>
      <c r="O10" s="10">
        <v>26357403</v>
      </c>
      <c r="P10" s="10">
        <f t="shared" si="4"/>
        <v>26509678</v>
      </c>
      <c r="Q10" s="10">
        <v>5053435</v>
      </c>
      <c r="R10" s="10">
        <v>40555046</v>
      </c>
      <c r="S10" s="33">
        <f t="shared" si="5"/>
        <v>45608481</v>
      </c>
      <c r="T10" s="1"/>
      <c r="U10" s="143" t="s">
        <v>12</v>
      </c>
      <c r="V10" s="33">
        <f t="shared" si="6"/>
        <v>9734010</v>
      </c>
      <c r="W10" s="33">
        <f t="shared" si="7"/>
        <v>166166817</v>
      </c>
      <c r="X10" s="33">
        <f t="shared" si="8"/>
        <v>175900827</v>
      </c>
    </row>
    <row r="11" spans="1:24" x14ac:dyDescent="0.2">
      <c r="A11" s="143" t="s">
        <v>13</v>
      </c>
      <c r="B11" s="10">
        <v>151040</v>
      </c>
      <c r="C11" s="10">
        <v>6353657</v>
      </c>
      <c r="D11" s="10">
        <f t="shared" si="0"/>
        <v>6504697</v>
      </c>
      <c r="E11" s="10">
        <v>870258</v>
      </c>
      <c r="F11" s="10">
        <v>5754540</v>
      </c>
      <c r="G11" s="10">
        <f t="shared" si="1"/>
        <v>6624798</v>
      </c>
      <c r="H11" s="10">
        <v>3394726</v>
      </c>
      <c r="I11" s="10">
        <v>10965515</v>
      </c>
      <c r="J11" s="10">
        <f t="shared" si="2"/>
        <v>14360241</v>
      </c>
      <c r="K11" s="10">
        <v>1197061</v>
      </c>
      <c r="L11" s="10">
        <v>8813561</v>
      </c>
      <c r="M11" s="10">
        <f t="shared" si="3"/>
        <v>10010622</v>
      </c>
      <c r="N11" s="10">
        <v>1330698</v>
      </c>
      <c r="O11" s="10">
        <v>11136223</v>
      </c>
      <c r="P11" s="10">
        <f t="shared" si="4"/>
        <v>12466921</v>
      </c>
      <c r="Q11" s="10">
        <v>2209978</v>
      </c>
      <c r="R11" s="10">
        <v>9633632</v>
      </c>
      <c r="S11" s="33">
        <f t="shared" si="5"/>
        <v>11843610</v>
      </c>
      <c r="T11" s="1"/>
      <c r="U11" s="143" t="s">
        <v>13</v>
      </c>
      <c r="V11" s="33">
        <f t="shared" si="6"/>
        <v>9153761</v>
      </c>
      <c r="W11" s="33">
        <f t="shared" si="7"/>
        <v>52657128</v>
      </c>
      <c r="X11" s="33">
        <f t="shared" si="8"/>
        <v>61810889</v>
      </c>
    </row>
    <row r="12" spans="1:24" x14ac:dyDescent="0.2">
      <c r="A12" s="143" t="s">
        <v>14</v>
      </c>
      <c r="B12" s="10">
        <v>252000</v>
      </c>
      <c r="C12" s="10">
        <v>2123406</v>
      </c>
      <c r="D12" s="10">
        <f t="shared" si="0"/>
        <v>2375406</v>
      </c>
      <c r="E12" s="10">
        <v>1121876</v>
      </c>
      <c r="F12" s="10">
        <v>1268072</v>
      </c>
      <c r="G12" s="10">
        <f t="shared" si="1"/>
        <v>2389948</v>
      </c>
      <c r="H12" s="10">
        <v>3340715</v>
      </c>
      <c r="I12" s="10">
        <v>1906582</v>
      </c>
      <c r="J12" s="10">
        <f t="shared" si="2"/>
        <v>5247297</v>
      </c>
      <c r="K12" s="10">
        <v>815775</v>
      </c>
      <c r="L12" s="10">
        <v>1806645</v>
      </c>
      <c r="M12" s="10">
        <f t="shared" si="3"/>
        <v>2622420</v>
      </c>
      <c r="N12" s="10">
        <v>1561669</v>
      </c>
      <c r="O12" s="10">
        <v>2731316</v>
      </c>
      <c r="P12" s="10">
        <f t="shared" si="4"/>
        <v>4292985</v>
      </c>
      <c r="Q12" s="10">
        <v>1930529</v>
      </c>
      <c r="R12" s="10">
        <v>2403000</v>
      </c>
      <c r="S12" s="33">
        <f t="shared" si="5"/>
        <v>4333529</v>
      </c>
      <c r="T12" s="1"/>
      <c r="U12" s="143" t="s">
        <v>14</v>
      </c>
      <c r="V12" s="33">
        <f t="shared" si="6"/>
        <v>9022564</v>
      </c>
      <c r="W12" s="33">
        <f t="shared" si="7"/>
        <v>12239021</v>
      </c>
      <c r="X12" s="33">
        <f t="shared" si="8"/>
        <v>21261585</v>
      </c>
    </row>
    <row r="13" spans="1:24" x14ac:dyDescent="0.2">
      <c r="A13" s="143" t="s">
        <v>15</v>
      </c>
      <c r="B13" s="10">
        <v>1796364</v>
      </c>
      <c r="C13" s="10">
        <v>9327143</v>
      </c>
      <c r="D13" s="10">
        <f t="shared" si="0"/>
        <v>11123507</v>
      </c>
      <c r="E13" s="10">
        <v>170749</v>
      </c>
      <c r="F13" s="10">
        <v>9466735</v>
      </c>
      <c r="G13" s="10">
        <f t="shared" si="1"/>
        <v>9637484</v>
      </c>
      <c r="H13" s="10">
        <v>603944</v>
      </c>
      <c r="I13" s="10">
        <v>14713707</v>
      </c>
      <c r="J13" s="10">
        <f t="shared" si="2"/>
        <v>15317651</v>
      </c>
      <c r="K13" s="10">
        <v>0</v>
      </c>
      <c r="L13" s="10">
        <v>7977340</v>
      </c>
      <c r="M13" s="10">
        <f t="shared" si="3"/>
        <v>7977340</v>
      </c>
      <c r="N13" s="10">
        <v>4107282</v>
      </c>
      <c r="O13" s="10">
        <v>13161616</v>
      </c>
      <c r="P13" s="10">
        <f t="shared" si="4"/>
        <v>17268898</v>
      </c>
      <c r="Q13" s="10">
        <v>241739</v>
      </c>
      <c r="R13" s="10">
        <v>19619866</v>
      </c>
      <c r="S13" s="33">
        <f t="shared" si="5"/>
        <v>19861605</v>
      </c>
      <c r="T13" s="1"/>
      <c r="U13" s="143" t="s">
        <v>15</v>
      </c>
      <c r="V13" s="71">
        <f t="shared" si="6"/>
        <v>6920078</v>
      </c>
      <c r="W13" s="71">
        <f t="shared" si="7"/>
        <v>74266407</v>
      </c>
      <c r="X13" s="71">
        <f t="shared" si="8"/>
        <v>81186485</v>
      </c>
    </row>
    <row r="14" spans="1:24" s="163" customFormat="1" ht="12" customHeight="1" x14ac:dyDescent="0.2">
      <c r="A14" s="160" t="s">
        <v>16</v>
      </c>
      <c r="B14" s="140">
        <f t="shared" ref="B14:R14" si="9">SUM(B7:B13)</f>
        <v>3830301</v>
      </c>
      <c r="C14" s="140">
        <f t="shared" si="9"/>
        <v>70200082</v>
      </c>
      <c r="D14" s="140">
        <f>SUM(D7:D13)</f>
        <v>74030383</v>
      </c>
      <c r="E14" s="140">
        <f t="shared" si="9"/>
        <v>4195740</v>
      </c>
      <c r="F14" s="140">
        <f t="shared" si="9"/>
        <v>63581068</v>
      </c>
      <c r="G14" s="140">
        <f>SUM(G7:G13)</f>
        <v>67776808</v>
      </c>
      <c r="H14" s="140">
        <f t="shared" si="9"/>
        <v>10446834</v>
      </c>
      <c r="I14" s="140">
        <f t="shared" si="9"/>
        <v>76327892</v>
      </c>
      <c r="J14" s="140">
        <f>SUM(J7:J13)</f>
        <v>86774726</v>
      </c>
      <c r="K14" s="140">
        <f t="shared" si="9"/>
        <v>35641473</v>
      </c>
      <c r="L14" s="140">
        <f t="shared" si="9"/>
        <v>66840339</v>
      </c>
      <c r="M14" s="140">
        <f>SUM(M7:M13)</f>
        <v>102481812</v>
      </c>
      <c r="N14" s="140">
        <f t="shared" si="9"/>
        <v>20667932</v>
      </c>
      <c r="O14" s="140">
        <f t="shared" si="9"/>
        <v>89079320</v>
      </c>
      <c r="P14" s="140">
        <f>SUM(P7:P13)</f>
        <v>109747252</v>
      </c>
      <c r="Q14" s="140">
        <f t="shared" si="9"/>
        <v>10312468</v>
      </c>
      <c r="R14" s="140">
        <f t="shared" si="9"/>
        <v>107540591</v>
      </c>
      <c r="S14" s="144">
        <f>SUM(S7:S13)</f>
        <v>117853059</v>
      </c>
      <c r="T14" s="161"/>
      <c r="U14" s="160" t="s">
        <v>16</v>
      </c>
      <c r="V14" s="154">
        <f t="shared" si="6"/>
        <v>85094748</v>
      </c>
      <c r="W14" s="155">
        <f t="shared" si="7"/>
        <v>473569292</v>
      </c>
      <c r="X14" s="156">
        <f t="shared" si="8"/>
        <v>558664040</v>
      </c>
    </row>
    <row r="15" spans="1:24" x14ac:dyDescent="0.2">
      <c r="A15" s="143" t="s">
        <v>17</v>
      </c>
      <c r="B15" s="10">
        <v>540000</v>
      </c>
      <c r="C15" s="10">
        <v>11377854</v>
      </c>
      <c r="D15" s="10">
        <f t="shared" ref="D15:D23" si="10">B15+C15</f>
        <v>11917854</v>
      </c>
      <c r="E15" s="10">
        <v>8782154</v>
      </c>
      <c r="F15" s="10">
        <v>19588025</v>
      </c>
      <c r="G15" s="10">
        <f t="shared" ref="G15:G23" si="11">E15+F15</f>
        <v>28370179</v>
      </c>
      <c r="H15" s="10">
        <v>4726260</v>
      </c>
      <c r="I15" s="10">
        <v>13506836</v>
      </c>
      <c r="J15" s="10">
        <f t="shared" ref="J15:J23" si="12">H15+I15</f>
        <v>18233096</v>
      </c>
      <c r="K15" s="10">
        <v>41207682</v>
      </c>
      <c r="L15" s="10">
        <v>14819511</v>
      </c>
      <c r="M15" s="10">
        <f t="shared" ref="M15:M21" si="13">K15+L15</f>
        <v>56027193</v>
      </c>
      <c r="N15" s="10">
        <v>494281</v>
      </c>
      <c r="O15" s="10">
        <v>17425269</v>
      </c>
      <c r="P15" s="10">
        <f t="shared" ref="P15:P22" si="14">N15+O15</f>
        <v>17919550</v>
      </c>
      <c r="Q15" s="10">
        <v>6333153</v>
      </c>
      <c r="R15" s="10">
        <v>25778337</v>
      </c>
      <c r="S15" s="33">
        <f t="shared" si="5"/>
        <v>32111490</v>
      </c>
      <c r="T15" s="1"/>
      <c r="U15" s="143" t="s">
        <v>17</v>
      </c>
      <c r="V15" s="37">
        <f t="shared" si="6"/>
        <v>62083530</v>
      </c>
      <c r="W15" s="22">
        <f t="shared" si="7"/>
        <v>102495832</v>
      </c>
      <c r="X15" s="65">
        <f t="shared" si="8"/>
        <v>164579362</v>
      </c>
    </row>
    <row r="16" spans="1:24" x14ac:dyDescent="0.2">
      <c r="A16" s="143" t="s">
        <v>18</v>
      </c>
      <c r="B16" s="10">
        <v>403990</v>
      </c>
      <c r="C16" s="10">
        <v>72672691</v>
      </c>
      <c r="D16" s="10">
        <f t="shared" si="10"/>
        <v>73076681</v>
      </c>
      <c r="E16" s="10">
        <v>1156998</v>
      </c>
      <c r="F16" s="10">
        <v>69396677</v>
      </c>
      <c r="G16" s="10">
        <f t="shared" si="11"/>
        <v>70553675</v>
      </c>
      <c r="H16" s="10">
        <v>23151276</v>
      </c>
      <c r="I16" s="10">
        <v>76201776</v>
      </c>
      <c r="J16" s="10">
        <f t="shared" si="12"/>
        <v>99353052</v>
      </c>
      <c r="K16" s="10">
        <v>11945532</v>
      </c>
      <c r="L16" s="10">
        <v>62286114</v>
      </c>
      <c r="M16" s="10">
        <f t="shared" si="13"/>
        <v>74231646</v>
      </c>
      <c r="N16" s="10">
        <v>1540081</v>
      </c>
      <c r="O16" s="10">
        <v>90310562</v>
      </c>
      <c r="P16" s="10">
        <f t="shared" si="14"/>
        <v>91850643</v>
      </c>
      <c r="Q16" s="10">
        <v>4012333</v>
      </c>
      <c r="R16" s="10">
        <v>87191920</v>
      </c>
      <c r="S16" s="33">
        <f t="shared" si="5"/>
        <v>91204253</v>
      </c>
      <c r="T16" s="1"/>
      <c r="U16" s="143" t="s">
        <v>18</v>
      </c>
      <c r="V16" s="33">
        <f t="shared" ref="V16:V39" si="15">B16+E16+H16+K16+N16+Q16</f>
        <v>42210210</v>
      </c>
      <c r="W16" s="10">
        <f t="shared" si="7"/>
        <v>458059740</v>
      </c>
      <c r="X16" s="31">
        <f t="shared" si="8"/>
        <v>500269950</v>
      </c>
    </row>
    <row r="17" spans="1:24" x14ac:dyDescent="0.2">
      <c r="A17" s="143" t="s">
        <v>19</v>
      </c>
      <c r="B17" s="10">
        <v>46715308</v>
      </c>
      <c r="C17" s="10">
        <v>65090334</v>
      </c>
      <c r="D17" s="10">
        <f t="shared" si="10"/>
        <v>111805642</v>
      </c>
      <c r="E17" s="10">
        <v>22787216</v>
      </c>
      <c r="F17" s="10">
        <v>55474091</v>
      </c>
      <c r="G17" s="10">
        <f t="shared" si="11"/>
        <v>78261307</v>
      </c>
      <c r="H17" s="10">
        <v>33661260</v>
      </c>
      <c r="I17" s="10">
        <v>38505625</v>
      </c>
      <c r="J17" s="10">
        <f t="shared" si="12"/>
        <v>72166885</v>
      </c>
      <c r="K17" s="10">
        <v>14160000</v>
      </c>
      <c r="L17" s="10">
        <v>30397118</v>
      </c>
      <c r="M17" s="10">
        <f t="shared" si="13"/>
        <v>44557118</v>
      </c>
      <c r="N17" s="10">
        <v>61442355</v>
      </c>
      <c r="O17" s="10">
        <v>93851465</v>
      </c>
      <c r="P17" s="10">
        <f t="shared" si="14"/>
        <v>155293820</v>
      </c>
      <c r="Q17" s="10">
        <v>38637691</v>
      </c>
      <c r="R17" s="10">
        <v>91099384</v>
      </c>
      <c r="S17" s="33">
        <f t="shared" si="5"/>
        <v>129737075</v>
      </c>
      <c r="T17" s="1"/>
      <c r="U17" s="143" t="s">
        <v>19</v>
      </c>
      <c r="V17" s="33">
        <f t="shared" si="15"/>
        <v>217403830</v>
      </c>
      <c r="W17" s="10">
        <f t="shared" si="7"/>
        <v>374418017</v>
      </c>
      <c r="X17" s="31">
        <f t="shared" si="8"/>
        <v>591821847</v>
      </c>
    </row>
    <row r="18" spans="1:24" x14ac:dyDescent="0.2">
      <c r="A18" s="143" t="s">
        <v>20</v>
      </c>
      <c r="B18" s="10">
        <v>0</v>
      </c>
      <c r="C18" s="10">
        <v>30198028</v>
      </c>
      <c r="D18" s="10">
        <f t="shared" si="10"/>
        <v>30198028</v>
      </c>
      <c r="E18" s="10">
        <v>3140600</v>
      </c>
      <c r="F18" s="10">
        <v>26134261</v>
      </c>
      <c r="G18" s="10">
        <f t="shared" si="11"/>
        <v>29274861</v>
      </c>
      <c r="H18" s="10">
        <v>180000</v>
      </c>
      <c r="I18" s="10">
        <v>27630161</v>
      </c>
      <c r="J18" s="10">
        <f t="shared" si="12"/>
        <v>27810161</v>
      </c>
      <c r="K18" s="10">
        <v>4718138</v>
      </c>
      <c r="L18" s="10">
        <v>24485162</v>
      </c>
      <c r="M18" s="10">
        <f t="shared" si="13"/>
        <v>29203300</v>
      </c>
      <c r="N18" s="10">
        <v>186859</v>
      </c>
      <c r="O18" s="10">
        <v>32347505</v>
      </c>
      <c r="P18" s="10">
        <f t="shared" si="14"/>
        <v>32534364</v>
      </c>
      <c r="Q18" s="10">
        <v>151000</v>
      </c>
      <c r="R18" s="10">
        <v>30309452</v>
      </c>
      <c r="S18" s="33">
        <f t="shared" si="5"/>
        <v>30460452</v>
      </c>
      <c r="T18" s="1"/>
      <c r="U18" s="143" t="s">
        <v>20</v>
      </c>
      <c r="V18" s="33">
        <f t="shared" si="15"/>
        <v>8376597</v>
      </c>
      <c r="W18" s="10">
        <f t="shared" si="7"/>
        <v>171104569</v>
      </c>
      <c r="X18" s="31">
        <f t="shared" si="8"/>
        <v>179481166</v>
      </c>
    </row>
    <row r="19" spans="1:24" x14ac:dyDescent="0.2">
      <c r="A19" s="143" t="s">
        <v>21</v>
      </c>
      <c r="B19" s="10">
        <v>709377</v>
      </c>
      <c r="C19" s="10">
        <v>24261165</v>
      </c>
      <c r="D19" s="10">
        <f t="shared" si="10"/>
        <v>24970542</v>
      </c>
      <c r="E19" s="10">
        <v>12892566</v>
      </c>
      <c r="F19" s="10">
        <v>20493639</v>
      </c>
      <c r="G19" s="10">
        <f t="shared" si="11"/>
        <v>33386205</v>
      </c>
      <c r="H19" s="10">
        <v>3110808</v>
      </c>
      <c r="I19" s="10">
        <v>36159732</v>
      </c>
      <c r="J19" s="10">
        <f t="shared" si="12"/>
        <v>39270540</v>
      </c>
      <c r="K19" s="10">
        <v>1689553</v>
      </c>
      <c r="L19" s="10">
        <v>28092640</v>
      </c>
      <c r="M19" s="10">
        <f t="shared" si="13"/>
        <v>29782193</v>
      </c>
      <c r="N19" s="10">
        <v>2134238</v>
      </c>
      <c r="O19" s="10">
        <v>36233369</v>
      </c>
      <c r="P19" s="10">
        <f t="shared" si="14"/>
        <v>38367607</v>
      </c>
      <c r="Q19" s="10">
        <v>1191271</v>
      </c>
      <c r="R19" s="10">
        <v>45424367</v>
      </c>
      <c r="S19" s="33">
        <f t="shared" si="5"/>
        <v>46615638</v>
      </c>
      <c r="T19" s="1"/>
      <c r="U19" s="143" t="s">
        <v>21</v>
      </c>
      <c r="V19" s="33">
        <f t="shared" si="15"/>
        <v>21727813</v>
      </c>
      <c r="W19" s="10">
        <f t="shared" si="7"/>
        <v>190664912</v>
      </c>
      <c r="X19" s="31">
        <f t="shared" si="8"/>
        <v>212392725</v>
      </c>
    </row>
    <row r="20" spans="1:24" x14ac:dyDescent="0.2">
      <c r="A20" s="143" t="s">
        <v>22</v>
      </c>
      <c r="B20" s="10">
        <v>16010000</v>
      </c>
      <c r="C20" s="10">
        <v>54487515</v>
      </c>
      <c r="D20" s="10">
        <f t="shared" si="10"/>
        <v>70497515</v>
      </c>
      <c r="E20" s="10">
        <v>5326574</v>
      </c>
      <c r="F20" s="10">
        <v>45388712</v>
      </c>
      <c r="G20" s="10">
        <f t="shared" si="11"/>
        <v>50715286</v>
      </c>
      <c r="H20" s="10">
        <v>1904400</v>
      </c>
      <c r="I20" s="10">
        <v>54353602</v>
      </c>
      <c r="J20" s="10">
        <f t="shared" si="12"/>
        <v>56258002</v>
      </c>
      <c r="K20" s="10">
        <v>32656505</v>
      </c>
      <c r="L20" s="10">
        <v>31695929</v>
      </c>
      <c r="M20" s="10">
        <f t="shared" si="13"/>
        <v>64352434</v>
      </c>
      <c r="N20" s="10">
        <v>2002249</v>
      </c>
      <c r="O20" s="10">
        <v>67104088</v>
      </c>
      <c r="P20" s="10">
        <f t="shared" si="14"/>
        <v>69106337</v>
      </c>
      <c r="Q20" s="10">
        <v>838424</v>
      </c>
      <c r="R20" s="10">
        <v>76760972</v>
      </c>
      <c r="S20" s="33">
        <f t="shared" si="5"/>
        <v>77599396</v>
      </c>
      <c r="T20" s="1"/>
      <c r="U20" s="143" t="s">
        <v>22</v>
      </c>
      <c r="V20" s="33">
        <f t="shared" si="15"/>
        <v>58738152</v>
      </c>
      <c r="W20" s="10">
        <f t="shared" si="7"/>
        <v>329790818</v>
      </c>
      <c r="X20" s="31">
        <f t="shared" si="8"/>
        <v>388528970</v>
      </c>
    </row>
    <row r="21" spans="1:24" x14ac:dyDescent="0.2">
      <c r="A21" s="143" t="s">
        <v>23</v>
      </c>
      <c r="B21" s="10">
        <v>475200</v>
      </c>
      <c r="C21" s="10">
        <v>14071882</v>
      </c>
      <c r="D21" s="10">
        <f t="shared" si="10"/>
        <v>14547082</v>
      </c>
      <c r="E21" s="10">
        <v>6770163</v>
      </c>
      <c r="F21" s="10">
        <v>28667895</v>
      </c>
      <c r="G21" s="10">
        <f t="shared" si="11"/>
        <v>35438058</v>
      </c>
      <c r="H21" s="10">
        <v>3698207</v>
      </c>
      <c r="I21" s="10">
        <v>19753165</v>
      </c>
      <c r="J21" s="10">
        <f t="shared" si="12"/>
        <v>23451372</v>
      </c>
      <c r="K21" s="10">
        <v>3449645</v>
      </c>
      <c r="L21" s="10">
        <v>11772537</v>
      </c>
      <c r="M21" s="10">
        <f t="shared" si="13"/>
        <v>15222182</v>
      </c>
      <c r="N21" s="10">
        <v>2377525</v>
      </c>
      <c r="O21" s="10">
        <v>21499100</v>
      </c>
      <c r="P21" s="10">
        <f t="shared" si="14"/>
        <v>23876625</v>
      </c>
      <c r="Q21" s="10">
        <v>3817832</v>
      </c>
      <c r="R21" s="10">
        <v>19127111</v>
      </c>
      <c r="S21" s="33">
        <f t="shared" si="5"/>
        <v>22944943</v>
      </c>
      <c r="T21" s="1"/>
      <c r="U21" s="143" t="s">
        <v>23</v>
      </c>
      <c r="V21" s="33">
        <f t="shared" si="15"/>
        <v>20588572</v>
      </c>
      <c r="W21" s="10">
        <f t="shared" si="7"/>
        <v>114891690</v>
      </c>
      <c r="X21" s="31">
        <f t="shared" si="8"/>
        <v>135480262</v>
      </c>
    </row>
    <row r="22" spans="1:24" x14ac:dyDescent="0.2">
      <c r="A22" s="143" t="s">
        <v>24</v>
      </c>
      <c r="B22" s="10">
        <v>417040</v>
      </c>
      <c r="C22" s="10">
        <v>21564220</v>
      </c>
      <c r="D22" s="10">
        <f t="shared" si="10"/>
        <v>21981260</v>
      </c>
      <c r="E22" s="10">
        <v>1454276</v>
      </c>
      <c r="F22" s="10">
        <v>21905772</v>
      </c>
      <c r="G22" s="10">
        <f t="shared" si="11"/>
        <v>23360048</v>
      </c>
      <c r="H22" s="10">
        <v>2287306</v>
      </c>
      <c r="I22" s="10">
        <v>26927698</v>
      </c>
      <c r="J22" s="10">
        <f t="shared" si="12"/>
        <v>29215004</v>
      </c>
      <c r="K22" s="10">
        <v>1349998</v>
      </c>
      <c r="L22" s="10">
        <v>23038254</v>
      </c>
      <c r="M22" s="10">
        <f t="shared" ref="M22" si="16">K22+L22</f>
        <v>24388252</v>
      </c>
      <c r="N22" s="10">
        <v>5213912</v>
      </c>
      <c r="O22" s="10">
        <v>31997873</v>
      </c>
      <c r="P22" s="10">
        <f t="shared" si="14"/>
        <v>37211785</v>
      </c>
      <c r="Q22" s="10">
        <v>12812884</v>
      </c>
      <c r="R22" s="10">
        <v>40415573</v>
      </c>
      <c r="S22" s="33">
        <f t="shared" si="5"/>
        <v>53228457</v>
      </c>
      <c r="T22" s="1"/>
      <c r="U22" s="143" t="s">
        <v>24</v>
      </c>
      <c r="V22" s="33">
        <f t="shared" si="15"/>
        <v>23535416</v>
      </c>
      <c r="W22" s="10">
        <f t="shared" si="7"/>
        <v>165849390</v>
      </c>
      <c r="X22" s="31">
        <f t="shared" si="8"/>
        <v>189384806</v>
      </c>
    </row>
    <row r="23" spans="1:24" x14ac:dyDescent="0.2">
      <c r="A23" s="143" t="s">
        <v>25</v>
      </c>
      <c r="B23" s="10">
        <v>15337794</v>
      </c>
      <c r="C23" s="10">
        <v>23118561</v>
      </c>
      <c r="D23" s="10">
        <f t="shared" si="10"/>
        <v>38456355</v>
      </c>
      <c r="E23" s="10">
        <v>1468722</v>
      </c>
      <c r="F23" s="10">
        <v>19416568</v>
      </c>
      <c r="G23" s="10">
        <f t="shared" si="11"/>
        <v>20885290</v>
      </c>
      <c r="H23" s="10">
        <v>1221153</v>
      </c>
      <c r="I23" s="10">
        <v>31757026</v>
      </c>
      <c r="J23" s="10">
        <f t="shared" si="12"/>
        <v>32978179</v>
      </c>
      <c r="K23" s="10">
        <v>34928470</v>
      </c>
      <c r="L23" s="10">
        <v>24751874</v>
      </c>
      <c r="M23" s="10">
        <f>K23+L23</f>
        <v>59680344</v>
      </c>
      <c r="N23" s="10">
        <v>17930778</v>
      </c>
      <c r="O23" s="10">
        <v>33899724</v>
      </c>
      <c r="P23" s="10">
        <f>N23+O23</f>
        <v>51830502</v>
      </c>
      <c r="Q23" s="10">
        <v>220000</v>
      </c>
      <c r="R23" s="10">
        <v>31313641</v>
      </c>
      <c r="S23" s="33">
        <f t="shared" si="5"/>
        <v>31533641</v>
      </c>
      <c r="T23" s="1"/>
      <c r="U23" s="143" t="s">
        <v>25</v>
      </c>
      <c r="V23" s="71">
        <f t="shared" si="15"/>
        <v>71106917</v>
      </c>
      <c r="W23" s="23">
        <f t="shared" si="7"/>
        <v>164257394</v>
      </c>
      <c r="X23" s="72">
        <f t="shared" si="8"/>
        <v>235364311</v>
      </c>
    </row>
    <row r="24" spans="1:24" s="163" customFormat="1" ht="11.25" x14ac:dyDescent="0.2">
      <c r="A24" s="164" t="s">
        <v>26</v>
      </c>
      <c r="B24" s="140">
        <f t="shared" ref="B24:O24" si="17">SUM(B15:B23)</f>
        <v>80608709</v>
      </c>
      <c r="C24" s="140">
        <f t="shared" si="17"/>
        <v>316842250</v>
      </c>
      <c r="D24" s="140">
        <f>SUM(D15:D23)</f>
        <v>397450959</v>
      </c>
      <c r="E24" s="140">
        <f t="shared" si="17"/>
        <v>63779269</v>
      </c>
      <c r="F24" s="140">
        <f t="shared" si="17"/>
        <v>306465640</v>
      </c>
      <c r="G24" s="140">
        <f>SUM(G15:G23)</f>
        <v>370244909</v>
      </c>
      <c r="H24" s="140">
        <f t="shared" si="17"/>
        <v>73940670</v>
      </c>
      <c r="I24" s="140">
        <f t="shared" si="17"/>
        <v>324795621</v>
      </c>
      <c r="J24" s="140">
        <f>SUM(J15:J23)</f>
        <v>398736291</v>
      </c>
      <c r="K24" s="140">
        <f t="shared" si="17"/>
        <v>146105523</v>
      </c>
      <c r="L24" s="140">
        <f t="shared" si="17"/>
        <v>251339139</v>
      </c>
      <c r="M24" s="140">
        <f>SUM(M15:M23)</f>
        <v>397444662</v>
      </c>
      <c r="N24" s="140">
        <f t="shared" si="17"/>
        <v>93322278</v>
      </c>
      <c r="O24" s="140">
        <f t="shared" si="17"/>
        <v>424668955</v>
      </c>
      <c r="P24" s="140">
        <f>SUM(P15:P23)</f>
        <v>517991233</v>
      </c>
      <c r="Q24" s="140">
        <f t="shared" ref="Q24:R24" si="18">SUM(Q15:Q23)</f>
        <v>68014588</v>
      </c>
      <c r="R24" s="140">
        <f t="shared" si="18"/>
        <v>447420757</v>
      </c>
      <c r="S24" s="140">
        <f>SUM(S15:S23)</f>
        <v>515435345</v>
      </c>
      <c r="T24" s="161"/>
      <c r="U24" s="164" t="s">
        <v>26</v>
      </c>
      <c r="V24" s="154">
        <f t="shared" si="15"/>
        <v>525771037</v>
      </c>
      <c r="W24" s="155">
        <f t="shared" si="7"/>
        <v>2071532362</v>
      </c>
      <c r="X24" s="156">
        <f t="shared" si="8"/>
        <v>2597303399</v>
      </c>
    </row>
    <row r="25" spans="1:24" x14ac:dyDescent="0.2">
      <c r="A25" s="143" t="s">
        <v>27</v>
      </c>
      <c r="B25" s="10">
        <v>10449800</v>
      </c>
      <c r="C25" s="10">
        <v>22419085</v>
      </c>
      <c r="D25" s="10">
        <f>B25+C25</f>
        <v>32868885</v>
      </c>
      <c r="E25" s="10">
        <v>395744</v>
      </c>
      <c r="F25" s="10">
        <v>23836898</v>
      </c>
      <c r="G25" s="10">
        <f>E25+F25</f>
        <v>24232642</v>
      </c>
      <c r="H25" s="10">
        <v>11942605</v>
      </c>
      <c r="I25" s="10">
        <v>31930440</v>
      </c>
      <c r="J25" s="10">
        <f>H25+I25</f>
        <v>43873045</v>
      </c>
      <c r="K25" s="10">
        <v>1176616</v>
      </c>
      <c r="L25" s="10">
        <v>26146821</v>
      </c>
      <c r="M25" s="10">
        <f>K25+L25</f>
        <v>27323437</v>
      </c>
      <c r="N25" s="10">
        <v>1172233</v>
      </c>
      <c r="O25" s="10">
        <v>27537040</v>
      </c>
      <c r="P25" s="10">
        <f>N25+O25</f>
        <v>28709273</v>
      </c>
      <c r="Q25" s="10">
        <v>7934827</v>
      </c>
      <c r="R25" s="10">
        <v>40211106</v>
      </c>
      <c r="S25" s="33">
        <f t="shared" si="5"/>
        <v>48145933</v>
      </c>
      <c r="T25" s="1"/>
      <c r="U25" s="143" t="s">
        <v>27</v>
      </c>
      <c r="V25" s="37">
        <f t="shared" si="15"/>
        <v>33071825</v>
      </c>
      <c r="W25" s="22">
        <f t="shared" si="7"/>
        <v>172081390</v>
      </c>
      <c r="X25" s="65">
        <f t="shared" si="8"/>
        <v>205153215</v>
      </c>
    </row>
    <row r="26" spans="1:24" x14ac:dyDescent="0.2">
      <c r="A26" s="143" t="s">
        <v>28</v>
      </c>
      <c r="B26" s="10">
        <v>49454912</v>
      </c>
      <c r="C26" s="10">
        <v>135242250</v>
      </c>
      <c r="D26" s="10">
        <f>B26+C26</f>
        <v>184697162</v>
      </c>
      <c r="E26" s="10">
        <v>117278929</v>
      </c>
      <c r="F26" s="10">
        <v>133066868</v>
      </c>
      <c r="G26" s="10">
        <f>E26+F26</f>
        <v>250345797</v>
      </c>
      <c r="H26" s="10">
        <v>48981078</v>
      </c>
      <c r="I26" s="10">
        <v>159898765</v>
      </c>
      <c r="J26" s="10">
        <f>H26+I26</f>
        <v>208879843</v>
      </c>
      <c r="K26" s="10">
        <v>19921816</v>
      </c>
      <c r="L26" s="10">
        <v>127634477</v>
      </c>
      <c r="M26" s="10">
        <f>K26+L26</f>
        <v>147556293</v>
      </c>
      <c r="N26" s="10">
        <v>54558938</v>
      </c>
      <c r="O26" s="10">
        <v>198792798</v>
      </c>
      <c r="P26" s="10">
        <f>N26+O26</f>
        <v>253351736</v>
      </c>
      <c r="Q26" s="10">
        <v>22962889</v>
      </c>
      <c r="R26" s="10">
        <v>188766129</v>
      </c>
      <c r="S26" s="33">
        <f t="shared" si="5"/>
        <v>211729018</v>
      </c>
      <c r="T26" s="1"/>
      <c r="U26" s="143" t="s">
        <v>28</v>
      </c>
      <c r="V26" s="33">
        <f t="shared" si="15"/>
        <v>313158562</v>
      </c>
      <c r="W26" s="10">
        <f t="shared" si="7"/>
        <v>943401287</v>
      </c>
      <c r="X26" s="31">
        <f t="shared" si="8"/>
        <v>1256559849</v>
      </c>
    </row>
    <row r="27" spans="1:24" x14ac:dyDescent="0.2">
      <c r="A27" s="143" t="s">
        <v>29</v>
      </c>
      <c r="B27" s="10">
        <v>102629285</v>
      </c>
      <c r="C27" s="10">
        <v>144297875</v>
      </c>
      <c r="D27" s="10">
        <f>B27+C27</f>
        <v>246927160</v>
      </c>
      <c r="E27" s="10">
        <v>12949900</v>
      </c>
      <c r="F27" s="10">
        <v>136751022</v>
      </c>
      <c r="G27" s="10">
        <f>E27+F27</f>
        <v>149700922</v>
      </c>
      <c r="H27" s="10">
        <v>136277010</v>
      </c>
      <c r="I27" s="10">
        <v>150389119</v>
      </c>
      <c r="J27" s="10">
        <f>H27+I27</f>
        <v>286666129</v>
      </c>
      <c r="K27" s="10">
        <v>47095999</v>
      </c>
      <c r="L27" s="10">
        <v>134741385</v>
      </c>
      <c r="M27" s="10">
        <f>K27+L27</f>
        <v>181837384</v>
      </c>
      <c r="N27" s="10">
        <v>17244300</v>
      </c>
      <c r="O27" s="10">
        <v>282869137</v>
      </c>
      <c r="P27" s="10">
        <f>N27+O27</f>
        <v>300113437</v>
      </c>
      <c r="Q27" s="10">
        <v>41901083</v>
      </c>
      <c r="R27" s="10">
        <v>193848033</v>
      </c>
      <c r="S27" s="33">
        <f t="shared" si="5"/>
        <v>235749116</v>
      </c>
      <c r="T27" s="1"/>
      <c r="U27" s="143" t="s">
        <v>29</v>
      </c>
      <c r="V27" s="33">
        <f t="shared" si="15"/>
        <v>358097577</v>
      </c>
      <c r="W27" s="10">
        <f t="shared" si="7"/>
        <v>1042896571</v>
      </c>
      <c r="X27" s="31">
        <f t="shared" si="8"/>
        <v>1400994148</v>
      </c>
    </row>
    <row r="28" spans="1:24" x14ac:dyDescent="0.2">
      <c r="A28" s="143" t="s">
        <v>30</v>
      </c>
      <c r="B28" s="10">
        <v>319265817</v>
      </c>
      <c r="C28" s="10">
        <v>598489391</v>
      </c>
      <c r="D28" s="10">
        <f>B28+C28</f>
        <v>917755208</v>
      </c>
      <c r="E28" s="10">
        <v>376278633</v>
      </c>
      <c r="F28" s="10">
        <v>619517275</v>
      </c>
      <c r="G28" s="10">
        <f>E28+F28</f>
        <v>995795908</v>
      </c>
      <c r="H28" s="10">
        <v>604698143</v>
      </c>
      <c r="I28" s="10">
        <v>609390612</v>
      </c>
      <c r="J28" s="10">
        <f>H28+I28</f>
        <v>1214088755</v>
      </c>
      <c r="K28" s="10">
        <v>208656723</v>
      </c>
      <c r="L28" s="10">
        <v>463092395</v>
      </c>
      <c r="M28" s="10">
        <f>K28+L28</f>
        <v>671749118</v>
      </c>
      <c r="N28" s="10">
        <v>516239707</v>
      </c>
      <c r="O28" s="10">
        <v>1242237750</v>
      </c>
      <c r="P28" s="10">
        <f>N28+O28</f>
        <v>1758477457</v>
      </c>
      <c r="Q28" s="10">
        <v>274314369</v>
      </c>
      <c r="R28" s="10">
        <v>878011197</v>
      </c>
      <c r="S28" s="33">
        <f t="shared" si="5"/>
        <v>1152325566</v>
      </c>
      <c r="T28" s="1"/>
      <c r="U28" s="143" t="s">
        <v>30</v>
      </c>
      <c r="V28" s="71">
        <f t="shared" si="15"/>
        <v>2299453392</v>
      </c>
      <c r="W28" s="23">
        <f t="shared" si="7"/>
        <v>4410738620</v>
      </c>
      <c r="X28" s="72">
        <f t="shared" si="8"/>
        <v>6710192012</v>
      </c>
    </row>
    <row r="29" spans="1:24" s="163" customFormat="1" ht="12" customHeight="1" x14ac:dyDescent="0.2">
      <c r="A29" s="164" t="s">
        <v>31</v>
      </c>
      <c r="B29" s="140">
        <f t="shared" ref="B29:R29" si="19">SUM(B25:B28)</f>
        <v>481799814</v>
      </c>
      <c r="C29" s="140">
        <f t="shared" si="19"/>
        <v>900448601</v>
      </c>
      <c r="D29" s="140">
        <f>SUM(D25:D28)</f>
        <v>1382248415</v>
      </c>
      <c r="E29" s="140">
        <f t="shared" si="19"/>
        <v>506903206</v>
      </c>
      <c r="F29" s="140">
        <f t="shared" si="19"/>
        <v>913172063</v>
      </c>
      <c r="G29" s="140">
        <f>SUM(G25:G28)</f>
        <v>1420075269</v>
      </c>
      <c r="H29" s="140">
        <f t="shared" si="19"/>
        <v>801898836</v>
      </c>
      <c r="I29" s="140">
        <f t="shared" si="19"/>
        <v>951608936</v>
      </c>
      <c r="J29" s="140">
        <f>SUM(J25:J28)</f>
        <v>1753507772</v>
      </c>
      <c r="K29" s="140">
        <f t="shared" si="19"/>
        <v>276851154</v>
      </c>
      <c r="L29" s="140">
        <f t="shared" si="19"/>
        <v>751615078</v>
      </c>
      <c r="M29" s="140">
        <f>SUM(M25:M28)</f>
        <v>1028466232</v>
      </c>
      <c r="N29" s="140">
        <f t="shared" si="19"/>
        <v>589215178</v>
      </c>
      <c r="O29" s="140">
        <f t="shared" si="19"/>
        <v>1751436725</v>
      </c>
      <c r="P29" s="140">
        <f>SUM(P25:P28)</f>
        <v>2340651903</v>
      </c>
      <c r="Q29" s="140">
        <f t="shared" si="19"/>
        <v>347113168</v>
      </c>
      <c r="R29" s="140">
        <f t="shared" si="19"/>
        <v>1300836465</v>
      </c>
      <c r="S29" s="144">
        <f>SUM(S25:S28)</f>
        <v>1647949633</v>
      </c>
      <c r="T29" s="161"/>
      <c r="U29" s="164" t="s">
        <v>31</v>
      </c>
      <c r="V29" s="154">
        <f t="shared" si="15"/>
        <v>3003781356</v>
      </c>
      <c r="W29" s="155">
        <f t="shared" si="7"/>
        <v>6569117868</v>
      </c>
      <c r="X29" s="156">
        <f t="shared" si="8"/>
        <v>9572899224</v>
      </c>
    </row>
    <row r="30" spans="1:24" x14ac:dyDescent="0.2">
      <c r="A30" s="143" t="s">
        <v>32</v>
      </c>
      <c r="B30" s="10">
        <v>72760322</v>
      </c>
      <c r="C30" s="10">
        <v>93906009</v>
      </c>
      <c r="D30" s="10">
        <f>B30+C30</f>
        <v>166666331</v>
      </c>
      <c r="E30" s="10">
        <v>68869782</v>
      </c>
      <c r="F30" s="10">
        <v>75665728</v>
      </c>
      <c r="G30" s="10">
        <f>E30+F30</f>
        <v>144535510</v>
      </c>
      <c r="H30" s="10">
        <v>54579201</v>
      </c>
      <c r="I30" s="10">
        <v>118181712</v>
      </c>
      <c r="J30" s="10">
        <f>H30+I30</f>
        <v>172760913</v>
      </c>
      <c r="K30" s="10">
        <v>21417953</v>
      </c>
      <c r="L30" s="10">
        <v>103832563</v>
      </c>
      <c r="M30" s="10">
        <f>K30+L30</f>
        <v>125250516</v>
      </c>
      <c r="N30" s="10">
        <v>32160191</v>
      </c>
      <c r="O30" s="10">
        <v>136627558</v>
      </c>
      <c r="P30" s="10">
        <f>N30+O30</f>
        <v>168787749</v>
      </c>
      <c r="Q30" s="10">
        <v>46962716</v>
      </c>
      <c r="R30" s="10">
        <v>143259478</v>
      </c>
      <c r="S30" s="33">
        <f t="shared" si="5"/>
        <v>190222194</v>
      </c>
      <c r="T30" s="1"/>
      <c r="U30" s="143" t="s">
        <v>32</v>
      </c>
      <c r="V30" s="37">
        <f t="shared" si="15"/>
        <v>296750165</v>
      </c>
      <c r="W30" s="22">
        <f t="shared" si="7"/>
        <v>671473048</v>
      </c>
      <c r="X30" s="65">
        <f t="shared" si="8"/>
        <v>968223213</v>
      </c>
    </row>
    <row r="31" spans="1:24" x14ac:dyDescent="0.2">
      <c r="A31" s="143" t="s">
        <v>33</v>
      </c>
      <c r="B31" s="10">
        <v>74714885</v>
      </c>
      <c r="C31" s="10">
        <v>151499722</v>
      </c>
      <c r="D31" s="10">
        <f>B31+C31</f>
        <v>226214607</v>
      </c>
      <c r="E31" s="10">
        <v>26061283</v>
      </c>
      <c r="F31" s="10">
        <v>127283625</v>
      </c>
      <c r="G31" s="10">
        <f>E31+F31</f>
        <v>153344908</v>
      </c>
      <c r="H31" s="10">
        <v>71248329</v>
      </c>
      <c r="I31" s="10">
        <v>147403448</v>
      </c>
      <c r="J31" s="10">
        <f>H31+I31</f>
        <v>218651777</v>
      </c>
      <c r="K31" s="10">
        <v>132587304</v>
      </c>
      <c r="L31" s="10">
        <v>115587486</v>
      </c>
      <c r="M31" s="10">
        <f>K31+L31</f>
        <v>248174790</v>
      </c>
      <c r="N31" s="10">
        <v>51979968</v>
      </c>
      <c r="O31" s="10">
        <v>168112447</v>
      </c>
      <c r="P31" s="10">
        <f>N31+O31</f>
        <v>220092415</v>
      </c>
      <c r="Q31" s="10">
        <v>56904593</v>
      </c>
      <c r="R31" s="10">
        <v>252680212</v>
      </c>
      <c r="S31" s="33">
        <f t="shared" si="5"/>
        <v>309584805</v>
      </c>
      <c r="T31" s="1"/>
      <c r="U31" s="143" t="s">
        <v>33</v>
      </c>
      <c r="V31" s="33">
        <f t="shared" si="15"/>
        <v>413496362</v>
      </c>
      <c r="W31" s="10">
        <f t="shared" si="7"/>
        <v>962566940</v>
      </c>
      <c r="X31" s="31">
        <f t="shared" si="8"/>
        <v>1376063302</v>
      </c>
    </row>
    <row r="32" spans="1:24" x14ac:dyDescent="0.2">
      <c r="A32" s="143" t="s">
        <v>34</v>
      </c>
      <c r="B32" s="10">
        <v>7676688</v>
      </c>
      <c r="C32" s="10">
        <v>65998949</v>
      </c>
      <c r="D32" s="10">
        <f>B32+C32</f>
        <v>73675637</v>
      </c>
      <c r="E32" s="10">
        <v>15879249</v>
      </c>
      <c r="F32" s="10">
        <v>83532771</v>
      </c>
      <c r="G32" s="10">
        <f>E32+F32</f>
        <v>99412020</v>
      </c>
      <c r="H32" s="10">
        <v>29445215</v>
      </c>
      <c r="I32" s="10">
        <v>107534724</v>
      </c>
      <c r="J32" s="10">
        <f>H32+I32</f>
        <v>136979939</v>
      </c>
      <c r="K32" s="10">
        <v>13563614</v>
      </c>
      <c r="L32" s="10">
        <v>64797208</v>
      </c>
      <c r="M32" s="10">
        <f>K32+L32</f>
        <v>78360822</v>
      </c>
      <c r="N32" s="10">
        <v>43290478</v>
      </c>
      <c r="O32" s="10">
        <v>125491703</v>
      </c>
      <c r="P32" s="10">
        <f>N32+O32</f>
        <v>168782181</v>
      </c>
      <c r="Q32" s="10">
        <v>38508582</v>
      </c>
      <c r="R32" s="10">
        <v>151378323</v>
      </c>
      <c r="S32" s="33">
        <f t="shared" si="5"/>
        <v>189886905</v>
      </c>
      <c r="T32" s="1"/>
      <c r="U32" s="143" t="s">
        <v>34</v>
      </c>
      <c r="V32" s="71">
        <f t="shared" si="15"/>
        <v>148363826</v>
      </c>
      <c r="W32" s="23">
        <f t="shared" si="7"/>
        <v>598733678</v>
      </c>
      <c r="X32" s="72">
        <f t="shared" si="8"/>
        <v>747097504</v>
      </c>
    </row>
    <row r="33" spans="1:255" s="163" customFormat="1" ht="12" customHeight="1" x14ac:dyDescent="0.2">
      <c r="A33" s="160" t="s">
        <v>35</v>
      </c>
      <c r="B33" s="140">
        <f t="shared" ref="B33:O33" si="20">SUM(B30:B32)</f>
        <v>155151895</v>
      </c>
      <c r="C33" s="140">
        <f t="shared" si="20"/>
        <v>311404680</v>
      </c>
      <c r="D33" s="140">
        <f>SUM(D30:D32)</f>
        <v>466556575</v>
      </c>
      <c r="E33" s="140">
        <f t="shared" si="20"/>
        <v>110810314</v>
      </c>
      <c r="F33" s="140">
        <f t="shared" si="20"/>
        <v>286482124</v>
      </c>
      <c r="G33" s="140">
        <f>SUM(G30:G32)</f>
        <v>397292438</v>
      </c>
      <c r="H33" s="140">
        <f t="shared" si="20"/>
        <v>155272745</v>
      </c>
      <c r="I33" s="140">
        <f t="shared" si="20"/>
        <v>373119884</v>
      </c>
      <c r="J33" s="140">
        <f>SUM(J30:J32)</f>
        <v>528392629</v>
      </c>
      <c r="K33" s="140">
        <f t="shared" si="20"/>
        <v>167568871</v>
      </c>
      <c r="L33" s="140">
        <f t="shared" si="20"/>
        <v>284217257</v>
      </c>
      <c r="M33" s="140">
        <f>SUM(M30:M32)</f>
        <v>451786128</v>
      </c>
      <c r="N33" s="140">
        <f t="shared" si="20"/>
        <v>127430637</v>
      </c>
      <c r="O33" s="140">
        <f t="shared" si="20"/>
        <v>430231708</v>
      </c>
      <c r="P33" s="140">
        <f>SUM(P30:P32)</f>
        <v>557662345</v>
      </c>
      <c r="Q33" s="140">
        <f t="shared" ref="Q33" si="21">SUM(Q30:Q32)</f>
        <v>142375891</v>
      </c>
      <c r="R33" s="140">
        <f>SUM(R30:R32)</f>
        <v>547318013</v>
      </c>
      <c r="S33" s="144">
        <f>SUM(S30:S32)</f>
        <v>689693904</v>
      </c>
      <c r="T33" s="161"/>
      <c r="U33" s="160" t="s">
        <v>35</v>
      </c>
      <c r="V33" s="154">
        <f t="shared" si="15"/>
        <v>858610353</v>
      </c>
      <c r="W33" s="155">
        <f t="shared" si="7"/>
        <v>2232773666</v>
      </c>
      <c r="X33" s="156">
        <f t="shared" si="8"/>
        <v>3091384019</v>
      </c>
      <c r="IU33" s="166">
        <v>26108</v>
      </c>
    </row>
    <row r="34" spans="1:255" x14ac:dyDescent="0.2">
      <c r="A34" s="143" t="s">
        <v>36</v>
      </c>
      <c r="B34" s="10">
        <v>6574505</v>
      </c>
      <c r="C34" s="10">
        <v>48217778</v>
      </c>
      <c r="D34" s="10">
        <f>B34+C34</f>
        <v>54792283</v>
      </c>
      <c r="E34" s="10">
        <v>3468568</v>
      </c>
      <c r="F34" s="10">
        <v>52059806</v>
      </c>
      <c r="G34" s="10">
        <f>E34+F34</f>
        <v>55528374</v>
      </c>
      <c r="H34" s="10">
        <v>31618199</v>
      </c>
      <c r="I34" s="10">
        <v>73265387</v>
      </c>
      <c r="J34" s="10">
        <f>H34+I34</f>
        <v>104883586</v>
      </c>
      <c r="K34" s="10">
        <v>34484836</v>
      </c>
      <c r="L34" s="10">
        <v>52559472</v>
      </c>
      <c r="M34" s="10">
        <f>K34+L34</f>
        <v>87044308</v>
      </c>
      <c r="N34" s="10">
        <v>5010316</v>
      </c>
      <c r="O34" s="10">
        <v>81432307</v>
      </c>
      <c r="P34" s="10">
        <f>N34+O34</f>
        <v>86442623</v>
      </c>
      <c r="Q34" s="10">
        <v>10637589</v>
      </c>
      <c r="R34" s="10">
        <v>97626351</v>
      </c>
      <c r="S34" s="33">
        <f t="shared" si="5"/>
        <v>108263940</v>
      </c>
      <c r="T34" s="1"/>
      <c r="U34" s="143" t="s">
        <v>36</v>
      </c>
      <c r="V34" s="37">
        <f t="shared" si="15"/>
        <v>91794013</v>
      </c>
      <c r="W34" s="22">
        <f t="shared" si="7"/>
        <v>405161101</v>
      </c>
      <c r="X34" s="65">
        <f t="shared" si="8"/>
        <v>496955114</v>
      </c>
      <c r="Z34" s="28"/>
    </row>
    <row r="35" spans="1:255" x14ac:dyDescent="0.2">
      <c r="A35" s="143" t="s">
        <v>37</v>
      </c>
      <c r="B35" s="10">
        <v>39503100</v>
      </c>
      <c r="C35" s="10">
        <v>67078908</v>
      </c>
      <c r="D35" s="10">
        <f>B35+C35</f>
        <v>106582008</v>
      </c>
      <c r="E35" s="10">
        <v>21694172</v>
      </c>
      <c r="F35" s="10">
        <v>71625404</v>
      </c>
      <c r="G35" s="10">
        <f>E35+F35</f>
        <v>93319576</v>
      </c>
      <c r="H35" s="10">
        <v>44723337</v>
      </c>
      <c r="I35" s="10">
        <v>61394900</v>
      </c>
      <c r="J35" s="10">
        <f>H35+I35</f>
        <v>106118237</v>
      </c>
      <c r="K35" s="10">
        <v>30448981</v>
      </c>
      <c r="L35" s="10">
        <v>73891973</v>
      </c>
      <c r="M35" s="10">
        <f>K35+L35</f>
        <v>104340954</v>
      </c>
      <c r="N35" s="10">
        <v>6306901</v>
      </c>
      <c r="O35" s="10">
        <v>94537313</v>
      </c>
      <c r="P35" s="10">
        <f>N35+O35</f>
        <v>100844214</v>
      </c>
      <c r="Q35" s="10">
        <v>30616027</v>
      </c>
      <c r="R35" s="10">
        <v>92776361</v>
      </c>
      <c r="S35" s="33">
        <f t="shared" si="5"/>
        <v>123392388</v>
      </c>
      <c r="T35" s="1"/>
      <c r="U35" s="143" t="s">
        <v>37</v>
      </c>
      <c r="V35" s="33">
        <f t="shared" si="15"/>
        <v>173292518</v>
      </c>
      <c r="W35" s="10">
        <f t="shared" si="7"/>
        <v>461304859</v>
      </c>
      <c r="X35" s="31">
        <f t="shared" si="8"/>
        <v>634597377</v>
      </c>
    </row>
    <row r="36" spans="1:255" x14ac:dyDescent="0.2">
      <c r="A36" s="143" t="s">
        <v>38</v>
      </c>
      <c r="B36" s="10">
        <v>2390826</v>
      </c>
      <c r="C36" s="10">
        <v>27729267</v>
      </c>
      <c r="D36" s="10">
        <f>B36+C36</f>
        <v>30120093</v>
      </c>
      <c r="E36" s="10">
        <v>60069365</v>
      </c>
      <c r="F36" s="10">
        <v>28024386</v>
      </c>
      <c r="G36" s="10">
        <f>E36+F36</f>
        <v>88093751</v>
      </c>
      <c r="H36" s="10">
        <v>6551120</v>
      </c>
      <c r="I36" s="10">
        <v>29101003</v>
      </c>
      <c r="J36" s="10">
        <f>H36+I36</f>
        <v>35652123</v>
      </c>
      <c r="K36" s="10">
        <v>6626403</v>
      </c>
      <c r="L36" s="10">
        <v>19606554</v>
      </c>
      <c r="M36" s="10">
        <f>K36+L36</f>
        <v>26232957</v>
      </c>
      <c r="N36" s="10">
        <v>8656318</v>
      </c>
      <c r="O36" s="10">
        <v>41627423</v>
      </c>
      <c r="P36" s="10">
        <f>N36+O36</f>
        <v>50283741</v>
      </c>
      <c r="Q36" s="10">
        <v>7103830</v>
      </c>
      <c r="R36" s="10">
        <v>46774423</v>
      </c>
      <c r="S36" s="33">
        <f t="shared" si="5"/>
        <v>53878253</v>
      </c>
      <c r="T36" s="1"/>
      <c r="U36" s="143" t="s">
        <v>38</v>
      </c>
      <c r="V36" s="33">
        <f t="shared" si="15"/>
        <v>91397862</v>
      </c>
      <c r="W36" s="10">
        <f t="shared" si="7"/>
        <v>192863056</v>
      </c>
      <c r="X36" s="31">
        <f t="shared" si="8"/>
        <v>284260918</v>
      </c>
    </row>
    <row r="37" spans="1:255" x14ac:dyDescent="0.2">
      <c r="A37" s="143" t="s">
        <v>39</v>
      </c>
      <c r="B37" s="10">
        <v>37134166</v>
      </c>
      <c r="C37" s="10">
        <v>18563650</v>
      </c>
      <c r="D37" s="10">
        <f>B37+C37</f>
        <v>55697816</v>
      </c>
      <c r="E37" s="10">
        <v>4520428</v>
      </c>
      <c r="F37" s="10">
        <v>17976977</v>
      </c>
      <c r="G37" s="10">
        <f>E37+F37</f>
        <v>22497405</v>
      </c>
      <c r="H37" s="10">
        <v>3109207</v>
      </c>
      <c r="I37" s="10">
        <v>17876166</v>
      </c>
      <c r="J37" s="10">
        <f>H37+I37</f>
        <v>20985373</v>
      </c>
      <c r="K37" s="10">
        <v>5635078</v>
      </c>
      <c r="L37" s="10">
        <v>16890567</v>
      </c>
      <c r="M37" s="10">
        <f>K37+L37</f>
        <v>22525645</v>
      </c>
      <c r="N37" s="10">
        <v>4316336</v>
      </c>
      <c r="O37" s="10">
        <v>32169260</v>
      </c>
      <c r="P37" s="10">
        <f>N37+O37</f>
        <v>36485596</v>
      </c>
      <c r="Q37" s="10">
        <v>6583909</v>
      </c>
      <c r="R37" s="10">
        <v>39733013</v>
      </c>
      <c r="S37" s="71">
        <f t="shared" si="5"/>
        <v>46316922</v>
      </c>
      <c r="T37" s="1"/>
      <c r="U37" s="143" t="s">
        <v>39</v>
      </c>
      <c r="V37" s="71">
        <f t="shared" si="15"/>
        <v>61299124</v>
      </c>
      <c r="W37" s="23">
        <f t="shared" si="7"/>
        <v>143209633</v>
      </c>
      <c r="X37" s="72">
        <f t="shared" si="8"/>
        <v>204508757</v>
      </c>
    </row>
    <row r="38" spans="1:255" s="163" customFormat="1" ht="12" customHeight="1" x14ac:dyDescent="0.2">
      <c r="A38" s="160" t="s">
        <v>40</v>
      </c>
      <c r="B38" s="140">
        <f t="shared" ref="B38:O38" si="22">SUM(B34:B37)</f>
        <v>85602597</v>
      </c>
      <c r="C38" s="140">
        <f t="shared" si="22"/>
        <v>161589603</v>
      </c>
      <c r="D38" s="140">
        <f>SUM(D34:D37)</f>
        <v>247192200</v>
      </c>
      <c r="E38" s="140">
        <f t="shared" si="22"/>
        <v>89752533</v>
      </c>
      <c r="F38" s="140">
        <f t="shared" si="22"/>
        <v>169686573</v>
      </c>
      <c r="G38" s="140">
        <f>SUM(G34:G37)</f>
        <v>259439106</v>
      </c>
      <c r="H38" s="140">
        <f t="shared" si="22"/>
        <v>86001863</v>
      </c>
      <c r="I38" s="140">
        <f t="shared" si="22"/>
        <v>181637456</v>
      </c>
      <c r="J38" s="140">
        <f>SUM(J34:J37)</f>
        <v>267639319</v>
      </c>
      <c r="K38" s="140">
        <f t="shared" si="22"/>
        <v>77195298</v>
      </c>
      <c r="L38" s="140">
        <f t="shared" si="22"/>
        <v>162948566</v>
      </c>
      <c r="M38" s="140">
        <f>SUM(M34:M37)</f>
        <v>240143864</v>
      </c>
      <c r="N38" s="140">
        <f t="shared" si="22"/>
        <v>24289871</v>
      </c>
      <c r="O38" s="140">
        <f t="shared" si="22"/>
        <v>249766303</v>
      </c>
      <c r="P38" s="140">
        <f>SUM(P34:P37)</f>
        <v>274056174</v>
      </c>
      <c r="Q38" s="140">
        <f>SUM(Q34:Q37)</f>
        <v>54941355</v>
      </c>
      <c r="R38" s="140">
        <f>SUM(R34:R37)</f>
        <v>276910148</v>
      </c>
      <c r="S38" s="144">
        <f>SUM(S34:S37)</f>
        <v>331851503</v>
      </c>
      <c r="T38" s="161"/>
      <c r="U38" s="160" t="s">
        <v>40</v>
      </c>
      <c r="V38" s="154">
        <f t="shared" si="15"/>
        <v>417783517</v>
      </c>
      <c r="W38" s="155">
        <f t="shared" si="7"/>
        <v>1202538649</v>
      </c>
      <c r="X38" s="156">
        <f t="shared" si="8"/>
        <v>1620322166</v>
      </c>
    </row>
    <row r="39" spans="1:255" s="163" customFormat="1" ht="12" customHeight="1" x14ac:dyDescent="0.2">
      <c r="A39" s="167" t="s">
        <v>41</v>
      </c>
      <c r="B39" s="140">
        <f t="shared" ref="B39:S39" si="23">B14+B24+B29+B33+B38</f>
        <v>806993316</v>
      </c>
      <c r="C39" s="140">
        <f t="shared" si="23"/>
        <v>1760485216</v>
      </c>
      <c r="D39" s="140">
        <f>D14+D24+D29+D33+D38</f>
        <v>2567478532</v>
      </c>
      <c r="E39" s="140">
        <f t="shared" si="23"/>
        <v>775441062</v>
      </c>
      <c r="F39" s="140">
        <f t="shared" si="23"/>
        <v>1739387468</v>
      </c>
      <c r="G39" s="140">
        <f>G14+G24+G29+G33+G38</f>
        <v>2514828530</v>
      </c>
      <c r="H39" s="140">
        <f t="shared" si="23"/>
        <v>1127560948</v>
      </c>
      <c r="I39" s="140">
        <f t="shared" si="23"/>
        <v>1907489789</v>
      </c>
      <c r="J39" s="140">
        <f>J14+J24+J29+J33+J38</f>
        <v>3035050737</v>
      </c>
      <c r="K39" s="140">
        <f t="shared" si="23"/>
        <v>703362319</v>
      </c>
      <c r="L39" s="140">
        <f t="shared" si="23"/>
        <v>1516960379</v>
      </c>
      <c r="M39" s="140">
        <f>M14+M24+M29+M33+M38</f>
        <v>2220322698</v>
      </c>
      <c r="N39" s="140">
        <f t="shared" si="23"/>
        <v>854925896</v>
      </c>
      <c r="O39" s="140">
        <f>O14+O24+O29+O33+O38</f>
        <v>2945183011</v>
      </c>
      <c r="P39" s="140">
        <f>P14+P24+P29+P33+P38</f>
        <v>3800108907</v>
      </c>
      <c r="Q39" s="140">
        <f t="shared" si="23"/>
        <v>622757470</v>
      </c>
      <c r="R39" s="140">
        <f t="shared" si="23"/>
        <v>2680025974</v>
      </c>
      <c r="S39" s="144">
        <f t="shared" si="23"/>
        <v>3302783444</v>
      </c>
      <c r="T39" s="161"/>
      <c r="U39" s="167" t="s">
        <v>41</v>
      </c>
      <c r="V39" s="157">
        <f t="shared" si="15"/>
        <v>4891041011</v>
      </c>
      <c r="W39" s="158">
        <f t="shared" si="7"/>
        <v>12549531837</v>
      </c>
      <c r="X39" s="159">
        <f t="shared" si="8"/>
        <v>17440572848</v>
      </c>
    </row>
    <row r="40" spans="1:255" x14ac:dyDescent="0.2">
      <c r="A40" s="145" t="s">
        <v>75</v>
      </c>
      <c r="B40" s="146"/>
      <c r="C40" s="146"/>
      <c r="D40" s="146"/>
      <c r="E40" s="146"/>
      <c r="F40" s="146"/>
      <c r="G40" s="146"/>
      <c r="H40" s="146"/>
      <c r="I40" s="146"/>
      <c r="J40" s="146"/>
      <c r="K40" s="34"/>
      <c r="L40" s="34"/>
      <c r="M40" s="34"/>
      <c r="N40" s="34"/>
      <c r="O40" s="34"/>
      <c r="P40" s="34"/>
      <c r="Q40" s="34"/>
      <c r="R40" s="34"/>
      <c r="S40" s="34"/>
      <c r="T40" s="1"/>
      <c r="U40" s="34"/>
      <c r="V40" s="147"/>
      <c r="W40" s="147"/>
      <c r="X40" s="147"/>
    </row>
    <row r="41" spans="1:255" x14ac:dyDescent="0.2">
      <c r="A41" s="145" t="s">
        <v>76</v>
      </c>
      <c r="B41" s="147"/>
      <c r="C41" s="147"/>
      <c r="D41" s="147"/>
      <c r="E41" s="147"/>
      <c r="F41" s="147"/>
      <c r="G41" s="147"/>
      <c r="H41" s="147"/>
      <c r="I41" s="147"/>
      <c r="J41" s="147"/>
      <c r="K41" s="34"/>
      <c r="L41" s="34"/>
      <c r="M41" s="34"/>
      <c r="N41" s="34"/>
      <c r="O41" s="34"/>
      <c r="P41" s="34"/>
      <c r="Q41" s="34"/>
      <c r="R41" s="34"/>
      <c r="S41" s="34"/>
      <c r="T41" s="1"/>
      <c r="U41" s="34"/>
      <c r="V41" s="147"/>
      <c r="W41" s="147"/>
      <c r="X41" s="147"/>
    </row>
    <row r="42" spans="1:255" x14ac:dyDescent="0.2">
      <c r="A42" s="148" t="s">
        <v>44</v>
      </c>
      <c r="B42" s="147"/>
      <c r="C42" s="147"/>
      <c r="D42" s="147"/>
      <c r="E42" s="149"/>
      <c r="F42" s="147"/>
      <c r="G42" s="147"/>
      <c r="H42" s="147"/>
      <c r="I42" s="147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1"/>
      <c r="U42" s="34"/>
      <c r="V42" s="147"/>
      <c r="W42" s="147"/>
      <c r="X42" s="147"/>
    </row>
    <row r="43" spans="1:255" x14ac:dyDescent="0.2">
      <c r="A43" s="148" t="s">
        <v>74</v>
      </c>
      <c r="B43" s="147"/>
      <c r="C43" s="147"/>
      <c r="D43" s="147"/>
      <c r="E43" s="147"/>
      <c r="F43" s="147"/>
      <c r="G43" s="147"/>
      <c r="H43" s="147"/>
      <c r="I43" s="147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1"/>
      <c r="U43" s="34"/>
      <c r="V43" s="147"/>
      <c r="W43" s="147"/>
      <c r="X43" s="147"/>
    </row>
    <row r="44" spans="1:255" x14ac:dyDescent="0.2">
      <c r="A44" s="174" t="s">
        <v>109</v>
      </c>
      <c r="B44" s="147"/>
      <c r="C44" s="147"/>
      <c r="D44" s="147"/>
      <c r="E44" s="147"/>
      <c r="F44" s="147"/>
      <c r="G44" s="147"/>
      <c r="H44" s="147"/>
      <c r="I44" s="147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1"/>
      <c r="U44" s="34"/>
      <c r="V44" s="147"/>
      <c r="W44" s="147"/>
      <c r="X44" s="147"/>
    </row>
    <row r="45" spans="1:255" x14ac:dyDescent="0.2">
      <c r="A45" s="174" t="s">
        <v>107</v>
      </c>
      <c r="B45" s="147"/>
      <c r="C45" s="147"/>
      <c r="D45" s="147"/>
      <c r="E45" s="147"/>
      <c r="F45" s="147"/>
      <c r="G45" s="147"/>
      <c r="H45" s="147"/>
      <c r="I45" s="147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1"/>
      <c r="U45" s="34"/>
      <c r="V45" s="147"/>
      <c r="W45" s="147"/>
      <c r="X45" s="147"/>
    </row>
    <row r="46" spans="1:255" x14ac:dyDescent="0.2">
      <c r="A46" s="174" t="s">
        <v>121</v>
      </c>
      <c r="B46" s="147"/>
      <c r="C46" s="147"/>
      <c r="D46" s="147"/>
      <c r="E46" s="147"/>
      <c r="F46" s="147"/>
      <c r="G46" s="147"/>
      <c r="H46" s="147"/>
      <c r="I46" s="147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1"/>
      <c r="U46" s="34"/>
      <c r="V46" s="147"/>
      <c r="W46" s="147"/>
      <c r="X46" s="147"/>
    </row>
    <row r="47" spans="1:255" x14ac:dyDescent="0.2">
      <c r="A47" s="148"/>
      <c r="B47" s="147"/>
      <c r="C47" s="147"/>
      <c r="D47" s="147"/>
      <c r="E47" s="147"/>
      <c r="F47" s="147"/>
      <c r="G47" s="147"/>
      <c r="H47" s="147"/>
      <c r="I47" s="147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1"/>
      <c r="U47" s="34"/>
      <c r="V47" s="147"/>
      <c r="W47" s="147"/>
      <c r="X47" s="147"/>
    </row>
    <row r="48" spans="1:255" x14ac:dyDescent="0.2">
      <c r="A48" s="147"/>
      <c r="B48" s="147"/>
      <c r="C48" s="147"/>
      <c r="D48" s="147"/>
      <c r="E48" s="147"/>
      <c r="F48" s="147"/>
      <c r="G48" s="147"/>
      <c r="H48" s="147"/>
      <c r="I48" s="147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1"/>
      <c r="U48" s="34"/>
      <c r="V48" s="147"/>
      <c r="W48" s="147"/>
      <c r="X48" s="147"/>
    </row>
    <row r="49" spans="1:24" ht="15" x14ac:dyDescent="0.25">
      <c r="A49" s="192" t="s">
        <v>77</v>
      </c>
      <c r="B49" s="192"/>
      <c r="C49" s="192"/>
      <c r="D49" s="192"/>
      <c r="E49" s="192"/>
      <c r="F49" s="192"/>
      <c r="G49" s="192"/>
      <c r="H49" s="192"/>
      <c r="I49" s="192"/>
      <c r="J49" s="192"/>
      <c r="K49" s="192"/>
      <c r="L49" s="192"/>
      <c r="M49" s="192"/>
      <c r="N49" s="192"/>
      <c r="O49" s="192"/>
      <c r="P49" s="192"/>
      <c r="Q49" s="192"/>
      <c r="R49" s="192"/>
      <c r="S49" s="192"/>
      <c r="U49" s="147"/>
      <c r="V49" s="147"/>
      <c r="W49" s="147"/>
      <c r="X49" s="147"/>
    </row>
    <row r="50" spans="1:24" x14ac:dyDescent="0.2">
      <c r="A50" s="193" t="s">
        <v>1</v>
      </c>
      <c r="B50" s="193"/>
      <c r="C50" s="193"/>
      <c r="D50" s="193"/>
      <c r="E50" s="193"/>
      <c r="F50" s="193"/>
      <c r="G50" s="193"/>
      <c r="H50" s="193"/>
      <c r="I50" s="193"/>
      <c r="J50" s="193"/>
      <c r="K50" s="193"/>
      <c r="L50" s="193"/>
      <c r="M50" s="193"/>
      <c r="N50" s="193"/>
      <c r="O50" s="193"/>
      <c r="P50" s="193"/>
      <c r="Q50" s="193"/>
      <c r="R50" s="193"/>
      <c r="S50" s="193"/>
      <c r="U50" s="147"/>
      <c r="V50" s="147"/>
      <c r="W50" s="147"/>
      <c r="X50" s="147"/>
    </row>
    <row r="51" spans="1:24" x14ac:dyDescent="0.2">
      <c r="A51" s="193" t="s">
        <v>2</v>
      </c>
      <c r="B51" s="193"/>
      <c r="C51" s="193"/>
      <c r="D51" s="193"/>
      <c r="E51" s="193"/>
      <c r="F51" s="193"/>
      <c r="G51" s="193"/>
      <c r="H51" s="193"/>
      <c r="I51" s="193"/>
      <c r="J51" s="193"/>
      <c r="K51" s="193"/>
      <c r="L51" s="193"/>
      <c r="M51" s="193"/>
      <c r="N51" s="193"/>
      <c r="O51" s="193"/>
      <c r="P51" s="193"/>
      <c r="Q51" s="193"/>
      <c r="R51" s="193"/>
      <c r="S51" s="193"/>
      <c r="U51" s="147"/>
      <c r="V51" s="147"/>
      <c r="W51" s="147"/>
      <c r="X51" s="147"/>
    </row>
    <row r="52" spans="1:24" x14ac:dyDescent="0.2">
      <c r="A52" s="147"/>
      <c r="B52" s="147"/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50" t="s">
        <v>78</v>
      </c>
      <c r="U52" s="147"/>
      <c r="V52" s="147"/>
      <c r="W52" s="147"/>
      <c r="X52" s="150" t="s">
        <v>78</v>
      </c>
    </row>
    <row r="53" spans="1:24" x14ac:dyDescent="0.2">
      <c r="A53" s="141" t="s">
        <v>4</v>
      </c>
      <c r="B53" s="186">
        <v>42552</v>
      </c>
      <c r="C53" s="187"/>
      <c r="D53" s="188"/>
      <c r="E53" s="186">
        <v>42583</v>
      </c>
      <c r="F53" s="187"/>
      <c r="G53" s="188"/>
      <c r="H53" s="186">
        <v>42614</v>
      </c>
      <c r="I53" s="187"/>
      <c r="J53" s="188"/>
      <c r="K53" s="186">
        <v>42644</v>
      </c>
      <c r="L53" s="187"/>
      <c r="M53" s="188"/>
      <c r="N53" s="186">
        <v>42675</v>
      </c>
      <c r="O53" s="187"/>
      <c r="P53" s="188"/>
      <c r="Q53" s="186">
        <v>42705</v>
      </c>
      <c r="R53" s="187"/>
      <c r="S53" s="188"/>
      <c r="U53" s="141" t="s">
        <v>4</v>
      </c>
      <c r="V53" s="186" t="s">
        <v>115</v>
      </c>
      <c r="W53" s="187"/>
      <c r="X53" s="187"/>
    </row>
    <row r="54" spans="1:24" x14ac:dyDescent="0.2">
      <c r="A54" s="142" t="s">
        <v>5</v>
      </c>
      <c r="B54" s="116" t="s">
        <v>73</v>
      </c>
      <c r="C54" s="116" t="s">
        <v>52</v>
      </c>
      <c r="D54" s="116" t="s">
        <v>8</v>
      </c>
      <c r="E54" s="116" t="s">
        <v>73</v>
      </c>
      <c r="F54" s="116" t="s">
        <v>52</v>
      </c>
      <c r="G54" s="116" t="s">
        <v>8</v>
      </c>
      <c r="H54" s="116" t="s">
        <v>73</v>
      </c>
      <c r="I54" s="116" t="s">
        <v>52</v>
      </c>
      <c r="J54" s="116" t="s">
        <v>8</v>
      </c>
      <c r="K54" s="116" t="s">
        <v>73</v>
      </c>
      <c r="L54" s="116" t="s">
        <v>52</v>
      </c>
      <c r="M54" s="116" t="s">
        <v>8</v>
      </c>
      <c r="N54" s="116" t="s">
        <v>73</v>
      </c>
      <c r="O54" s="116" t="s">
        <v>52</v>
      </c>
      <c r="P54" s="116" t="s">
        <v>8</v>
      </c>
      <c r="Q54" s="116" t="s">
        <v>73</v>
      </c>
      <c r="R54" s="116" t="s">
        <v>52</v>
      </c>
      <c r="S54" s="136" t="s">
        <v>8</v>
      </c>
      <c r="U54" s="142" t="s">
        <v>5</v>
      </c>
      <c r="V54" s="117" t="s">
        <v>73</v>
      </c>
      <c r="W54" s="117" t="s">
        <v>52</v>
      </c>
      <c r="X54" s="151" t="s">
        <v>8</v>
      </c>
    </row>
    <row r="55" spans="1:24" x14ac:dyDescent="0.2">
      <c r="A55" s="143" t="s">
        <v>9</v>
      </c>
      <c r="B55" s="10">
        <v>121998</v>
      </c>
      <c r="C55" s="10">
        <v>3139775</v>
      </c>
      <c r="D55" s="33">
        <f>B55+C55</f>
        <v>3261773</v>
      </c>
      <c r="E55" s="10">
        <v>701076</v>
      </c>
      <c r="F55" s="10">
        <v>2824700</v>
      </c>
      <c r="G55" s="33">
        <f>E55+F55</f>
        <v>3525776</v>
      </c>
      <c r="H55" s="10">
        <v>5446047</v>
      </c>
      <c r="I55" s="10">
        <v>2007896</v>
      </c>
      <c r="J55" s="33">
        <f>H55+I55</f>
        <v>7453943</v>
      </c>
      <c r="K55" s="10">
        <v>36092</v>
      </c>
      <c r="L55" s="10">
        <v>5911108</v>
      </c>
      <c r="M55" s="33">
        <f>K55+L55</f>
        <v>5947200</v>
      </c>
      <c r="N55" s="10">
        <v>385220</v>
      </c>
      <c r="O55" s="10">
        <v>2550767</v>
      </c>
      <c r="P55" s="33">
        <f>SUM(N55:O55)</f>
        <v>2935987</v>
      </c>
      <c r="Q55" s="10">
        <v>622501</v>
      </c>
      <c r="R55" s="10">
        <v>3360701</v>
      </c>
      <c r="S55" s="37">
        <f t="shared" ref="S55:S61" si="24">SUM(Q55:R55)</f>
        <v>3983202</v>
      </c>
      <c r="T55" s="1"/>
      <c r="U55" s="152" t="s">
        <v>9</v>
      </c>
      <c r="V55" s="37">
        <f t="shared" ref="V55:V87" si="25">B55+E55+H55+K55+N55+Q55</f>
        <v>7312934</v>
      </c>
      <c r="W55" s="37">
        <f t="shared" ref="W55:W87" si="26">C55+F55+I55+L55+O55+R55</f>
        <v>19794947</v>
      </c>
      <c r="X55" s="37">
        <f t="shared" ref="X55:X87" si="27">V55+W55</f>
        <v>27107881</v>
      </c>
    </row>
    <row r="56" spans="1:24" x14ac:dyDescent="0.2">
      <c r="A56" s="143" t="s">
        <v>10</v>
      </c>
      <c r="B56" s="10">
        <v>583067</v>
      </c>
      <c r="C56" s="10">
        <v>4706662</v>
      </c>
      <c r="D56" s="33">
        <f t="shared" ref="D56:D61" si="28">B56+C56</f>
        <v>5289729</v>
      </c>
      <c r="E56" s="10">
        <v>399404</v>
      </c>
      <c r="F56" s="10">
        <v>5176542</v>
      </c>
      <c r="G56" s="33">
        <f t="shared" ref="G56:G61" si="29">E56+F56</f>
        <v>5575946</v>
      </c>
      <c r="H56" s="10">
        <v>0</v>
      </c>
      <c r="I56" s="10">
        <v>3323800</v>
      </c>
      <c r="J56" s="33">
        <f>H56+I56</f>
        <v>3323800</v>
      </c>
      <c r="K56" s="10">
        <v>20500</v>
      </c>
      <c r="L56" s="10">
        <v>7516010</v>
      </c>
      <c r="M56" s="33">
        <f>K56+L56</f>
        <v>7536510</v>
      </c>
      <c r="N56" s="10">
        <v>0</v>
      </c>
      <c r="O56" s="10">
        <v>4259057</v>
      </c>
      <c r="P56" s="33">
        <f t="shared" ref="P56:P61" si="30">SUM(N56:O56)</f>
        <v>4259057</v>
      </c>
      <c r="Q56" s="10">
        <v>1864680</v>
      </c>
      <c r="R56" s="10">
        <v>4705591</v>
      </c>
      <c r="S56" s="33">
        <f t="shared" si="24"/>
        <v>6570271</v>
      </c>
      <c r="T56" s="1"/>
      <c r="U56" s="152" t="s">
        <v>10</v>
      </c>
      <c r="V56" s="33">
        <f t="shared" si="25"/>
        <v>2867651</v>
      </c>
      <c r="W56" s="33">
        <f t="shared" si="26"/>
        <v>29687662</v>
      </c>
      <c r="X56" s="33">
        <f t="shared" si="27"/>
        <v>32555313</v>
      </c>
    </row>
    <row r="57" spans="1:24" x14ac:dyDescent="0.2">
      <c r="A57" s="143" t="s">
        <v>11</v>
      </c>
      <c r="B57" s="10">
        <v>744800</v>
      </c>
      <c r="C57" s="10">
        <v>26179392</v>
      </c>
      <c r="D57" s="33">
        <f t="shared" si="28"/>
        <v>26924192</v>
      </c>
      <c r="E57" s="10">
        <v>1401014</v>
      </c>
      <c r="F57" s="10">
        <v>35109290</v>
      </c>
      <c r="G57" s="33">
        <f t="shared" si="29"/>
        <v>36510304</v>
      </c>
      <c r="H57" s="10">
        <v>1053883</v>
      </c>
      <c r="I57" s="10">
        <v>22787056</v>
      </c>
      <c r="J57" s="33">
        <f t="shared" ref="J57:J61" si="31">H57+I57</f>
        <v>23840939</v>
      </c>
      <c r="K57" s="10">
        <v>2647481</v>
      </c>
      <c r="L57" s="10">
        <v>26124970</v>
      </c>
      <c r="M57" s="33">
        <f t="shared" ref="M57:M61" si="32">K57+L57</f>
        <v>28772451</v>
      </c>
      <c r="N57" s="10">
        <v>5945293</v>
      </c>
      <c r="O57" s="10">
        <v>27344852</v>
      </c>
      <c r="P57" s="33">
        <f t="shared" si="30"/>
        <v>33290145</v>
      </c>
      <c r="Q57" s="10">
        <v>1491325</v>
      </c>
      <c r="R57" s="10">
        <v>42823689</v>
      </c>
      <c r="S57" s="33">
        <f t="shared" si="24"/>
        <v>44315014</v>
      </c>
      <c r="T57" s="1"/>
      <c r="U57" s="152" t="s">
        <v>11</v>
      </c>
      <c r="V57" s="33">
        <f t="shared" si="25"/>
        <v>13283796</v>
      </c>
      <c r="W57" s="33">
        <f t="shared" si="26"/>
        <v>180369249</v>
      </c>
      <c r="X57" s="33">
        <f t="shared" si="27"/>
        <v>193653045</v>
      </c>
    </row>
    <row r="58" spans="1:24" x14ac:dyDescent="0.2">
      <c r="A58" s="143" t="s">
        <v>12</v>
      </c>
      <c r="B58" s="10">
        <v>303980</v>
      </c>
      <c r="C58" s="10">
        <v>28829417</v>
      </c>
      <c r="D58" s="33">
        <f t="shared" si="28"/>
        <v>29133397</v>
      </c>
      <c r="E58" s="10">
        <v>1398940</v>
      </c>
      <c r="F58" s="10">
        <v>34312717</v>
      </c>
      <c r="G58" s="33">
        <f t="shared" si="29"/>
        <v>35711657</v>
      </c>
      <c r="H58" s="10">
        <v>610391</v>
      </c>
      <c r="I58" s="10">
        <v>22184272</v>
      </c>
      <c r="J58" s="33">
        <f t="shared" si="31"/>
        <v>22794663</v>
      </c>
      <c r="K58" s="10">
        <v>516190</v>
      </c>
      <c r="L58" s="10">
        <v>24523560</v>
      </c>
      <c r="M58" s="33">
        <f t="shared" si="32"/>
        <v>25039750</v>
      </c>
      <c r="N58" s="10">
        <v>15903612</v>
      </c>
      <c r="O58" s="10">
        <v>36172923</v>
      </c>
      <c r="P58" s="33">
        <f t="shared" si="30"/>
        <v>52076535</v>
      </c>
      <c r="Q58" s="10">
        <v>5159237</v>
      </c>
      <c r="R58" s="10">
        <v>47967855</v>
      </c>
      <c r="S58" s="33">
        <f t="shared" si="24"/>
        <v>53127092</v>
      </c>
      <c r="T58" s="1"/>
      <c r="U58" s="152" t="s">
        <v>12</v>
      </c>
      <c r="V58" s="33">
        <f t="shared" si="25"/>
        <v>23892350</v>
      </c>
      <c r="W58" s="33">
        <f t="shared" si="26"/>
        <v>193990744</v>
      </c>
      <c r="X58" s="33">
        <f t="shared" si="27"/>
        <v>217883094</v>
      </c>
    </row>
    <row r="59" spans="1:24" x14ac:dyDescent="0.2">
      <c r="A59" s="143" t="s">
        <v>13</v>
      </c>
      <c r="B59" s="10">
        <v>1561832</v>
      </c>
      <c r="C59" s="10">
        <v>7838141</v>
      </c>
      <c r="D59" s="33">
        <f t="shared" si="28"/>
        <v>9399973</v>
      </c>
      <c r="E59" s="10">
        <v>615434</v>
      </c>
      <c r="F59" s="10">
        <v>9534702</v>
      </c>
      <c r="G59" s="33">
        <f t="shared" si="29"/>
        <v>10150136</v>
      </c>
      <c r="H59" s="10">
        <v>616912</v>
      </c>
      <c r="I59" s="10">
        <v>4109724</v>
      </c>
      <c r="J59" s="33">
        <f t="shared" si="31"/>
        <v>4726636</v>
      </c>
      <c r="K59" s="10">
        <v>2451846</v>
      </c>
      <c r="L59" s="10">
        <v>8917344</v>
      </c>
      <c r="M59" s="33">
        <f t="shared" si="32"/>
        <v>11369190</v>
      </c>
      <c r="N59" s="10">
        <v>6444545</v>
      </c>
      <c r="O59" s="10">
        <v>7255884</v>
      </c>
      <c r="P59" s="33">
        <f t="shared" si="30"/>
        <v>13700429</v>
      </c>
      <c r="Q59" s="10">
        <v>2670239</v>
      </c>
      <c r="R59" s="10">
        <v>17784950</v>
      </c>
      <c r="S59" s="33">
        <f t="shared" si="24"/>
        <v>20455189</v>
      </c>
      <c r="T59" s="1"/>
      <c r="U59" s="152" t="s">
        <v>13</v>
      </c>
      <c r="V59" s="33">
        <f t="shared" si="25"/>
        <v>14360808</v>
      </c>
      <c r="W59" s="33">
        <f t="shared" si="26"/>
        <v>55440745</v>
      </c>
      <c r="X59" s="33">
        <f t="shared" si="27"/>
        <v>69801553</v>
      </c>
    </row>
    <row r="60" spans="1:24" x14ac:dyDescent="0.2">
      <c r="A60" s="143" t="s">
        <v>14</v>
      </c>
      <c r="B60" s="10">
        <v>2086598</v>
      </c>
      <c r="C60" s="10">
        <v>2180920</v>
      </c>
      <c r="D60" s="33">
        <f t="shared" si="28"/>
        <v>4267518</v>
      </c>
      <c r="E60" s="10">
        <v>971636</v>
      </c>
      <c r="F60" s="10">
        <v>1256795</v>
      </c>
      <c r="G60" s="33">
        <f t="shared" si="29"/>
        <v>2228431</v>
      </c>
      <c r="H60" s="10">
        <v>1914158</v>
      </c>
      <c r="I60" s="10">
        <v>1374000</v>
      </c>
      <c r="J60" s="33">
        <f t="shared" si="31"/>
        <v>3288158</v>
      </c>
      <c r="K60" s="10">
        <v>2293729</v>
      </c>
      <c r="L60" s="10">
        <v>1567656</v>
      </c>
      <c r="M60" s="33">
        <f t="shared" si="32"/>
        <v>3861385</v>
      </c>
      <c r="N60" s="10">
        <v>2381630</v>
      </c>
      <c r="O60" s="10">
        <v>2637600</v>
      </c>
      <c r="P60" s="33">
        <f t="shared" si="30"/>
        <v>5019230</v>
      </c>
      <c r="Q60" s="10">
        <v>2902246</v>
      </c>
      <c r="R60" s="10">
        <v>3141513</v>
      </c>
      <c r="S60" s="33">
        <f t="shared" si="24"/>
        <v>6043759</v>
      </c>
      <c r="T60" s="1"/>
      <c r="U60" s="152" t="s">
        <v>14</v>
      </c>
      <c r="V60" s="33">
        <f t="shared" si="25"/>
        <v>12549997</v>
      </c>
      <c r="W60" s="33">
        <f t="shared" si="26"/>
        <v>12158484</v>
      </c>
      <c r="X60" s="33">
        <f t="shared" si="27"/>
        <v>24708481</v>
      </c>
    </row>
    <row r="61" spans="1:24" x14ac:dyDescent="0.2">
      <c r="A61" s="143" t="s">
        <v>15</v>
      </c>
      <c r="B61" s="10">
        <v>648200</v>
      </c>
      <c r="C61" s="10">
        <v>9358454</v>
      </c>
      <c r="D61" s="33">
        <f t="shared" si="28"/>
        <v>10006654</v>
      </c>
      <c r="E61" s="10">
        <v>1991418</v>
      </c>
      <c r="F61" s="10">
        <v>13535832</v>
      </c>
      <c r="G61" s="33">
        <f t="shared" si="29"/>
        <v>15527250</v>
      </c>
      <c r="H61" s="10">
        <v>568141</v>
      </c>
      <c r="I61" s="10">
        <v>8934265</v>
      </c>
      <c r="J61" s="33">
        <f t="shared" si="31"/>
        <v>9502406</v>
      </c>
      <c r="K61" s="10">
        <v>2317824</v>
      </c>
      <c r="L61" s="10">
        <v>12325350</v>
      </c>
      <c r="M61" s="33">
        <f t="shared" si="32"/>
        <v>14643174</v>
      </c>
      <c r="N61" s="10">
        <v>448460</v>
      </c>
      <c r="O61" s="10">
        <v>8597414</v>
      </c>
      <c r="P61" s="33">
        <f t="shared" si="30"/>
        <v>9045874</v>
      </c>
      <c r="Q61" s="10">
        <v>2635043</v>
      </c>
      <c r="R61" s="10">
        <v>23268789</v>
      </c>
      <c r="S61" s="33">
        <f t="shared" si="24"/>
        <v>25903832</v>
      </c>
      <c r="T61" s="1"/>
      <c r="U61" s="152" t="s">
        <v>15</v>
      </c>
      <c r="V61" s="71">
        <f t="shared" si="25"/>
        <v>8609086</v>
      </c>
      <c r="W61" s="71">
        <f t="shared" si="26"/>
        <v>76020104</v>
      </c>
      <c r="X61" s="71">
        <f t="shared" si="27"/>
        <v>84629190</v>
      </c>
    </row>
    <row r="62" spans="1:24" s="3" customFormat="1" ht="11.25" x14ac:dyDescent="0.2">
      <c r="A62" s="160" t="s">
        <v>16</v>
      </c>
      <c r="B62" s="140">
        <f t="shared" ref="B62:R62" si="33">SUM(B55:B61)</f>
        <v>6050475</v>
      </c>
      <c r="C62" s="140">
        <f t="shared" si="33"/>
        <v>82232761</v>
      </c>
      <c r="D62" s="144">
        <f>SUM(D55:D61)</f>
        <v>88283236</v>
      </c>
      <c r="E62" s="140">
        <f t="shared" si="33"/>
        <v>7478922</v>
      </c>
      <c r="F62" s="140">
        <f t="shared" si="33"/>
        <v>101750578</v>
      </c>
      <c r="G62" s="144">
        <f>SUM(G55:G61)</f>
        <v>109229500</v>
      </c>
      <c r="H62" s="140">
        <f t="shared" si="33"/>
        <v>10209532</v>
      </c>
      <c r="I62" s="140">
        <f t="shared" si="33"/>
        <v>64721013</v>
      </c>
      <c r="J62" s="144">
        <f t="shared" si="33"/>
        <v>74930545</v>
      </c>
      <c r="K62" s="140">
        <f t="shared" si="33"/>
        <v>10283662</v>
      </c>
      <c r="L62" s="140">
        <f t="shared" si="33"/>
        <v>86885998</v>
      </c>
      <c r="M62" s="144">
        <f>SUM(M55:M61)</f>
        <v>97169660</v>
      </c>
      <c r="N62" s="140">
        <f t="shared" si="33"/>
        <v>31508760</v>
      </c>
      <c r="O62" s="140">
        <f t="shared" si="33"/>
        <v>88818497</v>
      </c>
      <c r="P62" s="144">
        <f>SUM(P55:P61)</f>
        <v>120327257</v>
      </c>
      <c r="Q62" s="144">
        <f t="shared" si="33"/>
        <v>17345271</v>
      </c>
      <c r="R62" s="144">
        <f t="shared" si="33"/>
        <v>143053088</v>
      </c>
      <c r="S62" s="144">
        <f>SUM(S55:S61)</f>
        <v>160398359</v>
      </c>
      <c r="T62" s="161"/>
      <c r="U62" s="162" t="s">
        <v>16</v>
      </c>
      <c r="V62" s="154">
        <f t="shared" si="25"/>
        <v>82876622</v>
      </c>
      <c r="W62" s="155">
        <f t="shared" si="26"/>
        <v>567461935</v>
      </c>
      <c r="X62" s="156">
        <f t="shared" si="27"/>
        <v>650338557</v>
      </c>
    </row>
    <row r="63" spans="1:24" x14ac:dyDescent="0.2">
      <c r="A63" s="143" t="s">
        <v>17</v>
      </c>
      <c r="B63" s="10">
        <v>0</v>
      </c>
      <c r="C63" s="10">
        <v>23537759</v>
      </c>
      <c r="D63" s="33">
        <f t="shared" ref="D63:D71" si="34">B63+C63</f>
        <v>23537759</v>
      </c>
      <c r="E63" s="10">
        <v>1232391</v>
      </c>
      <c r="F63" s="10">
        <v>14805760</v>
      </c>
      <c r="G63" s="33">
        <f t="shared" ref="G63:G66" si="35">E63+F63</f>
        <v>16038151</v>
      </c>
      <c r="H63" s="10">
        <v>80980383</v>
      </c>
      <c r="I63" s="10">
        <v>7648725</v>
      </c>
      <c r="J63" s="33">
        <f t="shared" ref="J63:J66" si="36">H63+I63</f>
        <v>88629108</v>
      </c>
      <c r="K63" s="10">
        <v>1825733</v>
      </c>
      <c r="L63" s="10">
        <v>20512508</v>
      </c>
      <c r="M63" s="33">
        <f t="shared" ref="M63:M66" si="37">K63+L63</f>
        <v>22338241</v>
      </c>
      <c r="N63" s="10">
        <v>337550</v>
      </c>
      <c r="O63" s="10">
        <v>19731005</v>
      </c>
      <c r="P63" s="33">
        <f t="shared" ref="P63:P71" si="38">SUM(N63:O63)</f>
        <v>20068555</v>
      </c>
      <c r="Q63" s="10">
        <v>16029461</v>
      </c>
      <c r="R63" s="10">
        <v>36439369</v>
      </c>
      <c r="S63" s="33">
        <f t="shared" ref="S63:S69" si="39">SUM(Q63:R63)</f>
        <v>52468830</v>
      </c>
      <c r="T63" s="1"/>
      <c r="U63" s="152" t="s">
        <v>17</v>
      </c>
      <c r="V63" s="37">
        <f t="shared" si="25"/>
        <v>100405518</v>
      </c>
      <c r="W63" s="22">
        <f t="shared" si="26"/>
        <v>122675126</v>
      </c>
      <c r="X63" s="65">
        <f t="shared" si="27"/>
        <v>223080644</v>
      </c>
    </row>
    <row r="64" spans="1:24" x14ac:dyDescent="0.2">
      <c r="A64" s="143" t="s">
        <v>18</v>
      </c>
      <c r="B64" s="10">
        <v>1615078</v>
      </c>
      <c r="C64" s="10">
        <v>74437008</v>
      </c>
      <c r="D64" s="33">
        <f t="shared" si="34"/>
        <v>76052086</v>
      </c>
      <c r="E64" s="10">
        <v>8670173</v>
      </c>
      <c r="F64" s="10">
        <v>94095939</v>
      </c>
      <c r="G64" s="33">
        <f t="shared" si="35"/>
        <v>102766112</v>
      </c>
      <c r="H64" s="10">
        <v>17179366</v>
      </c>
      <c r="I64" s="10">
        <v>56125893</v>
      </c>
      <c r="J64" s="33">
        <f t="shared" si="36"/>
        <v>73305259</v>
      </c>
      <c r="K64" s="10">
        <v>3960850</v>
      </c>
      <c r="L64" s="10">
        <v>84108978</v>
      </c>
      <c r="M64" s="33">
        <f t="shared" si="37"/>
        <v>88069828</v>
      </c>
      <c r="N64" s="10">
        <v>26596687</v>
      </c>
      <c r="O64" s="10">
        <v>87130142</v>
      </c>
      <c r="P64" s="33">
        <f t="shared" si="38"/>
        <v>113726829</v>
      </c>
      <c r="Q64" s="10">
        <v>16804553</v>
      </c>
      <c r="R64" s="10">
        <v>145605545</v>
      </c>
      <c r="S64" s="33">
        <f t="shared" si="39"/>
        <v>162410098</v>
      </c>
      <c r="T64" s="1"/>
      <c r="U64" s="152" t="s">
        <v>18</v>
      </c>
      <c r="V64" s="33">
        <f t="shared" si="25"/>
        <v>74826707</v>
      </c>
      <c r="W64" s="10">
        <f t="shared" si="26"/>
        <v>541503505</v>
      </c>
      <c r="X64" s="31">
        <f t="shared" si="27"/>
        <v>616330212</v>
      </c>
    </row>
    <row r="65" spans="1:26" x14ac:dyDescent="0.2">
      <c r="A65" s="143" t="s">
        <v>19</v>
      </c>
      <c r="B65" s="10">
        <v>9902843</v>
      </c>
      <c r="C65" s="10">
        <v>86284313</v>
      </c>
      <c r="D65" s="33">
        <f t="shared" si="34"/>
        <v>96187156</v>
      </c>
      <c r="E65" s="10">
        <v>470800</v>
      </c>
      <c r="F65" s="10">
        <v>91382037</v>
      </c>
      <c r="G65" s="33">
        <f t="shared" si="35"/>
        <v>91852837</v>
      </c>
      <c r="H65" s="10">
        <v>5831881</v>
      </c>
      <c r="I65" s="10">
        <v>59421386</v>
      </c>
      <c r="J65" s="33">
        <f t="shared" si="36"/>
        <v>65253267</v>
      </c>
      <c r="K65" s="10">
        <v>32235046</v>
      </c>
      <c r="L65" s="10">
        <v>64157844</v>
      </c>
      <c r="M65" s="33">
        <f t="shared" si="37"/>
        <v>96392890</v>
      </c>
      <c r="N65" s="10">
        <v>44367904</v>
      </c>
      <c r="O65" s="10">
        <v>67473431</v>
      </c>
      <c r="P65" s="33">
        <f t="shared" si="38"/>
        <v>111841335</v>
      </c>
      <c r="Q65" s="10">
        <v>451765</v>
      </c>
      <c r="R65" s="10">
        <v>88959129</v>
      </c>
      <c r="S65" s="33">
        <f t="shared" si="39"/>
        <v>89410894</v>
      </c>
      <c r="T65" s="1"/>
      <c r="U65" s="152" t="s">
        <v>19</v>
      </c>
      <c r="V65" s="33">
        <f t="shared" si="25"/>
        <v>93260239</v>
      </c>
      <c r="W65" s="10">
        <f t="shared" si="26"/>
        <v>457678140</v>
      </c>
      <c r="X65" s="31">
        <f t="shared" si="27"/>
        <v>550938379</v>
      </c>
    </row>
    <row r="66" spans="1:26" x14ac:dyDescent="0.2">
      <c r="A66" s="143" t="s">
        <v>20</v>
      </c>
      <c r="B66" s="10">
        <v>388773</v>
      </c>
      <c r="C66" s="10">
        <v>25970207</v>
      </c>
      <c r="D66" s="33">
        <f t="shared" si="34"/>
        <v>26358980</v>
      </c>
      <c r="E66" s="10">
        <v>95929321</v>
      </c>
      <c r="F66" s="10">
        <v>31453368</v>
      </c>
      <c r="G66" s="33">
        <f t="shared" si="35"/>
        <v>127382689</v>
      </c>
      <c r="H66" s="10">
        <v>320000</v>
      </c>
      <c r="I66" s="10">
        <v>17984811</v>
      </c>
      <c r="J66" s="33">
        <f t="shared" si="36"/>
        <v>18304811</v>
      </c>
      <c r="K66" s="10">
        <v>826226</v>
      </c>
      <c r="L66" s="10">
        <v>25839205</v>
      </c>
      <c r="M66" s="33">
        <f t="shared" si="37"/>
        <v>26665431</v>
      </c>
      <c r="N66" s="10">
        <v>10112864</v>
      </c>
      <c r="O66" s="10">
        <v>33433736</v>
      </c>
      <c r="P66" s="33">
        <f t="shared" si="38"/>
        <v>43546600</v>
      </c>
      <c r="Q66" s="10">
        <v>599059</v>
      </c>
      <c r="R66" s="10">
        <v>44293978</v>
      </c>
      <c r="S66" s="33">
        <f t="shared" si="39"/>
        <v>44893037</v>
      </c>
      <c r="T66" s="1"/>
      <c r="U66" s="152" t="s">
        <v>20</v>
      </c>
      <c r="V66" s="33">
        <f t="shared" si="25"/>
        <v>108176243</v>
      </c>
      <c r="W66" s="10">
        <f t="shared" si="26"/>
        <v>178975305</v>
      </c>
      <c r="X66" s="31">
        <f t="shared" si="27"/>
        <v>287151548</v>
      </c>
    </row>
    <row r="67" spans="1:26" x14ac:dyDescent="0.2">
      <c r="A67" s="143" t="s">
        <v>21</v>
      </c>
      <c r="B67" s="10">
        <v>650746</v>
      </c>
      <c r="C67" s="10">
        <v>33606859</v>
      </c>
      <c r="D67" s="33">
        <f t="shared" si="34"/>
        <v>34257605</v>
      </c>
      <c r="E67" s="10">
        <v>12888051</v>
      </c>
      <c r="F67" s="10">
        <v>37365752</v>
      </c>
      <c r="G67" s="33">
        <f>E67+F67</f>
        <v>50253803</v>
      </c>
      <c r="H67" s="10">
        <v>207608</v>
      </c>
      <c r="I67" s="10">
        <v>26761616</v>
      </c>
      <c r="J67" s="33">
        <f>H67+I67</f>
        <v>26969224</v>
      </c>
      <c r="K67" s="10">
        <v>6460561</v>
      </c>
      <c r="L67" s="10">
        <v>28275848</v>
      </c>
      <c r="M67" s="33">
        <f>K67+L67</f>
        <v>34736409</v>
      </c>
      <c r="N67" s="10">
        <v>14206443</v>
      </c>
      <c r="O67" s="10">
        <v>34224862</v>
      </c>
      <c r="P67" s="33">
        <f t="shared" si="38"/>
        <v>48431305</v>
      </c>
      <c r="Q67" s="10">
        <v>2587156</v>
      </c>
      <c r="R67" s="10">
        <v>55473529</v>
      </c>
      <c r="S67" s="33">
        <f t="shared" si="39"/>
        <v>58060685</v>
      </c>
      <c r="T67" s="1"/>
      <c r="U67" s="152" t="s">
        <v>21</v>
      </c>
      <c r="V67" s="33">
        <f t="shared" si="25"/>
        <v>37000565</v>
      </c>
      <c r="W67" s="10">
        <f t="shared" si="26"/>
        <v>215708466</v>
      </c>
      <c r="X67" s="31">
        <f t="shared" si="27"/>
        <v>252709031</v>
      </c>
    </row>
    <row r="68" spans="1:26" x14ac:dyDescent="0.2">
      <c r="A68" s="143" t="s">
        <v>22</v>
      </c>
      <c r="B68" s="10">
        <v>10800000</v>
      </c>
      <c r="C68" s="10">
        <v>67654526</v>
      </c>
      <c r="D68" s="33">
        <f t="shared" si="34"/>
        <v>78454526</v>
      </c>
      <c r="E68" s="10">
        <v>21271055</v>
      </c>
      <c r="F68" s="10">
        <v>87655195</v>
      </c>
      <c r="G68" s="33">
        <f>E68+F68</f>
        <v>108926250</v>
      </c>
      <c r="H68" s="10">
        <v>140125725</v>
      </c>
      <c r="I68" s="10">
        <v>48130898</v>
      </c>
      <c r="J68" s="33">
        <f>H68+I68</f>
        <v>188256623</v>
      </c>
      <c r="K68" s="10">
        <v>30383856</v>
      </c>
      <c r="L68" s="10">
        <v>57545477</v>
      </c>
      <c r="M68" s="33">
        <f>K68+L68</f>
        <v>87929333</v>
      </c>
      <c r="N68" s="10">
        <v>3489454</v>
      </c>
      <c r="O68" s="10">
        <v>61677704</v>
      </c>
      <c r="P68" s="33">
        <f t="shared" si="38"/>
        <v>65167158</v>
      </c>
      <c r="Q68" s="10">
        <v>10285447</v>
      </c>
      <c r="R68" s="10">
        <v>88812358</v>
      </c>
      <c r="S68" s="33">
        <f t="shared" si="39"/>
        <v>99097805</v>
      </c>
      <c r="T68" s="1"/>
      <c r="U68" s="152" t="s">
        <v>22</v>
      </c>
      <c r="V68" s="33">
        <f t="shared" si="25"/>
        <v>216355537</v>
      </c>
      <c r="W68" s="10">
        <f t="shared" si="26"/>
        <v>411476158</v>
      </c>
      <c r="X68" s="31">
        <f t="shared" si="27"/>
        <v>627831695</v>
      </c>
    </row>
    <row r="69" spans="1:26" x14ac:dyDescent="0.2">
      <c r="A69" s="143" t="s">
        <v>23</v>
      </c>
      <c r="B69" s="10">
        <v>1217680</v>
      </c>
      <c r="C69" s="10">
        <v>15693119</v>
      </c>
      <c r="D69" s="33">
        <f t="shared" si="34"/>
        <v>16910799</v>
      </c>
      <c r="E69" s="10">
        <v>16940573</v>
      </c>
      <c r="F69" s="10">
        <v>15602247</v>
      </c>
      <c r="G69" s="33">
        <f>E69+F69</f>
        <v>32542820</v>
      </c>
      <c r="H69" s="10">
        <v>817209</v>
      </c>
      <c r="I69" s="10">
        <v>9053472</v>
      </c>
      <c r="J69" s="33">
        <f>H69+I69</f>
        <v>9870681</v>
      </c>
      <c r="K69" s="10">
        <v>3155672</v>
      </c>
      <c r="L69" s="10">
        <v>22487469</v>
      </c>
      <c r="M69" s="33">
        <f>K69+L69</f>
        <v>25643141</v>
      </c>
      <c r="N69" s="10">
        <v>5286333</v>
      </c>
      <c r="O69" s="10">
        <v>13969950</v>
      </c>
      <c r="P69" s="33">
        <f t="shared" si="38"/>
        <v>19256283</v>
      </c>
      <c r="Q69" s="10">
        <v>9574678</v>
      </c>
      <c r="R69" s="10">
        <v>22139376</v>
      </c>
      <c r="S69" s="33">
        <f t="shared" si="39"/>
        <v>31714054</v>
      </c>
      <c r="T69" s="1"/>
      <c r="U69" s="152" t="s">
        <v>23</v>
      </c>
      <c r="V69" s="33">
        <f t="shared" si="25"/>
        <v>36992145</v>
      </c>
      <c r="W69" s="10">
        <f t="shared" si="26"/>
        <v>98945633</v>
      </c>
      <c r="X69" s="31">
        <f t="shared" si="27"/>
        <v>135937778</v>
      </c>
    </row>
    <row r="70" spans="1:26" x14ac:dyDescent="0.2">
      <c r="A70" s="143" t="s">
        <v>24</v>
      </c>
      <c r="B70" s="10">
        <v>2839008</v>
      </c>
      <c r="C70" s="10">
        <v>28673253</v>
      </c>
      <c r="D70" s="33">
        <f t="shared" si="34"/>
        <v>31512261</v>
      </c>
      <c r="E70" s="10">
        <v>3468689</v>
      </c>
      <c r="F70" s="10">
        <v>32857487</v>
      </c>
      <c r="G70" s="33">
        <f>E70+F70</f>
        <v>36326176</v>
      </c>
      <c r="H70" s="10">
        <v>1391861</v>
      </c>
      <c r="I70" s="10">
        <v>11937410</v>
      </c>
      <c r="J70" s="33">
        <f>H70+I70</f>
        <v>13329271</v>
      </c>
      <c r="K70" s="10">
        <v>1841646</v>
      </c>
      <c r="L70" s="10">
        <v>18312589</v>
      </c>
      <c r="M70" s="33">
        <f>K70+L70</f>
        <v>20154235</v>
      </c>
      <c r="N70" s="10">
        <v>2959914</v>
      </c>
      <c r="O70" s="10">
        <v>24253180</v>
      </c>
      <c r="P70" s="33">
        <f t="shared" si="38"/>
        <v>27213094</v>
      </c>
      <c r="Q70" s="10">
        <v>6491976</v>
      </c>
      <c r="R70" s="10">
        <v>56847730</v>
      </c>
      <c r="S70" s="33">
        <f t="shared" ref="S70:S71" si="40">SUM(Q70:R70)</f>
        <v>63339706</v>
      </c>
      <c r="T70" s="1"/>
      <c r="U70" s="152" t="s">
        <v>24</v>
      </c>
      <c r="V70" s="33">
        <f t="shared" si="25"/>
        <v>18993094</v>
      </c>
      <c r="W70" s="10">
        <f t="shared" si="26"/>
        <v>172881649</v>
      </c>
      <c r="X70" s="31">
        <f t="shared" si="27"/>
        <v>191874743</v>
      </c>
    </row>
    <row r="71" spans="1:26" x14ac:dyDescent="0.2">
      <c r="A71" s="143" t="s">
        <v>25</v>
      </c>
      <c r="B71" s="10">
        <v>0</v>
      </c>
      <c r="C71" s="10">
        <v>26422055</v>
      </c>
      <c r="D71" s="33">
        <f t="shared" si="34"/>
        <v>26422055</v>
      </c>
      <c r="E71" s="10">
        <v>1855369</v>
      </c>
      <c r="F71" s="10">
        <v>31677864</v>
      </c>
      <c r="G71" s="33">
        <f>E71+F71</f>
        <v>33533233</v>
      </c>
      <c r="H71" s="10">
        <v>455000</v>
      </c>
      <c r="I71" s="10">
        <v>23948485</v>
      </c>
      <c r="J71" s="33">
        <f>H71+I71</f>
        <v>24403485</v>
      </c>
      <c r="K71" s="10">
        <v>1338906</v>
      </c>
      <c r="L71" s="10">
        <v>35092673</v>
      </c>
      <c r="M71" s="33">
        <f>K71+L71</f>
        <v>36431579</v>
      </c>
      <c r="N71" s="10">
        <v>47454000</v>
      </c>
      <c r="O71" s="10">
        <v>33203426</v>
      </c>
      <c r="P71" s="33">
        <f t="shared" si="38"/>
        <v>80657426</v>
      </c>
      <c r="Q71" s="10">
        <v>17110464</v>
      </c>
      <c r="R71" s="10">
        <v>36259781</v>
      </c>
      <c r="S71" s="33">
        <f t="shared" si="40"/>
        <v>53370245</v>
      </c>
      <c r="T71" s="1"/>
      <c r="U71" s="152" t="s">
        <v>25</v>
      </c>
      <c r="V71" s="71">
        <f t="shared" si="25"/>
        <v>68213739</v>
      </c>
      <c r="W71" s="23">
        <f t="shared" si="26"/>
        <v>186604284</v>
      </c>
      <c r="X71" s="72">
        <f t="shared" si="27"/>
        <v>254818023</v>
      </c>
    </row>
    <row r="72" spans="1:26" s="3" customFormat="1" ht="11.25" x14ac:dyDescent="0.2">
      <c r="A72" s="164" t="s">
        <v>26</v>
      </c>
      <c r="B72" s="140">
        <f t="shared" ref="B72:C72" si="41">SUM(B63:B71)</f>
        <v>27414128</v>
      </c>
      <c r="C72" s="140">
        <f t="shared" si="41"/>
        <v>382279099</v>
      </c>
      <c r="D72" s="144">
        <f>SUM(D63:D71)</f>
        <v>409693227</v>
      </c>
      <c r="E72" s="140">
        <f t="shared" ref="E72:F72" si="42">SUM(E63:E71)</f>
        <v>162726422</v>
      </c>
      <c r="F72" s="140">
        <f t="shared" si="42"/>
        <v>436895649</v>
      </c>
      <c r="G72" s="144">
        <f>SUM(G63:G71)</f>
        <v>599622071</v>
      </c>
      <c r="H72" s="140">
        <f t="shared" ref="H72:I72" si="43">SUM(H63:H71)</f>
        <v>247309033</v>
      </c>
      <c r="I72" s="140">
        <f t="shared" si="43"/>
        <v>261012696</v>
      </c>
      <c r="J72" s="144">
        <f>SUM(J63:J71)</f>
        <v>508321729</v>
      </c>
      <c r="K72" s="140">
        <f t="shared" ref="K72:L72" si="44">SUM(K63:K71)</f>
        <v>82028496</v>
      </c>
      <c r="L72" s="140">
        <f t="shared" si="44"/>
        <v>356332591</v>
      </c>
      <c r="M72" s="144">
        <f>SUM(M63:M71)</f>
        <v>438361087</v>
      </c>
      <c r="N72" s="140">
        <f t="shared" ref="N72:O72" si="45">SUM(N63:N71)</f>
        <v>154811149</v>
      </c>
      <c r="O72" s="140">
        <f t="shared" si="45"/>
        <v>375097436</v>
      </c>
      <c r="P72" s="144">
        <f>SUM(P63:P71)</f>
        <v>529908585</v>
      </c>
      <c r="Q72" s="144">
        <f t="shared" ref="Q72:R72" si="46">SUM(Q63:Q71)</f>
        <v>79934559</v>
      </c>
      <c r="R72" s="144">
        <f t="shared" si="46"/>
        <v>574830795</v>
      </c>
      <c r="S72" s="144">
        <f>SUM(S63:S71)</f>
        <v>654765354</v>
      </c>
      <c r="T72" s="161"/>
      <c r="U72" s="165" t="s">
        <v>26</v>
      </c>
      <c r="V72" s="154">
        <f t="shared" si="25"/>
        <v>754223787</v>
      </c>
      <c r="W72" s="155">
        <f t="shared" si="26"/>
        <v>2386448266</v>
      </c>
      <c r="X72" s="156">
        <f t="shared" si="27"/>
        <v>3140672053</v>
      </c>
    </row>
    <row r="73" spans="1:26" x14ac:dyDescent="0.2">
      <c r="A73" s="143" t="s">
        <v>27</v>
      </c>
      <c r="B73" s="10">
        <v>11628764</v>
      </c>
      <c r="C73" s="10">
        <v>29573819</v>
      </c>
      <c r="D73" s="33">
        <f>B73+C73</f>
        <v>41202583</v>
      </c>
      <c r="E73" s="10">
        <v>1253670</v>
      </c>
      <c r="F73" s="10">
        <v>44514664</v>
      </c>
      <c r="G73" s="33">
        <f>E73+F73</f>
        <v>45768334</v>
      </c>
      <c r="H73" s="10">
        <v>212105</v>
      </c>
      <c r="I73" s="10">
        <v>17578063</v>
      </c>
      <c r="J73" s="33">
        <f>H73+I73</f>
        <v>17790168</v>
      </c>
      <c r="K73" s="10">
        <v>12676973</v>
      </c>
      <c r="L73" s="10">
        <v>37927034</v>
      </c>
      <c r="M73" s="33">
        <f>K73+L73</f>
        <v>50604007</v>
      </c>
      <c r="N73" s="10">
        <v>2065647</v>
      </c>
      <c r="O73" s="10">
        <v>29425678</v>
      </c>
      <c r="P73" s="33">
        <f t="shared" ref="P73:P76" si="47">SUM(N73:O73)</f>
        <v>31491325</v>
      </c>
      <c r="Q73" s="10">
        <v>11856659</v>
      </c>
      <c r="R73" s="10">
        <v>57240706</v>
      </c>
      <c r="S73" s="33">
        <f t="shared" ref="S73:S76" si="48">SUM(Q73:R73)</f>
        <v>69097365</v>
      </c>
      <c r="T73" s="1"/>
      <c r="U73" s="152" t="s">
        <v>27</v>
      </c>
      <c r="V73" s="37">
        <f t="shared" si="25"/>
        <v>39693818</v>
      </c>
      <c r="W73" s="22">
        <f t="shared" si="26"/>
        <v>216259964</v>
      </c>
      <c r="X73" s="65">
        <f t="shared" si="27"/>
        <v>255953782</v>
      </c>
    </row>
    <row r="74" spans="1:26" x14ac:dyDescent="0.2">
      <c r="A74" s="143" t="s">
        <v>28</v>
      </c>
      <c r="B74" s="10">
        <v>15391730</v>
      </c>
      <c r="C74" s="10">
        <v>170136489</v>
      </c>
      <c r="D74" s="33">
        <f t="shared" ref="D74:D76" si="49">B74+C74</f>
        <v>185528219</v>
      </c>
      <c r="E74" s="10">
        <v>20098414</v>
      </c>
      <c r="F74" s="10">
        <v>161875407</v>
      </c>
      <c r="G74" s="33">
        <f>E74+F74</f>
        <v>181973821</v>
      </c>
      <c r="H74" s="10">
        <v>15090410</v>
      </c>
      <c r="I74" s="10">
        <v>132247290</v>
      </c>
      <c r="J74" s="33">
        <f>H74+I74</f>
        <v>147337700</v>
      </c>
      <c r="K74" s="10">
        <v>77176254</v>
      </c>
      <c r="L74" s="10">
        <v>186965413</v>
      </c>
      <c r="M74" s="33">
        <f>K74+L74</f>
        <v>264141667</v>
      </c>
      <c r="N74" s="10">
        <v>28734804</v>
      </c>
      <c r="O74" s="10">
        <v>150749413</v>
      </c>
      <c r="P74" s="33">
        <f t="shared" si="47"/>
        <v>179484217</v>
      </c>
      <c r="Q74" s="10">
        <v>52283211</v>
      </c>
      <c r="R74" s="10">
        <v>250404790</v>
      </c>
      <c r="S74" s="33">
        <f t="shared" si="48"/>
        <v>302688001</v>
      </c>
      <c r="T74" s="1"/>
      <c r="U74" s="152" t="s">
        <v>28</v>
      </c>
      <c r="V74" s="33">
        <f t="shared" si="25"/>
        <v>208774823</v>
      </c>
      <c r="W74" s="10">
        <f t="shared" si="26"/>
        <v>1052378802</v>
      </c>
      <c r="X74" s="31">
        <f t="shared" si="27"/>
        <v>1261153625</v>
      </c>
    </row>
    <row r="75" spans="1:26" x14ac:dyDescent="0.2">
      <c r="A75" s="143" t="s">
        <v>29</v>
      </c>
      <c r="B75" s="10">
        <v>36149658</v>
      </c>
      <c r="C75" s="10">
        <v>170368876</v>
      </c>
      <c r="D75" s="33">
        <f t="shared" si="49"/>
        <v>206518534</v>
      </c>
      <c r="E75" s="10">
        <v>2819977</v>
      </c>
      <c r="F75" s="10">
        <v>176562110</v>
      </c>
      <c r="G75" s="33">
        <f>E75+F75</f>
        <v>179382087</v>
      </c>
      <c r="H75" s="10">
        <v>39450708</v>
      </c>
      <c r="I75" s="10">
        <v>125644598</v>
      </c>
      <c r="J75" s="33">
        <f>H75+I75</f>
        <v>165095306</v>
      </c>
      <c r="K75" s="10">
        <v>104713716</v>
      </c>
      <c r="L75" s="10">
        <v>172435283</v>
      </c>
      <c r="M75" s="33">
        <f>K75+L75</f>
        <v>277148999</v>
      </c>
      <c r="N75" s="10">
        <v>53274389</v>
      </c>
      <c r="O75" s="10">
        <v>186104611</v>
      </c>
      <c r="P75" s="33">
        <f t="shared" si="47"/>
        <v>239379000</v>
      </c>
      <c r="Q75" s="10">
        <v>70169453</v>
      </c>
      <c r="R75" s="10">
        <v>380717685</v>
      </c>
      <c r="S75" s="33">
        <f t="shared" si="48"/>
        <v>450887138</v>
      </c>
      <c r="T75" s="1"/>
      <c r="U75" s="152" t="s">
        <v>29</v>
      </c>
      <c r="V75" s="33">
        <f t="shared" si="25"/>
        <v>306577901</v>
      </c>
      <c r="W75" s="10">
        <f t="shared" si="26"/>
        <v>1211833163</v>
      </c>
      <c r="X75" s="31">
        <f t="shared" si="27"/>
        <v>1518411064</v>
      </c>
    </row>
    <row r="76" spans="1:26" x14ac:dyDescent="0.2">
      <c r="A76" s="143" t="s">
        <v>30</v>
      </c>
      <c r="B76" s="10">
        <v>304702377</v>
      </c>
      <c r="C76" s="10">
        <v>720305641</v>
      </c>
      <c r="D76" s="33">
        <f t="shared" si="49"/>
        <v>1025008018</v>
      </c>
      <c r="E76" s="10">
        <v>344419130</v>
      </c>
      <c r="F76" s="10">
        <v>794964400</v>
      </c>
      <c r="G76" s="33">
        <f>E76+F76</f>
        <v>1139383530</v>
      </c>
      <c r="H76" s="10">
        <v>211978509</v>
      </c>
      <c r="I76" s="10">
        <v>621752105</v>
      </c>
      <c r="J76" s="33">
        <f>H76+I76</f>
        <v>833730614</v>
      </c>
      <c r="K76" s="10">
        <v>222832411</v>
      </c>
      <c r="L76" s="10">
        <v>729180202</v>
      </c>
      <c r="M76" s="33">
        <f>K76+L76</f>
        <v>952012613</v>
      </c>
      <c r="N76" s="10">
        <v>602173520</v>
      </c>
      <c r="O76" s="10">
        <v>705191348</v>
      </c>
      <c r="P76" s="33">
        <f t="shared" si="47"/>
        <v>1307364868</v>
      </c>
      <c r="Q76" s="10">
        <v>744039386</v>
      </c>
      <c r="R76" s="10">
        <v>1385459484</v>
      </c>
      <c r="S76" s="33">
        <f t="shared" si="48"/>
        <v>2129498870</v>
      </c>
      <c r="T76" s="1"/>
      <c r="U76" s="152" t="s">
        <v>30</v>
      </c>
      <c r="V76" s="71">
        <f t="shared" si="25"/>
        <v>2430145333</v>
      </c>
      <c r="W76" s="23">
        <f t="shared" si="26"/>
        <v>4956853180</v>
      </c>
      <c r="X76" s="72">
        <f t="shared" si="27"/>
        <v>7386998513</v>
      </c>
    </row>
    <row r="77" spans="1:26" s="3" customFormat="1" ht="11.25" x14ac:dyDescent="0.2">
      <c r="A77" s="164" t="s">
        <v>31</v>
      </c>
      <c r="B77" s="140">
        <f t="shared" ref="B77" si="50">SUM(B73:B76)</f>
        <v>367872529</v>
      </c>
      <c r="C77" s="140">
        <f>SUM(C73:C76)</f>
        <v>1090384825</v>
      </c>
      <c r="D77" s="144">
        <f>SUM(D73:D76)</f>
        <v>1458257354</v>
      </c>
      <c r="E77" s="140">
        <f t="shared" ref="E77" si="51">SUM(E73:E76)</f>
        <v>368591191</v>
      </c>
      <c r="F77" s="140">
        <f>SUM(F73:F76)</f>
        <v>1177916581</v>
      </c>
      <c r="G77" s="144">
        <f>SUM(G73:G76)</f>
        <v>1546507772</v>
      </c>
      <c r="H77" s="140">
        <f t="shared" ref="H77" si="52">SUM(H73:H76)</f>
        <v>266731732</v>
      </c>
      <c r="I77" s="140">
        <f>SUM(I73:I76)</f>
        <v>897222056</v>
      </c>
      <c r="J77" s="144">
        <f>SUM(J73:J76)</f>
        <v>1163953788</v>
      </c>
      <c r="K77" s="140">
        <f t="shared" ref="K77" si="53">SUM(K73:K76)</f>
        <v>417399354</v>
      </c>
      <c r="L77" s="140">
        <f>SUM(L73:L76)</f>
        <v>1126507932</v>
      </c>
      <c r="M77" s="144">
        <f>SUM(M73:M76)</f>
        <v>1543907286</v>
      </c>
      <c r="N77" s="140">
        <f t="shared" ref="N77" si="54">SUM(N73:N76)</f>
        <v>686248360</v>
      </c>
      <c r="O77" s="140">
        <f>SUM(O73:O76)</f>
        <v>1071471050</v>
      </c>
      <c r="P77" s="144">
        <f>SUM(P73:P76)</f>
        <v>1757719410</v>
      </c>
      <c r="Q77" s="144">
        <f t="shared" ref="Q77" si="55">SUM(Q73:Q76)</f>
        <v>878348709</v>
      </c>
      <c r="R77" s="144">
        <f>SUM(R73:R76)</f>
        <v>2073822665</v>
      </c>
      <c r="S77" s="144">
        <f>SUM(S73:S76)</f>
        <v>2952171374</v>
      </c>
      <c r="T77" s="161"/>
      <c r="U77" s="165" t="s">
        <v>31</v>
      </c>
      <c r="V77" s="154">
        <f t="shared" si="25"/>
        <v>2985191875</v>
      </c>
      <c r="W77" s="155">
        <f t="shared" si="26"/>
        <v>7437325109</v>
      </c>
      <c r="X77" s="156">
        <f t="shared" si="27"/>
        <v>10422516984</v>
      </c>
    </row>
    <row r="78" spans="1:26" x14ac:dyDescent="0.2">
      <c r="A78" s="143" t="s">
        <v>32</v>
      </c>
      <c r="B78" s="10">
        <v>24265557</v>
      </c>
      <c r="C78" s="10">
        <v>137817759</v>
      </c>
      <c r="D78" s="33">
        <f>B78+C78</f>
        <v>162083316</v>
      </c>
      <c r="E78" s="10">
        <v>20372263</v>
      </c>
      <c r="F78" s="10">
        <v>162261725</v>
      </c>
      <c r="G78" s="33">
        <f>E78+F78</f>
        <v>182633988</v>
      </c>
      <c r="H78" s="10">
        <v>18799940</v>
      </c>
      <c r="I78" s="10">
        <v>103909331</v>
      </c>
      <c r="J78" s="33">
        <f>H78+I78</f>
        <v>122709271</v>
      </c>
      <c r="K78" s="10">
        <v>21016216</v>
      </c>
      <c r="L78" s="10">
        <v>135054272</v>
      </c>
      <c r="M78" s="33">
        <f>K78+L78</f>
        <v>156070488</v>
      </c>
      <c r="N78" s="10">
        <v>27557223</v>
      </c>
      <c r="O78" s="10">
        <v>126549269</v>
      </c>
      <c r="P78" s="33">
        <f t="shared" ref="P78:P80" si="56">SUM(N78:O78)</f>
        <v>154106492</v>
      </c>
      <c r="Q78" s="10">
        <v>125108425</v>
      </c>
      <c r="R78" s="10">
        <v>259385477</v>
      </c>
      <c r="S78" s="33">
        <f t="shared" ref="S78:S80" si="57">SUM(Q78:R78)</f>
        <v>384493902</v>
      </c>
      <c r="T78" s="1"/>
      <c r="U78" s="152" t="s">
        <v>32</v>
      </c>
      <c r="V78" s="37">
        <f t="shared" si="25"/>
        <v>237119624</v>
      </c>
      <c r="W78" s="22">
        <f t="shared" si="26"/>
        <v>924977833</v>
      </c>
      <c r="X78" s="65">
        <f t="shared" si="27"/>
        <v>1162097457</v>
      </c>
    </row>
    <row r="79" spans="1:26" x14ac:dyDescent="0.2">
      <c r="A79" s="143" t="s">
        <v>33</v>
      </c>
      <c r="B79" s="10">
        <v>138994041</v>
      </c>
      <c r="C79" s="10">
        <v>169610535</v>
      </c>
      <c r="D79" s="33">
        <f t="shared" ref="D79:D85" si="58">B79+C79</f>
        <v>308604576</v>
      </c>
      <c r="E79" s="10">
        <v>62738292</v>
      </c>
      <c r="F79" s="10">
        <v>186969303</v>
      </c>
      <c r="G79" s="33">
        <f>E79+F79</f>
        <v>249707595</v>
      </c>
      <c r="H79" s="10">
        <v>37098538</v>
      </c>
      <c r="I79" s="10">
        <v>144441403</v>
      </c>
      <c r="J79" s="33">
        <f>H79+I79</f>
        <v>181539941</v>
      </c>
      <c r="K79" s="10">
        <v>76193584</v>
      </c>
      <c r="L79" s="10">
        <v>176912413</v>
      </c>
      <c r="M79" s="33">
        <f>K79+L79</f>
        <v>253105997</v>
      </c>
      <c r="N79" s="10">
        <v>68368717</v>
      </c>
      <c r="O79" s="10">
        <v>171831604</v>
      </c>
      <c r="P79" s="33">
        <f t="shared" si="56"/>
        <v>240200321</v>
      </c>
      <c r="Q79" s="10">
        <v>198722335</v>
      </c>
      <c r="R79" s="10">
        <v>278513911</v>
      </c>
      <c r="S79" s="33">
        <f t="shared" si="57"/>
        <v>477236246</v>
      </c>
      <c r="T79" s="1"/>
      <c r="U79" s="152" t="s">
        <v>33</v>
      </c>
      <c r="V79" s="33">
        <f t="shared" si="25"/>
        <v>582115507</v>
      </c>
      <c r="W79" s="10">
        <f t="shared" si="26"/>
        <v>1128279169</v>
      </c>
      <c r="X79" s="31">
        <f t="shared" si="27"/>
        <v>1710394676</v>
      </c>
      <c r="Z79" s="28"/>
    </row>
    <row r="80" spans="1:26" x14ac:dyDescent="0.2">
      <c r="A80" s="143" t="s">
        <v>34</v>
      </c>
      <c r="B80" s="10">
        <v>10299451</v>
      </c>
      <c r="C80" s="10">
        <v>119404136</v>
      </c>
      <c r="D80" s="33">
        <f t="shared" si="58"/>
        <v>129703587</v>
      </c>
      <c r="E80" s="10">
        <v>37970967</v>
      </c>
      <c r="F80" s="10">
        <v>126580690</v>
      </c>
      <c r="G80" s="33">
        <f>E80+F80</f>
        <v>164551657</v>
      </c>
      <c r="H80" s="10">
        <v>23592696</v>
      </c>
      <c r="I80" s="10">
        <v>80346634</v>
      </c>
      <c r="J80" s="33">
        <f>H80+I80</f>
        <v>103939330</v>
      </c>
      <c r="K80" s="10">
        <v>77482209</v>
      </c>
      <c r="L80" s="10">
        <v>140124452</v>
      </c>
      <c r="M80" s="33">
        <f>K80+L80</f>
        <v>217606661</v>
      </c>
      <c r="N80" s="10">
        <v>69117196</v>
      </c>
      <c r="O80" s="10">
        <v>111170572</v>
      </c>
      <c r="P80" s="33">
        <f t="shared" si="56"/>
        <v>180287768</v>
      </c>
      <c r="Q80" s="10">
        <v>75936384</v>
      </c>
      <c r="R80" s="10">
        <v>182762271</v>
      </c>
      <c r="S80" s="33">
        <f t="shared" si="57"/>
        <v>258698655</v>
      </c>
      <c r="T80" s="1"/>
      <c r="U80" s="152" t="s">
        <v>34</v>
      </c>
      <c r="V80" s="71">
        <f t="shared" si="25"/>
        <v>294398903</v>
      </c>
      <c r="W80" s="23">
        <f t="shared" si="26"/>
        <v>760388755</v>
      </c>
      <c r="X80" s="72">
        <f t="shared" si="27"/>
        <v>1054787658</v>
      </c>
    </row>
    <row r="81" spans="1:27" s="3" customFormat="1" ht="11.25" x14ac:dyDescent="0.2">
      <c r="A81" s="160" t="s">
        <v>35</v>
      </c>
      <c r="B81" s="140">
        <f t="shared" ref="B81:S81" si="59">SUM(B78:B80)</f>
        <v>173559049</v>
      </c>
      <c r="C81" s="140">
        <f t="shared" si="59"/>
        <v>426832430</v>
      </c>
      <c r="D81" s="144">
        <f t="shared" si="59"/>
        <v>600391479</v>
      </c>
      <c r="E81" s="140">
        <f t="shared" si="59"/>
        <v>121081522</v>
      </c>
      <c r="F81" s="140">
        <f t="shared" si="59"/>
        <v>475811718</v>
      </c>
      <c r="G81" s="144">
        <f>SUM(G78:G80)</f>
        <v>596893240</v>
      </c>
      <c r="H81" s="140">
        <f t="shared" si="59"/>
        <v>79491174</v>
      </c>
      <c r="I81" s="140">
        <f t="shared" si="59"/>
        <v>328697368</v>
      </c>
      <c r="J81" s="144">
        <f t="shared" si="59"/>
        <v>408188542</v>
      </c>
      <c r="K81" s="140">
        <f t="shared" si="59"/>
        <v>174692009</v>
      </c>
      <c r="L81" s="140">
        <f t="shared" si="59"/>
        <v>452091137</v>
      </c>
      <c r="M81" s="144">
        <f>SUM(M78:M80)</f>
        <v>626783146</v>
      </c>
      <c r="N81" s="140">
        <f t="shared" si="59"/>
        <v>165043136</v>
      </c>
      <c r="O81" s="140">
        <f t="shared" si="59"/>
        <v>409551445</v>
      </c>
      <c r="P81" s="144">
        <f>SUM(P78:P80)</f>
        <v>574594581</v>
      </c>
      <c r="Q81" s="144">
        <f t="shared" si="59"/>
        <v>399767144</v>
      </c>
      <c r="R81" s="144">
        <f t="shared" si="59"/>
        <v>720661659</v>
      </c>
      <c r="S81" s="144">
        <f t="shared" si="59"/>
        <v>1120428803</v>
      </c>
      <c r="T81" s="161"/>
      <c r="U81" s="162" t="s">
        <v>35</v>
      </c>
      <c r="V81" s="154">
        <f t="shared" si="25"/>
        <v>1113634034</v>
      </c>
      <c r="W81" s="155">
        <f t="shared" si="26"/>
        <v>2813645757</v>
      </c>
      <c r="X81" s="156">
        <f t="shared" si="27"/>
        <v>3927279791</v>
      </c>
    </row>
    <row r="82" spans="1:27" x14ac:dyDescent="0.2">
      <c r="A82" s="143" t="s">
        <v>36</v>
      </c>
      <c r="B82" s="10">
        <v>8412445</v>
      </c>
      <c r="C82" s="10">
        <v>78438863</v>
      </c>
      <c r="D82" s="33">
        <f t="shared" si="58"/>
        <v>86851308</v>
      </c>
      <c r="E82" s="10">
        <v>15857999</v>
      </c>
      <c r="F82" s="10">
        <v>79872862</v>
      </c>
      <c r="G82" s="33">
        <f t="shared" ref="G82" si="60">E82+F82</f>
        <v>95730861</v>
      </c>
      <c r="H82" s="10">
        <v>2612549</v>
      </c>
      <c r="I82" s="10">
        <v>66576052</v>
      </c>
      <c r="J82" s="33">
        <f t="shared" ref="J82" si="61">H82+I82</f>
        <v>69188601</v>
      </c>
      <c r="K82" s="10">
        <v>42328881</v>
      </c>
      <c r="L82" s="10">
        <v>67893091</v>
      </c>
      <c r="M82" s="33">
        <f t="shared" ref="M82" si="62">K82+L82</f>
        <v>110221972</v>
      </c>
      <c r="N82" s="10">
        <v>72542814</v>
      </c>
      <c r="O82" s="10">
        <v>68416393</v>
      </c>
      <c r="P82" s="33">
        <f t="shared" ref="P82:P85" si="63">SUM(N82:O82)</f>
        <v>140959207</v>
      </c>
      <c r="Q82" s="10">
        <v>1791652</v>
      </c>
      <c r="R82" s="10">
        <v>116924664</v>
      </c>
      <c r="S82" s="33">
        <f t="shared" ref="S82:S85" si="64">SUM(Q82:R82)</f>
        <v>118716316</v>
      </c>
      <c r="T82" s="1"/>
      <c r="U82" s="152" t="s">
        <v>36</v>
      </c>
      <c r="V82" s="37">
        <f t="shared" si="25"/>
        <v>143546340</v>
      </c>
      <c r="W82" s="22">
        <f t="shared" si="26"/>
        <v>478121925</v>
      </c>
      <c r="X82" s="65">
        <f t="shared" si="27"/>
        <v>621668265</v>
      </c>
    </row>
    <row r="83" spans="1:27" x14ac:dyDescent="0.2">
      <c r="A83" s="143" t="s">
        <v>37</v>
      </c>
      <c r="B83" s="10">
        <v>6946487</v>
      </c>
      <c r="C83" s="10">
        <v>79425527</v>
      </c>
      <c r="D83" s="33">
        <f t="shared" si="58"/>
        <v>86372014</v>
      </c>
      <c r="E83" s="10">
        <v>45360544</v>
      </c>
      <c r="F83" s="10">
        <v>89723081</v>
      </c>
      <c r="G83" s="33">
        <f>E83+F83</f>
        <v>135083625</v>
      </c>
      <c r="H83" s="10">
        <v>2931945</v>
      </c>
      <c r="I83" s="10">
        <v>68053784</v>
      </c>
      <c r="J83" s="33">
        <f>H83+I83</f>
        <v>70985729</v>
      </c>
      <c r="K83" s="10">
        <v>7685537</v>
      </c>
      <c r="L83" s="10">
        <v>65832701</v>
      </c>
      <c r="M83" s="33">
        <f>K83+L83</f>
        <v>73518238</v>
      </c>
      <c r="N83" s="10">
        <v>59766988</v>
      </c>
      <c r="O83" s="10">
        <v>82356055</v>
      </c>
      <c r="P83" s="33">
        <f t="shared" si="63"/>
        <v>142123043</v>
      </c>
      <c r="Q83" s="10">
        <v>127092266</v>
      </c>
      <c r="R83" s="10">
        <v>134991549</v>
      </c>
      <c r="S83" s="33">
        <f t="shared" si="64"/>
        <v>262083815</v>
      </c>
      <c r="T83" s="1"/>
      <c r="U83" s="152" t="s">
        <v>37</v>
      </c>
      <c r="V83" s="33">
        <f t="shared" si="25"/>
        <v>249783767</v>
      </c>
      <c r="W83" s="10">
        <f t="shared" si="26"/>
        <v>520382697</v>
      </c>
      <c r="X83" s="31">
        <f t="shared" si="27"/>
        <v>770166464</v>
      </c>
    </row>
    <row r="84" spans="1:27" x14ac:dyDescent="0.2">
      <c r="A84" s="143" t="s">
        <v>38</v>
      </c>
      <c r="B84" s="10">
        <v>3954315</v>
      </c>
      <c r="C84" s="10">
        <v>37081628</v>
      </c>
      <c r="D84" s="33">
        <f t="shared" si="58"/>
        <v>41035943</v>
      </c>
      <c r="E84" s="10">
        <v>6602377</v>
      </c>
      <c r="F84" s="10">
        <v>41197355</v>
      </c>
      <c r="G84" s="33">
        <f>E84+F84</f>
        <v>47799732</v>
      </c>
      <c r="H84" s="10">
        <v>18682491</v>
      </c>
      <c r="I84" s="10">
        <v>31659865</v>
      </c>
      <c r="J84" s="33">
        <f>H84+I84</f>
        <v>50342356</v>
      </c>
      <c r="K84" s="10">
        <v>9715785</v>
      </c>
      <c r="L84" s="10">
        <v>52057673</v>
      </c>
      <c r="M84" s="33">
        <f>K84+L84</f>
        <v>61773458</v>
      </c>
      <c r="N84" s="10">
        <v>5072182</v>
      </c>
      <c r="O84" s="10">
        <v>45404723</v>
      </c>
      <c r="P84" s="33">
        <f t="shared" si="63"/>
        <v>50476905</v>
      </c>
      <c r="Q84" s="10">
        <v>9529755</v>
      </c>
      <c r="R84" s="10">
        <v>59286062</v>
      </c>
      <c r="S84" s="33">
        <f t="shared" si="64"/>
        <v>68815817</v>
      </c>
      <c r="T84" s="1"/>
      <c r="U84" s="152" t="s">
        <v>38</v>
      </c>
      <c r="V84" s="33">
        <f t="shared" si="25"/>
        <v>53556905</v>
      </c>
      <c r="W84" s="10">
        <f t="shared" si="26"/>
        <v>266687306</v>
      </c>
      <c r="X84" s="31">
        <f t="shared" si="27"/>
        <v>320244211</v>
      </c>
    </row>
    <row r="85" spans="1:27" x14ac:dyDescent="0.2">
      <c r="A85" s="143" t="s">
        <v>39</v>
      </c>
      <c r="B85" s="10">
        <v>5684066</v>
      </c>
      <c r="C85" s="10">
        <v>32047559</v>
      </c>
      <c r="D85" s="33">
        <f t="shared" si="58"/>
        <v>37731625</v>
      </c>
      <c r="E85" s="10">
        <v>4650253</v>
      </c>
      <c r="F85" s="10">
        <v>31583764</v>
      </c>
      <c r="G85" s="33">
        <f>E85+F85</f>
        <v>36234017</v>
      </c>
      <c r="H85" s="10">
        <v>17947707</v>
      </c>
      <c r="I85" s="10">
        <v>20743738</v>
      </c>
      <c r="J85" s="33">
        <f>H85+I85</f>
        <v>38691445</v>
      </c>
      <c r="K85" s="10">
        <v>10038035</v>
      </c>
      <c r="L85" s="10">
        <v>24335569</v>
      </c>
      <c r="M85" s="33">
        <f>K85+L85</f>
        <v>34373604</v>
      </c>
      <c r="N85" s="10">
        <v>6725715</v>
      </c>
      <c r="O85" s="10">
        <v>26143327</v>
      </c>
      <c r="P85" s="33">
        <f t="shared" si="63"/>
        <v>32869042</v>
      </c>
      <c r="Q85" s="10">
        <v>9698047</v>
      </c>
      <c r="R85" s="10">
        <v>40265911</v>
      </c>
      <c r="S85" s="33">
        <f t="shared" si="64"/>
        <v>49963958</v>
      </c>
      <c r="T85" s="1"/>
      <c r="U85" s="152" t="s">
        <v>39</v>
      </c>
      <c r="V85" s="71">
        <f t="shared" si="25"/>
        <v>54743823</v>
      </c>
      <c r="W85" s="23">
        <f t="shared" si="26"/>
        <v>175119868</v>
      </c>
      <c r="X85" s="72">
        <f t="shared" si="27"/>
        <v>229863691</v>
      </c>
      <c r="AA85" s="28"/>
    </row>
    <row r="86" spans="1:27" s="3" customFormat="1" ht="11.25" x14ac:dyDescent="0.2">
      <c r="A86" s="160" t="s">
        <v>40</v>
      </c>
      <c r="B86" s="140">
        <f t="shared" ref="B86:S86" si="65">SUM(B82:B85)</f>
        <v>24997313</v>
      </c>
      <c r="C86" s="140">
        <f t="shared" si="65"/>
        <v>226993577</v>
      </c>
      <c r="D86" s="144">
        <f t="shared" si="65"/>
        <v>251990890</v>
      </c>
      <c r="E86" s="140">
        <f t="shared" si="65"/>
        <v>72471173</v>
      </c>
      <c r="F86" s="140">
        <f t="shared" si="65"/>
        <v>242377062</v>
      </c>
      <c r="G86" s="144">
        <f>SUM(G82:G85)</f>
        <v>314848235</v>
      </c>
      <c r="H86" s="140">
        <f t="shared" si="65"/>
        <v>42174692</v>
      </c>
      <c r="I86" s="140">
        <f t="shared" si="65"/>
        <v>187033439</v>
      </c>
      <c r="J86" s="144">
        <f t="shared" si="65"/>
        <v>229208131</v>
      </c>
      <c r="K86" s="140">
        <f t="shared" si="65"/>
        <v>69768238</v>
      </c>
      <c r="L86" s="140">
        <f t="shared" si="65"/>
        <v>210119034</v>
      </c>
      <c r="M86" s="144">
        <f>SUM(M82:M85)</f>
        <v>279887272</v>
      </c>
      <c r="N86" s="140">
        <f t="shared" si="65"/>
        <v>144107699</v>
      </c>
      <c r="O86" s="140">
        <f t="shared" si="65"/>
        <v>222320498</v>
      </c>
      <c r="P86" s="144">
        <f>SUM(P82:P85)</f>
        <v>366428197</v>
      </c>
      <c r="Q86" s="144">
        <f t="shared" si="65"/>
        <v>148111720</v>
      </c>
      <c r="R86" s="144">
        <f t="shared" si="65"/>
        <v>351468186</v>
      </c>
      <c r="S86" s="144">
        <f t="shared" si="65"/>
        <v>499579906</v>
      </c>
      <c r="T86" s="161"/>
      <c r="U86" s="162" t="s">
        <v>40</v>
      </c>
      <c r="V86" s="154">
        <f t="shared" si="25"/>
        <v>501630835</v>
      </c>
      <c r="W86" s="155">
        <f t="shared" si="26"/>
        <v>1440311796</v>
      </c>
      <c r="X86" s="156">
        <f t="shared" si="27"/>
        <v>1941942631</v>
      </c>
    </row>
    <row r="87" spans="1:27" s="3" customFormat="1" ht="11.25" x14ac:dyDescent="0.2">
      <c r="A87" s="167" t="s">
        <v>41</v>
      </c>
      <c r="B87" s="140">
        <f t="shared" ref="B87:S87" si="66">B62+B72+B77+B81+B86</f>
        <v>599893494</v>
      </c>
      <c r="C87" s="140">
        <f t="shared" si="66"/>
        <v>2208722692</v>
      </c>
      <c r="D87" s="144">
        <f>D62+D72+D77+D81+D86</f>
        <v>2808616186</v>
      </c>
      <c r="E87" s="140">
        <f t="shared" si="66"/>
        <v>732349230</v>
      </c>
      <c r="F87" s="140">
        <f>F62+F72+F77+F81+F86</f>
        <v>2434751588</v>
      </c>
      <c r="G87" s="144">
        <f>G62+G72+G77+G81+G86</f>
        <v>3167100818</v>
      </c>
      <c r="H87" s="140">
        <f t="shared" si="66"/>
        <v>645916163</v>
      </c>
      <c r="I87" s="140">
        <f t="shared" si="66"/>
        <v>1738686572</v>
      </c>
      <c r="J87" s="144">
        <f t="shared" si="66"/>
        <v>2384602735</v>
      </c>
      <c r="K87" s="140">
        <f t="shared" si="66"/>
        <v>754171759</v>
      </c>
      <c r="L87" s="140">
        <f t="shared" si="66"/>
        <v>2231936692</v>
      </c>
      <c r="M87" s="144">
        <f>M62+M72+M77+M81+M86</f>
        <v>2986108451</v>
      </c>
      <c r="N87" s="140">
        <f t="shared" si="66"/>
        <v>1181719104</v>
      </c>
      <c r="O87" s="140">
        <f t="shared" si="66"/>
        <v>2167258926</v>
      </c>
      <c r="P87" s="144">
        <f>P62+P72+P77+P81+P86</f>
        <v>3348978030</v>
      </c>
      <c r="Q87" s="140">
        <f t="shared" si="66"/>
        <v>1523507403</v>
      </c>
      <c r="R87" s="140">
        <f t="shared" si="66"/>
        <v>3863836393</v>
      </c>
      <c r="S87" s="144">
        <f t="shared" si="66"/>
        <v>5387343796</v>
      </c>
      <c r="T87" s="161"/>
      <c r="U87" s="168" t="s">
        <v>41</v>
      </c>
      <c r="V87" s="157">
        <f t="shared" si="25"/>
        <v>5437557153</v>
      </c>
      <c r="W87" s="158">
        <f t="shared" si="26"/>
        <v>14645192863</v>
      </c>
      <c r="X87" s="159">
        <f t="shared" si="27"/>
        <v>20082750016</v>
      </c>
    </row>
    <row r="88" spans="1:27" x14ac:dyDescent="0.2">
      <c r="A88" s="131" t="s">
        <v>42</v>
      </c>
      <c r="B88" s="2"/>
      <c r="C88" s="2"/>
      <c r="D88" s="2"/>
      <c r="E88" s="2"/>
      <c r="F88" s="2"/>
      <c r="G88" s="2"/>
      <c r="H88" s="2"/>
      <c r="I88" s="2"/>
      <c r="J88" s="2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</row>
    <row r="89" spans="1:27" x14ac:dyDescent="0.2">
      <c r="A89" s="131" t="s">
        <v>43</v>
      </c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</row>
    <row r="90" spans="1:27" x14ac:dyDescent="0.2">
      <c r="A90" s="132" t="s">
        <v>44</v>
      </c>
      <c r="E90" s="3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</row>
    <row r="91" spans="1:27" x14ac:dyDescent="0.2">
      <c r="A91" s="132" t="s">
        <v>74</v>
      </c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</row>
    <row r="92" spans="1:27" x14ac:dyDescent="0.2">
      <c r="A92" s="132" t="s">
        <v>71</v>
      </c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</row>
    <row r="93" spans="1:27" x14ac:dyDescent="0.2">
      <c r="A93" s="174" t="s">
        <v>109</v>
      </c>
    </row>
    <row r="94" spans="1:27" x14ac:dyDescent="0.2">
      <c r="A94" s="174" t="s">
        <v>107</v>
      </c>
    </row>
    <row r="95" spans="1:27" x14ac:dyDescent="0.2">
      <c r="A95" s="174" t="s">
        <v>123</v>
      </c>
    </row>
  </sheetData>
  <mergeCells count="20">
    <mergeCell ref="V53:X53"/>
    <mergeCell ref="V5:X5"/>
    <mergeCell ref="A49:S49"/>
    <mergeCell ref="A50:S50"/>
    <mergeCell ref="A51:S51"/>
    <mergeCell ref="B53:D53"/>
    <mergeCell ref="E53:G53"/>
    <mergeCell ref="H53:J53"/>
    <mergeCell ref="K53:M53"/>
    <mergeCell ref="N53:P53"/>
    <mergeCell ref="Q53:S53"/>
    <mergeCell ref="A1:S1"/>
    <mergeCell ref="A2:S2"/>
    <mergeCell ref="A3:S3"/>
    <mergeCell ref="B5:D5"/>
    <mergeCell ref="E5:G5"/>
    <mergeCell ref="H5:J5"/>
    <mergeCell ref="K5:M5"/>
    <mergeCell ref="N5:P5"/>
    <mergeCell ref="Q5:S5"/>
  </mergeCells>
  <printOptions horizontalCentered="1"/>
  <pageMargins left="0.19685039370078741" right="0.19685039370078741" top="0.39370078740157483" bottom="0.19685039370078741" header="0" footer="0"/>
  <pageSetup paperSize="9" scale="57" fitToWidth="2" fitToHeight="2" orientation="landscape" r:id="rId1"/>
  <headerFooter alignWithMargins="0"/>
  <rowBreaks count="1" manualBreakCount="1">
    <brk id="47" max="16383" man="1"/>
  </rowBreaks>
  <colBreaks count="1" manualBreakCount="1">
    <brk id="19" max="1048575" man="1"/>
  </colBreak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J44"/>
  <sheetViews>
    <sheetView showGridLines="0" zoomScaleNormal="100" workbookViewId="0">
      <selection activeCell="H42" sqref="H42"/>
    </sheetView>
  </sheetViews>
  <sheetFormatPr defaultColWidth="11.42578125" defaultRowHeight="12.75" x14ac:dyDescent="0.2"/>
  <cols>
    <col min="1" max="1" width="20.42578125" customWidth="1"/>
    <col min="2" max="7" width="11.42578125" customWidth="1"/>
    <col min="8" max="8" width="11.7109375" bestFit="1" customWidth="1"/>
    <col min="9" max="9" width="11.42578125" customWidth="1"/>
    <col min="10" max="10" width="12.5703125" bestFit="1" customWidth="1"/>
  </cols>
  <sheetData>
    <row r="1" spans="1:10" ht="12" customHeight="1" x14ac:dyDescent="0.2">
      <c r="A1" s="184" t="s">
        <v>83</v>
      </c>
      <c r="B1" s="184"/>
      <c r="C1" s="184"/>
      <c r="D1" s="184"/>
      <c r="E1" s="184"/>
      <c r="F1" s="184"/>
      <c r="G1" s="184"/>
      <c r="H1" s="184"/>
      <c r="I1" s="184"/>
      <c r="J1" s="184"/>
    </row>
    <row r="2" spans="1:10" ht="12" customHeight="1" x14ac:dyDescent="0.2">
      <c r="A2" s="191" t="s">
        <v>1</v>
      </c>
      <c r="B2" s="191"/>
      <c r="C2" s="191"/>
      <c r="D2" s="191"/>
      <c r="E2" s="191"/>
      <c r="F2" s="191"/>
      <c r="G2" s="191"/>
      <c r="H2" s="191"/>
      <c r="I2" s="191"/>
      <c r="J2" s="191"/>
    </row>
    <row r="3" spans="1:10" ht="12" customHeight="1" x14ac:dyDescent="0.2">
      <c r="A3" s="191" t="s">
        <v>79</v>
      </c>
      <c r="B3" s="191"/>
      <c r="C3" s="191"/>
      <c r="D3" s="191"/>
      <c r="E3" s="191"/>
      <c r="F3" s="191"/>
      <c r="G3" s="191"/>
      <c r="H3" s="191"/>
      <c r="I3" s="191"/>
      <c r="J3" s="191"/>
    </row>
    <row r="4" spans="1:10" ht="12" customHeight="1" x14ac:dyDescent="0.2">
      <c r="A4" s="134"/>
      <c r="B4" s="134"/>
      <c r="C4" s="134"/>
      <c r="D4" s="134"/>
      <c r="E4" s="134"/>
      <c r="F4" s="134"/>
      <c r="G4" s="134"/>
      <c r="H4" s="134"/>
      <c r="I4" s="134"/>
      <c r="J4" s="133" t="s">
        <v>78</v>
      </c>
    </row>
    <row r="5" spans="1:10" x14ac:dyDescent="0.2">
      <c r="A5" s="141" t="s">
        <v>4</v>
      </c>
      <c r="B5" s="186" t="s">
        <v>118</v>
      </c>
      <c r="C5" s="187"/>
      <c r="D5" s="188"/>
      <c r="E5" s="186" t="s">
        <v>115</v>
      </c>
      <c r="F5" s="187"/>
      <c r="G5" s="188"/>
      <c r="H5" s="186" t="s">
        <v>116</v>
      </c>
      <c r="I5" s="187"/>
      <c r="J5" s="187"/>
    </row>
    <row r="6" spans="1:10" x14ac:dyDescent="0.2">
      <c r="A6" s="153" t="s">
        <v>5</v>
      </c>
      <c r="B6" s="116" t="s">
        <v>73</v>
      </c>
      <c r="C6" s="136" t="s">
        <v>57</v>
      </c>
      <c r="D6" s="116" t="s">
        <v>8</v>
      </c>
      <c r="E6" s="116" t="s">
        <v>73</v>
      </c>
      <c r="F6" s="116" t="s">
        <v>57</v>
      </c>
      <c r="G6" s="136" t="s">
        <v>8</v>
      </c>
      <c r="H6" s="116" t="s">
        <v>73</v>
      </c>
      <c r="I6" s="136" t="s">
        <v>57</v>
      </c>
      <c r="J6" s="136" t="s">
        <v>8</v>
      </c>
    </row>
    <row r="7" spans="1:10" ht="12" customHeight="1" x14ac:dyDescent="0.2">
      <c r="A7" s="152" t="s">
        <v>9</v>
      </c>
      <c r="B7" s="10">
        <f>'2016'!V7</f>
        <v>25945856</v>
      </c>
      <c r="C7" s="10">
        <f>'2016'!W7</f>
        <v>14869624</v>
      </c>
      <c r="D7" s="10">
        <f>'2016'!X7</f>
        <v>40815480</v>
      </c>
      <c r="E7" s="10">
        <f>'2016'!V55</f>
        <v>7312934</v>
      </c>
      <c r="F7" s="10">
        <f>'2016'!W55</f>
        <v>19794947</v>
      </c>
      <c r="G7" s="10">
        <f>'2016'!X55</f>
        <v>27107881</v>
      </c>
      <c r="H7" s="10">
        <f>B7+E7</f>
        <v>33258790</v>
      </c>
      <c r="I7" s="10">
        <f>C7+F7</f>
        <v>34664571</v>
      </c>
      <c r="J7" s="37">
        <f>D7+G7</f>
        <v>67923361</v>
      </c>
    </row>
    <row r="8" spans="1:10" ht="12" customHeight="1" x14ac:dyDescent="0.2">
      <c r="A8" s="152" t="s">
        <v>10</v>
      </c>
      <c r="B8" s="10">
        <f>'2016'!V8</f>
        <v>2867757</v>
      </c>
      <c r="C8" s="10">
        <f>'2016'!W8</f>
        <v>19831656</v>
      </c>
      <c r="D8" s="10">
        <f>'2016'!X8</f>
        <v>22699413</v>
      </c>
      <c r="E8" s="10">
        <f>'2016'!V56</f>
        <v>2867651</v>
      </c>
      <c r="F8" s="10">
        <f>'2016'!W56</f>
        <v>29687662</v>
      </c>
      <c r="G8" s="10">
        <f>'2016'!X56</f>
        <v>32555313</v>
      </c>
      <c r="H8" s="10">
        <f t="shared" ref="H8:H17" si="0">B8+E8</f>
        <v>5735408</v>
      </c>
      <c r="I8" s="10">
        <f t="shared" ref="I8:I36" si="1">C8+F8</f>
        <v>49519318</v>
      </c>
      <c r="J8" s="33">
        <f t="shared" ref="J8:J36" si="2">D8+G8</f>
        <v>55254726</v>
      </c>
    </row>
    <row r="9" spans="1:10" ht="12" customHeight="1" x14ac:dyDescent="0.2">
      <c r="A9" s="152" t="s">
        <v>11</v>
      </c>
      <c r="B9" s="10">
        <f>'2016'!V9</f>
        <v>21450722</v>
      </c>
      <c r="C9" s="10">
        <f>'2016'!W9</f>
        <v>133538639</v>
      </c>
      <c r="D9" s="10">
        <f>'2016'!X9</f>
        <v>154989361</v>
      </c>
      <c r="E9" s="10">
        <f>'2016'!V57</f>
        <v>13283796</v>
      </c>
      <c r="F9" s="10">
        <f>'2016'!W57</f>
        <v>180369249</v>
      </c>
      <c r="G9" s="10">
        <f>'2016'!X57</f>
        <v>193653045</v>
      </c>
      <c r="H9" s="10">
        <f t="shared" ref="H9:H16" si="3">B9+E9</f>
        <v>34734518</v>
      </c>
      <c r="I9" s="10">
        <f t="shared" si="1"/>
        <v>313907888</v>
      </c>
      <c r="J9" s="33">
        <f t="shared" si="2"/>
        <v>348642406</v>
      </c>
    </row>
    <row r="10" spans="1:10" ht="12" customHeight="1" x14ac:dyDescent="0.2">
      <c r="A10" s="152" t="s">
        <v>12</v>
      </c>
      <c r="B10" s="10">
        <f>'2016'!V10</f>
        <v>9734010</v>
      </c>
      <c r="C10" s="10">
        <f>'2016'!W10</f>
        <v>166166817</v>
      </c>
      <c r="D10" s="10">
        <f>'2016'!X10</f>
        <v>175900827</v>
      </c>
      <c r="E10" s="10">
        <f>'2016'!V58</f>
        <v>23892350</v>
      </c>
      <c r="F10" s="10">
        <f>'2016'!W58</f>
        <v>193990744</v>
      </c>
      <c r="G10" s="10">
        <f>'2016'!X58</f>
        <v>217883094</v>
      </c>
      <c r="H10" s="10">
        <f t="shared" si="3"/>
        <v>33626360</v>
      </c>
      <c r="I10" s="10">
        <f t="shared" si="1"/>
        <v>360157561</v>
      </c>
      <c r="J10" s="33">
        <f t="shared" si="2"/>
        <v>393783921</v>
      </c>
    </row>
    <row r="11" spans="1:10" ht="12" customHeight="1" x14ac:dyDescent="0.2">
      <c r="A11" s="152" t="s">
        <v>13</v>
      </c>
      <c r="B11" s="10">
        <f>'2016'!V11</f>
        <v>9153761</v>
      </c>
      <c r="C11" s="10">
        <f>'2016'!W11</f>
        <v>52657128</v>
      </c>
      <c r="D11" s="10">
        <f>'2016'!X11</f>
        <v>61810889</v>
      </c>
      <c r="E11" s="10">
        <f>'2016'!V59</f>
        <v>14360808</v>
      </c>
      <c r="F11" s="10">
        <f>'2016'!W59</f>
        <v>55440745</v>
      </c>
      <c r="G11" s="10">
        <f>'2016'!X59</f>
        <v>69801553</v>
      </c>
      <c r="H11" s="10">
        <f t="shared" si="3"/>
        <v>23514569</v>
      </c>
      <c r="I11" s="10">
        <f t="shared" si="1"/>
        <v>108097873</v>
      </c>
      <c r="J11" s="33">
        <f t="shared" si="2"/>
        <v>131612442</v>
      </c>
    </row>
    <row r="12" spans="1:10" ht="12" customHeight="1" x14ac:dyDescent="0.2">
      <c r="A12" s="152" t="s">
        <v>14</v>
      </c>
      <c r="B12" s="10">
        <f>'2016'!V12</f>
        <v>9022564</v>
      </c>
      <c r="C12" s="10">
        <f>'2016'!W12</f>
        <v>12239021</v>
      </c>
      <c r="D12" s="10">
        <f>'2016'!X12</f>
        <v>21261585</v>
      </c>
      <c r="E12" s="10">
        <f>'2016'!V60</f>
        <v>12549997</v>
      </c>
      <c r="F12" s="10">
        <f>'2016'!W60</f>
        <v>12158484</v>
      </c>
      <c r="G12" s="10">
        <f>'2016'!X60</f>
        <v>24708481</v>
      </c>
      <c r="H12" s="10">
        <f t="shared" si="3"/>
        <v>21572561</v>
      </c>
      <c r="I12" s="10">
        <f t="shared" si="1"/>
        <v>24397505</v>
      </c>
      <c r="J12" s="33">
        <f t="shared" si="2"/>
        <v>45970066</v>
      </c>
    </row>
    <row r="13" spans="1:10" ht="12" customHeight="1" x14ac:dyDescent="0.2">
      <c r="A13" s="152" t="s">
        <v>15</v>
      </c>
      <c r="B13" s="10">
        <f>'2016'!V13</f>
        <v>6920078</v>
      </c>
      <c r="C13" s="10">
        <f>'2016'!W13</f>
        <v>74266407</v>
      </c>
      <c r="D13" s="10">
        <f>'2016'!X13</f>
        <v>81186485</v>
      </c>
      <c r="E13" s="10">
        <f>'2016'!V61</f>
        <v>8609086</v>
      </c>
      <c r="F13" s="10">
        <f>'2016'!W61</f>
        <v>76020104</v>
      </c>
      <c r="G13" s="10">
        <f>'2016'!X61</f>
        <v>84629190</v>
      </c>
      <c r="H13" s="10">
        <f t="shared" si="3"/>
        <v>15529164</v>
      </c>
      <c r="I13" s="10">
        <f t="shared" si="1"/>
        <v>150286511</v>
      </c>
      <c r="J13" s="33">
        <f t="shared" si="2"/>
        <v>165815675</v>
      </c>
    </row>
    <row r="14" spans="1:10" s="169" customFormat="1" ht="12" customHeight="1" x14ac:dyDescent="0.2">
      <c r="A14" s="170" t="s">
        <v>16</v>
      </c>
      <c r="B14" s="144">
        <f>SUM(B7:B13)</f>
        <v>85094748</v>
      </c>
      <c r="C14" s="144">
        <f t="shared" ref="C14:F14" si="4">SUM(C7:C13)</f>
        <v>473569292</v>
      </c>
      <c r="D14" s="144">
        <f>SUM(D7:D13)</f>
        <v>558664040</v>
      </c>
      <c r="E14" s="144">
        <f>SUM(E7:E13)</f>
        <v>82876622</v>
      </c>
      <c r="F14" s="144">
        <f t="shared" si="4"/>
        <v>567461935</v>
      </c>
      <c r="G14" s="144">
        <f>SUM(G7:G13)</f>
        <v>650338557</v>
      </c>
      <c r="H14" s="144">
        <f t="shared" si="3"/>
        <v>167971370</v>
      </c>
      <c r="I14" s="144">
        <f t="shared" si="1"/>
        <v>1041031227</v>
      </c>
      <c r="J14" s="144">
        <f t="shared" si="2"/>
        <v>1209002597</v>
      </c>
    </row>
    <row r="15" spans="1:10" ht="12" customHeight="1" x14ac:dyDescent="0.2">
      <c r="A15" s="152" t="s">
        <v>17</v>
      </c>
      <c r="B15" s="10">
        <f>'2016'!V15</f>
        <v>62083530</v>
      </c>
      <c r="C15" s="10">
        <f>'2016'!W15</f>
        <v>102495832</v>
      </c>
      <c r="D15" s="10">
        <f>'2016'!X15</f>
        <v>164579362</v>
      </c>
      <c r="E15" s="10">
        <f>'2016'!V63</f>
        <v>100405518</v>
      </c>
      <c r="F15" s="10">
        <f>'2016'!W63</f>
        <v>122675126</v>
      </c>
      <c r="G15" s="10">
        <f>'2016'!X63</f>
        <v>223080644</v>
      </c>
      <c r="H15" s="10">
        <f t="shared" si="3"/>
        <v>162489048</v>
      </c>
      <c r="I15" s="10">
        <f t="shared" si="1"/>
        <v>225170958</v>
      </c>
      <c r="J15" s="33">
        <f t="shared" si="2"/>
        <v>387660006</v>
      </c>
    </row>
    <row r="16" spans="1:10" ht="12" customHeight="1" x14ac:dyDescent="0.2">
      <c r="A16" s="152" t="s">
        <v>18</v>
      </c>
      <c r="B16" s="10">
        <f>'2016'!V16</f>
        <v>42210210</v>
      </c>
      <c r="C16" s="10">
        <f>'2016'!W16</f>
        <v>458059740</v>
      </c>
      <c r="D16" s="10">
        <f>'2016'!X16</f>
        <v>500269950</v>
      </c>
      <c r="E16" s="10">
        <f>'2016'!V64</f>
        <v>74826707</v>
      </c>
      <c r="F16" s="10">
        <f>'2016'!W64</f>
        <v>541503505</v>
      </c>
      <c r="G16" s="10">
        <f>'2016'!X64</f>
        <v>616330212</v>
      </c>
      <c r="H16" s="10">
        <f t="shared" si="3"/>
        <v>117036917</v>
      </c>
      <c r="I16" s="10">
        <f t="shared" si="1"/>
        <v>999563245</v>
      </c>
      <c r="J16" s="33">
        <f t="shared" si="2"/>
        <v>1116600162</v>
      </c>
    </row>
    <row r="17" spans="1:10" ht="12" customHeight="1" x14ac:dyDescent="0.2">
      <c r="A17" s="152" t="s">
        <v>19</v>
      </c>
      <c r="B17" s="10">
        <f>'2016'!V17</f>
        <v>217403830</v>
      </c>
      <c r="C17" s="10">
        <f>'2016'!W17</f>
        <v>374418017</v>
      </c>
      <c r="D17" s="10">
        <f>'2016'!X17</f>
        <v>591821847</v>
      </c>
      <c r="E17" s="10">
        <f>'2016'!V65</f>
        <v>93260239</v>
      </c>
      <c r="F17" s="10">
        <f>'2016'!W65</f>
        <v>457678140</v>
      </c>
      <c r="G17" s="10">
        <f>'2016'!X65</f>
        <v>550938379</v>
      </c>
      <c r="H17" s="10">
        <f t="shared" si="0"/>
        <v>310664069</v>
      </c>
      <c r="I17" s="10">
        <f t="shared" si="1"/>
        <v>832096157</v>
      </c>
      <c r="J17" s="33">
        <f t="shared" si="2"/>
        <v>1142760226</v>
      </c>
    </row>
    <row r="18" spans="1:10" ht="12" customHeight="1" x14ac:dyDescent="0.2">
      <c r="A18" s="152" t="s">
        <v>20</v>
      </c>
      <c r="B18" s="10">
        <f>'2016'!V18</f>
        <v>8376597</v>
      </c>
      <c r="C18" s="10">
        <f>'2016'!W18</f>
        <v>171104569</v>
      </c>
      <c r="D18" s="10">
        <f>'2016'!X18</f>
        <v>179481166</v>
      </c>
      <c r="E18" s="10">
        <f>'2016'!V66</f>
        <v>108176243</v>
      </c>
      <c r="F18" s="10">
        <f>'2016'!W66</f>
        <v>178975305</v>
      </c>
      <c r="G18" s="10">
        <f>'2016'!X66</f>
        <v>287151548</v>
      </c>
      <c r="H18" s="10">
        <f t="shared" ref="H18:H39" si="5">B18+E18</f>
        <v>116552840</v>
      </c>
      <c r="I18" s="10">
        <f t="shared" si="1"/>
        <v>350079874</v>
      </c>
      <c r="J18" s="33">
        <f t="shared" si="2"/>
        <v>466632714</v>
      </c>
    </row>
    <row r="19" spans="1:10" ht="12" customHeight="1" x14ac:dyDescent="0.2">
      <c r="A19" s="152" t="s">
        <v>21</v>
      </c>
      <c r="B19" s="10">
        <f>'2016'!V19</f>
        <v>21727813</v>
      </c>
      <c r="C19" s="10">
        <f>'2016'!W19</f>
        <v>190664912</v>
      </c>
      <c r="D19" s="10">
        <f>'2016'!X19</f>
        <v>212392725</v>
      </c>
      <c r="E19" s="10">
        <f>'2016'!V67</f>
        <v>37000565</v>
      </c>
      <c r="F19" s="10">
        <f>'2016'!W67</f>
        <v>215708466</v>
      </c>
      <c r="G19" s="10">
        <f>'2016'!X67</f>
        <v>252709031</v>
      </c>
      <c r="H19" s="10">
        <f t="shared" si="5"/>
        <v>58728378</v>
      </c>
      <c r="I19" s="10">
        <f t="shared" si="1"/>
        <v>406373378</v>
      </c>
      <c r="J19" s="33">
        <f t="shared" si="2"/>
        <v>465101756</v>
      </c>
    </row>
    <row r="20" spans="1:10" ht="12" customHeight="1" x14ac:dyDescent="0.2">
      <c r="A20" s="152" t="s">
        <v>22</v>
      </c>
      <c r="B20" s="10">
        <f>'2016'!V20</f>
        <v>58738152</v>
      </c>
      <c r="C20" s="10">
        <f>'2016'!W20</f>
        <v>329790818</v>
      </c>
      <c r="D20" s="10">
        <f>'2016'!X20</f>
        <v>388528970</v>
      </c>
      <c r="E20" s="10">
        <f>'2016'!V68</f>
        <v>216355537</v>
      </c>
      <c r="F20" s="10">
        <f>'2016'!W68</f>
        <v>411476158</v>
      </c>
      <c r="G20" s="10">
        <f>'2016'!X68</f>
        <v>627831695</v>
      </c>
      <c r="H20" s="10">
        <f t="shared" si="5"/>
        <v>275093689</v>
      </c>
      <c r="I20" s="10">
        <f t="shared" si="1"/>
        <v>741266976</v>
      </c>
      <c r="J20" s="33">
        <f t="shared" si="2"/>
        <v>1016360665</v>
      </c>
    </row>
    <row r="21" spans="1:10" ht="12" customHeight="1" x14ac:dyDescent="0.2">
      <c r="A21" s="152" t="s">
        <v>23</v>
      </c>
      <c r="B21" s="10">
        <f>'2016'!V21</f>
        <v>20588572</v>
      </c>
      <c r="C21" s="10">
        <f>'2016'!W21</f>
        <v>114891690</v>
      </c>
      <c r="D21" s="10">
        <f>'2016'!X21</f>
        <v>135480262</v>
      </c>
      <c r="E21" s="10">
        <f>'2016'!V69</f>
        <v>36992145</v>
      </c>
      <c r="F21" s="10">
        <f>'2016'!W69</f>
        <v>98945633</v>
      </c>
      <c r="G21" s="10">
        <f>'2016'!X69</f>
        <v>135937778</v>
      </c>
      <c r="H21" s="10">
        <f t="shared" si="5"/>
        <v>57580717</v>
      </c>
      <c r="I21" s="10">
        <f t="shared" si="1"/>
        <v>213837323</v>
      </c>
      <c r="J21" s="33">
        <f t="shared" si="2"/>
        <v>271418040</v>
      </c>
    </row>
    <row r="22" spans="1:10" ht="12" customHeight="1" x14ac:dyDescent="0.2">
      <c r="A22" s="152" t="s">
        <v>24</v>
      </c>
      <c r="B22" s="10">
        <f>'2016'!V22</f>
        <v>23535416</v>
      </c>
      <c r="C22" s="10">
        <f>'2016'!W22</f>
        <v>165849390</v>
      </c>
      <c r="D22" s="10">
        <f>'2016'!X22</f>
        <v>189384806</v>
      </c>
      <c r="E22" s="10">
        <f>'2016'!V70</f>
        <v>18993094</v>
      </c>
      <c r="F22" s="10">
        <f>'2016'!W70</f>
        <v>172881649</v>
      </c>
      <c r="G22" s="10">
        <f>'2016'!X70</f>
        <v>191874743</v>
      </c>
      <c r="H22" s="10">
        <f t="shared" si="5"/>
        <v>42528510</v>
      </c>
      <c r="I22" s="10">
        <f t="shared" si="1"/>
        <v>338731039</v>
      </c>
      <c r="J22" s="33">
        <f t="shared" si="2"/>
        <v>381259549</v>
      </c>
    </row>
    <row r="23" spans="1:10" ht="12" customHeight="1" x14ac:dyDescent="0.2">
      <c r="A23" s="152" t="s">
        <v>25</v>
      </c>
      <c r="B23" s="10">
        <f>'2016'!V23</f>
        <v>71106917</v>
      </c>
      <c r="C23" s="10">
        <f>'2016'!W23</f>
        <v>164257394</v>
      </c>
      <c r="D23" s="10">
        <f>'2016'!X23</f>
        <v>235364311</v>
      </c>
      <c r="E23" s="10">
        <f>'2016'!V71</f>
        <v>68213739</v>
      </c>
      <c r="F23" s="10">
        <f>'2016'!W71</f>
        <v>186604284</v>
      </c>
      <c r="G23" s="10">
        <f>'2016'!X71</f>
        <v>254818023</v>
      </c>
      <c r="H23" s="10">
        <f t="shared" si="5"/>
        <v>139320656</v>
      </c>
      <c r="I23" s="10">
        <f t="shared" si="1"/>
        <v>350861678</v>
      </c>
      <c r="J23" s="33">
        <f t="shared" si="2"/>
        <v>490182334</v>
      </c>
    </row>
    <row r="24" spans="1:10" s="169" customFormat="1" ht="12" customHeight="1" x14ac:dyDescent="0.2">
      <c r="A24" s="165" t="s">
        <v>26</v>
      </c>
      <c r="B24" s="144">
        <f>SUM(B15:B23)</f>
        <v>525771037</v>
      </c>
      <c r="C24" s="144">
        <f t="shared" ref="C24:G24" si="6">SUM(C15:C23)</f>
        <v>2071532362</v>
      </c>
      <c r="D24" s="144">
        <f t="shared" si="6"/>
        <v>2597303399</v>
      </c>
      <c r="E24" s="144">
        <f>SUM(E15:E23)</f>
        <v>754223787</v>
      </c>
      <c r="F24" s="144">
        <f t="shared" si="6"/>
        <v>2386448266</v>
      </c>
      <c r="G24" s="144">
        <f t="shared" si="6"/>
        <v>3140672053</v>
      </c>
      <c r="H24" s="144">
        <f t="shared" si="5"/>
        <v>1279994824</v>
      </c>
      <c r="I24" s="144">
        <f t="shared" si="1"/>
        <v>4457980628</v>
      </c>
      <c r="J24" s="144">
        <f t="shared" si="2"/>
        <v>5737975452</v>
      </c>
    </row>
    <row r="25" spans="1:10" ht="12" customHeight="1" x14ac:dyDescent="0.2">
      <c r="A25" s="152" t="s">
        <v>27</v>
      </c>
      <c r="B25" s="10">
        <f>'2016'!V25</f>
        <v>33071825</v>
      </c>
      <c r="C25" s="10">
        <f>'2016'!W25</f>
        <v>172081390</v>
      </c>
      <c r="D25" s="10">
        <f>'2016'!X25</f>
        <v>205153215</v>
      </c>
      <c r="E25" s="10">
        <f>'2016'!V73</f>
        <v>39693818</v>
      </c>
      <c r="F25" s="10">
        <f>'2016'!W73</f>
        <v>216259964</v>
      </c>
      <c r="G25" s="10">
        <f>'2016'!X73</f>
        <v>255953782</v>
      </c>
      <c r="H25" s="10">
        <f t="shared" si="5"/>
        <v>72765643</v>
      </c>
      <c r="I25" s="10">
        <f t="shared" si="1"/>
        <v>388341354</v>
      </c>
      <c r="J25" s="33">
        <f t="shared" si="2"/>
        <v>461106997</v>
      </c>
    </row>
    <row r="26" spans="1:10" ht="12" customHeight="1" x14ac:dyDescent="0.2">
      <c r="A26" s="152" t="s">
        <v>28</v>
      </c>
      <c r="B26" s="10">
        <f>'2016'!V26</f>
        <v>313158562</v>
      </c>
      <c r="C26" s="10">
        <f>'2016'!W26</f>
        <v>943401287</v>
      </c>
      <c r="D26" s="10">
        <f>'2016'!X26</f>
        <v>1256559849</v>
      </c>
      <c r="E26" s="10">
        <f>'2016'!V74</f>
        <v>208774823</v>
      </c>
      <c r="F26" s="10">
        <f>'2016'!W74</f>
        <v>1052378802</v>
      </c>
      <c r="G26" s="10">
        <f>'2016'!X74</f>
        <v>1261153625</v>
      </c>
      <c r="H26" s="10">
        <f t="shared" si="5"/>
        <v>521933385</v>
      </c>
      <c r="I26" s="10">
        <f t="shared" si="1"/>
        <v>1995780089</v>
      </c>
      <c r="J26" s="33">
        <f t="shared" si="2"/>
        <v>2517713474</v>
      </c>
    </row>
    <row r="27" spans="1:10" ht="12" customHeight="1" x14ac:dyDescent="0.2">
      <c r="A27" s="152" t="s">
        <v>29</v>
      </c>
      <c r="B27" s="10">
        <f>'2016'!V27</f>
        <v>358097577</v>
      </c>
      <c r="C27" s="10">
        <f>'2016'!W27</f>
        <v>1042896571</v>
      </c>
      <c r="D27" s="10">
        <f>'2016'!X27</f>
        <v>1400994148</v>
      </c>
      <c r="E27" s="10">
        <f>'2016'!V75</f>
        <v>306577901</v>
      </c>
      <c r="F27" s="10">
        <f>'2016'!W75</f>
        <v>1211833163</v>
      </c>
      <c r="G27" s="10">
        <f>'2016'!X75</f>
        <v>1518411064</v>
      </c>
      <c r="H27" s="10">
        <f t="shared" si="5"/>
        <v>664675478</v>
      </c>
      <c r="I27" s="10">
        <f t="shared" si="1"/>
        <v>2254729734</v>
      </c>
      <c r="J27" s="33">
        <f t="shared" si="2"/>
        <v>2919405212</v>
      </c>
    </row>
    <row r="28" spans="1:10" ht="12" customHeight="1" x14ac:dyDescent="0.2">
      <c r="A28" s="152" t="s">
        <v>30</v>
      </c>
      <c r="B28" s="10">
        <f>'2016'!V28</f>
        <v>2299453392</v>
      </c>
      <c r="C28" s="10">
        <f>'2016'!W28</f>
        <v>4410738620</v>
      </c>
      <c r="D28" s="10">
        <f>'2016'!X28</f>
        <v>6710192012</v>
      </c>
      <c r="E28" s="10">
        <f>'2016'!V76</f>
        <v>2430145333</v>
      </c>
      <c r="F28" s="10">
        <f>'2016'!W76</f>
        <v>4956853180</v>
      </c>
      <c r="G28" s="10">
        <f>'2016'!X76</f>
        <v>7386998513</v>
      </c>
      <c r="H28" s="10">
        <f t="shared" si="5"/>
        <v>4729598725</v>
      </c>
      <c r="I28" s="10">
        <f t="shared" si="1"/>
        <v>9367591800</v>
      </c>
      <c r="J28" s="33">
        <f t="shared" si="2"/>
        <v>14097190525</v>
      </c>
    </row>
    <row r="29" spans="1:10" s="169" customFormat="1" ht="12" customHeight="1" x14ac:dyDescent="0.2">
      <c r="A29" s="165" t="s">
        <v>31</v>
      </c>
      <c r="B29" s="144">
        <f>SUM(B25:B28)</f>
        <v>3003781356</v>
      </c>
      <c r="C29" s="144">
        <f t="shared" ref="C29:G29" si="7">SUM(C25:C28)</f>
        <v>6569117868</v>
      </c>
      <c r="D29" s="144">
        <f t="shared" si="7"/>
        <v>9572899224</v>
      </c>
      <c r="E29" s="144">
        <f>SUM(E25:E28)</f>
        <v>2985191875</v>
      </c>
      <c r="F29" s="144">
        <f>SUM(F25:F28)</f>
        <v>7437325109</v>
      </c>
      <c r="G29" s="144">
        <f t="shared" si="7"/>
        <v>10422516984</v>
      </c>
      <c r="H29" s="144">
        <f t="shared" si="5"/>
        <v>5988973231</v>
      </c>
      <c r="I29" s="144">
        <f t="shared" si="1"/>
        <v>14006442977</v>
      </c>
      <c r="J29" s="144">
        <f t="shared" si="2"/>
        <v>19995416208</v>
      </c>
    </row>
    <row r="30" spans="1:10" ht="12" customHeight="1" x14ac:dyDescent="0.2">
      <c r="A30" s="152" t="s">
        <v>32</v>
      </c>
      <c r="B30" s="10">
        <f>'2016'!V30</f>
        <v>296750165</v>
      </c>
      <c r="C30" s="10">
        <f>'2016'!W30</f>
        <v>671473048</v>
      </c>
      <c r="D30" s="10">
        <f>'2016'!X30</f>
        <v>968223213</v>
      </c>
      <c r="E30" s="10">
        <f>'2016'!V78</f>
        <v>237119624</v>
      </c>
      <c r="F30" s="10">
        <f>'2016'!W78</f>
        <v>924977833</v>
      </c>
      <c r="G30" s="10">
        <f>'2016'!X78</f>
        <v>1162097457</v>
      </c>
      <c r="H30" s="10">
        <f t="shared" si="5"/>
        <v>533869789</v>
      </c>
      <c r="I30" s="10">
        <f t="shared" si="1"/>
        <v>1596450881</v>
      </c>
      <c r="J30" s="33">
        <f t="shared" si="2"/>
        <v>2130320670</v>
      </c>
    </row>
    <row r="31" spans="1:10" ht="12" customHeight="1" x14ac:dyDescent="0.2">
      <c r="A31" s="152" t="s">
        <v>33</v>
      </c>
      <c r="B31" s="10">
        <f>'2016'!V31</f>
        <v>413496362</v>
      </c>
      <c r="C31" s="10">
        <f>'2016'!W31</f>
        <v>962566940</v>
      </c>
      <c r="D31" s="10">
        <f>'2016'!X31</f>
        <v>1376063302</v>
      </c>
      <c r="E31" s="10">
        <f>'2016'!V79</f>
        <v>582115507</v>
      </c>
      <c r="F31" s="10">
        <f>'2016'!W79</f>
        <v>1128279169</v>
      </c>
      <c r="G31" s="10">
        <f>'2016'!X79</f>
        <v>1710394676</v>
      </c>
      <c r="H31" s="10">
        <f t="shared" si="5"/>
        <v>995611869</v>
      </c>
      <c r="I31" s="10">
        <f t="shared" si="1"/>
        <v>2090846109</v>
      </c>
      <c r="J31" s="33">
        <f t="shared" si="2"/>
        <v>3086457978</v>
      </c>
    </row>
    <row r="32" spans="1:10" ht="12" customHeight="1" x14ac:dyDescent="0.2">
      <c r="A32" s="152" t="s">
        <v>34</v>
      </c>
      <c r="B32" s="10">
        <f>'2016'!V32</f>
        <v>148363826</v>
      </c>
      <c r="C32" s="10">
        <f>'2016'!W32</f>
        <v>598733678</v>
      </c>
      <c r="D32" s="10">
        <f>'2016'!X32</f>
        <v>747097504</v>
      </c>
      <c r="E32" s="10">
        <f>'2016'!V80</f>
        <v>294398903</v>
      </c>
      <c r="F32" s="10">
        <f>'2016'!W80</f>
        <v>760388755</v>
      </c>
      <c r="G32" s="10">
        <f>'2016'!X80</f>
        <v>1054787658</v>
      </c>
      <c r="H32" s="10">
        <f t="shared" si="5"/>
        <v>442762729</v>
      </c>
      <c r="I32" s="10">
        <f t="shared" si="1"/>
        <v>1359122433</v>
      </c>
      <c r="J32" s="33">
        <f t="shared" si="2"/>
        <v>1801885162</v>
      </c>
    </row>
    <row r="33" spans="1:10" s="169" customFormat="1" ht="12" customHeight="1" x14ac:dyDescent="0.2">
      <c r="A33" s="162" t="s">
        <v>35</v>
      </c>
      <c r="B33" s="144">
        <f>SUM(B30:B32)</f>
        <v>858610353</v>
      </c>
      <c r="C33" s="144">
        <f t="shared" ref="C33:G33" si="8">SUM(C30:C32)</f>
        <v>2232773666</v>
      </c>
      <c r="D33" s="144">
        <f t="shared" si="8"/>
        <v>3091384019</v>
      </c>
      <c r="E33" s="144">
        <f>SUM(E30:E32)</f>
        <v>1113634034</v>
      </c>
      <c r="F33" s="144">
        <f t="shared" si="8"/>
        <v>2813645757</v>
      </c>
      <c r="G33" s="144">
        <f t="shared" si="8"/>
        <v>3927279791</v>
      </c>
      <c r="H33" s="144">
        <f t="shared" si="5"/>
        <v>1972244387</v>
      </c>
      <c r="I33" s="144">
        <f t="shared" si="1"/>
        <v>5046419423</v>
      </c>
      <c r="J33" s="144">
        <f t="shared" si="2"/>
        <v>7018663810</v>
      </c>
    </row>
    <row r="34" spans="1:10" ht="12" customHeight="1" x14ac:dyDescent="0.2">
      <c r="A34" s="152" t="s">
        <v>36</v>
      </c>
      <c r="B34" s="10">
        <f>'2016'!V34</f>
        <v>91794013</v>
      </c>
      <c r="C34" s="10">
        <f>'2016'!W34</f>
        <v>405161101</v>
      </c>
      <c r="D34" s="10">
        <f>'2016'!X34</f>
        <v>496955114</v>
      </c>
      <c r="E34" s="10">
        <f>'2016'!V82</f>
        <v>143546340</v>
      </c>
      <c r="F34" s="10">
        <f>'2016'!W82</f>
        <v>478121925</v>
      </c>
      <c r="G34" s="10">
        <f>'2016'!X82</f>
        <v>621668265</v>
      </c>
      <c r="H34" s="10">
        <f t="shared" si="5"/>
        <v>235340353</v>
      </c>
      <c r="I34" s="10">
        <f t="shared" si="1"/>
        <v>883283026</v>
      </c>
      <c r="J34" s="33">
        <f t="shared" si="2"/>
        <v>1118623379</v>
      </c>
    </row>
    <row r="35" spans="1:10" ht="12" customHeight="1" x14ac:dyDescent="0.2">
      <c r="A35" s="152" t="s">
        <v>37</v>
      </c>
      <c r="B35" s="10">
        <f>'2016'!V35</f>
        <v>173292518</v>
      </c>
      <c r="C35" s="10">
        <f>'2016'!W35</f>
        <v>461304859</v>
      </c>
      <c r="D35" s="10">
        <f>'2016'!X35</f>
        <v>634597377</v>
      </c>
      <c r="E35" s="10">
        <f>'2016'!V83</f>
        <v>249783767</v>
      </c>
      <c r="F35" s="10">
        <f>'2016'!W83</f>
        <v>520382697</v>
      </c>
      <c r="G35" s="10">
        <f>'2016'!X83</f>
        <v>770166464</v>
      </c>
      <c r="H35" s="10">
        <f t="shared" si="5"/>
        <v>423076285</v>
      </c>
      <c r="I35" s="10">
        <f t="shared" si="1"/>
        <v>981687556</v>
      </c>
      <c r="J35" s="33">
        <f t="shared" si="2"/>
        <v>1404763841</v>
      </c>
    </row>
    <row r="36" spans="1:10" ht="12" customHeight="1" x14ac:dyDescent="0.2">
      <c r="A36" s="152" t="s">
        <v>38</v>
      </c>
      <c r="B36" s="10">
        <f>'2016'!V36</f>
        <v>91397862</v>
      </c>
      <c r="C36" s="10">
        <f>'2016'!W36</f>
        <v>192863056</v>
      </c>
      <c r="D36" s="10">
        <f>'2016'!X36</f>
        <v>284260918</v>
      </c>
      <c r="E36" s="10">
        <f>'2016'!V84</f>
        <v>53556905</v>
      </c>
      <c r="F36" s="10">
        <f>'2016'!W84</f>
        <v>266687306</v>
      </c>
      <c r="G36" s="10">
        <f>'2016'!X84</f>
        <v>320244211</v>
      </c>
      <c r="H36" s="10">
        <f t="shared" si="5"/>
        <v>144954767</v>
      </c>
      <c r="I36" s="10">
        <f t="shared" si="1"/>
        <v>459550362</v>
      </c>
      <c r="J36" s="33">
        <f t="shared" si="2"/>
        <v>604505129</v>
      </c>
    </row>
    <row r="37" spans="1:10" ht="12" customHeight="1" x14ac:dyDescent="0.2">
      <c r="A37" s="152" t="s">
        <v>39</v>
      </c>
      <c r="B37" s="10">
        <f>'2016'!V37</f>
        <v>61299124</v>
      </c>
      <c r="C37" s="10">
        <f>'2016'!W37</f>
        <v>143209633</v>
      </c>
      <c r="D37" s="10">
        <f>'2016'!X37</f>
        <v>204508757</v>
      </c>
      <c r="E37" s="10">
        <f>'2016'!V85</f>
        <v>54743823</v>
      </c>
      <c r="F37" s="10">
        <f>'2016'!W85</f>
        <v>175119868</v>
      </c>
      <c r="G37" s="10">
        <f>'2016'!X85</f>
        <v>229863691</v>
      </c>
      <c r="H37" s="10">
        <f t="shared" si="5"/>
        <v>116042947</v>
      </c>
      <c r="I37" s="10">
        <f>C37+F37</f>
        <v>318329501</v>
      </c>
      <c r="J37" s="33">
        <f t="shared" ref="J37" si="9">D37+G37</f>
        <v>434372448</v>
      </c>
    </row>
    <row r="38" spans="1:10" s="169" customFormat="1" ht="12" customHeight="1" x14ac:dyDescent="0.2">
      <c r="A38" s="162" t="s">
        <v>40</v>
      </c>
      <c r="B38" s="144">
        <f>SUM(B34:B37)</f>
        <v>417783517</v>
      </c>
      <c r="C38" s="144">
        <f t="shared" ref="C38:D38" si="10">SUM(C34:C37)</f>
        <v>1202538649</v>
      </c>
      <c r="D38" s="144">
        <f t="shared" si="10"/>
        <v>1620322166</v>
      </c>
      <c r="E38" s="144">
        <f>SUM(E34:E37)</f>
        <v>501630835</v>
      </c>
      <c r="F38" s="144">
        <f>SUM(F34:F37)</f>
        <v>1440311796</v>
      </c>
      <c r="G38" s="144">
        <f>SUM(G34:G37)</f>
        <v>1941942631</v>
      </c>
      <c r="H38" s="144">
        <f t="shared" si="5"/>
        <v>919414352</v>
      </c>
      <c r="I38" s="144">
        <f>C38+F38</f>
        <v>2642850445</v>
      </c>
      <c r="J38" s="144">
        <f>D38+G38</f>
        <v>3562264797</v>
      </c>
    </row>
    <row r="39" spans="1:10" s="169" customFormat="1" ht="12" customHeight="1" x14ac:dyDescent="0.2">
      <c r="A39" s="168" t="s">
        <v>41</v>
      </c>
      <c r="B39" s="171">
        <f>B14+B24+B29+B33+B38</f>
        <v>4891041011</v>
      </c>
      <c r="C39" s="171">
        <f t="shared" ref="C39:D39" si="11">C14+C24+C29+C33+C38</f>
        <v>12549531837</v>
      </c>
      <c r="D39" s="171">
        <f t="shared" si="11"/>
        <v>17440572848</v>
      </c>
      <c r="E39" s="171">
        <f>E14+E24+E29+E33+E38</f>
        <v>5437557153</v>
      </c>
      <c r="F39" s="171">
        <f>F14+F24+F29+F33+F38</f>
        <v>14645192863</v>
      </c>
      <c r="G39" s="171">
        <f t="shared" ref="G39" si="12">G14+G24+G29+G33+G38</f>
        <v>20082750016</v>
      </c>
      <c r="H39" s="171">
        <f t="shared" si="5"/>
        <v>10328598164</v>
      </c>
      <c r="I39" s="171">
        <f>C39+F39</f>
        <v>27194724700</v>
      </c>
      <c r="J39" s="171">
        <f>D39+G39</f>
        <v>37523322864</v>
      </c>
    </row>
    <row r="40" spans="1:10" ht="12" customHeight="1" x14ac:dyDescent="0.2">
      <c r="A40" s="131" t="s">
        <v>75</v>
      </c>
      <c r="B40" s="2"/>
      <c r="C40" s="2"/>
      <c r="D40" s="2"/>
      <c r="E40" s="2"/>
      <c r="F40" s="2"/>
      <c r="G40" s="2"/>
      <c r="H40" s="2"/>
      <c r="I40" s="2"/>
      <c r="J40" s="2"/>
    </row>
    <row r="41" spans="1:10" ht="12" customHeight="1" x14ac:dyDescent="0.2">
      <c r="A41" s="131" t="s">
        <v>76</v>
      </c>
    </row>
    <row r="42" spans="1:10" ht="12" customHeight="1" x14ac:dyDescent="0.2">
      <c r="A42" s="132" t="s">
        <v>44</v>
      </c>
      <c r="J42" s="1"/>
    </row>
    <row r="43" spans="1:10" ht="12" customHeight="1" x14ac:dyDescent="0.2">
      <c r="A43" s="132" t="s">
        <v>74</v>
      </c>
    </row>
    <row r="44" spans="1:10" x14ac:dyDescent="0.2">
      <c r="A44" s="132"/>
    </row>
  </sheetData>
  <mergeCells count="6">
    <mergeCell ref="A1:J1"/>
    <mergeCell ref="A2:J2"/>
    <mergeCell ref="A3:J3"/>
    <mergeCell ref="B5:D5"/>
    <mergeCell ref="E5:G5"/>
    <mergeCell ref="H5:J5"/>
  </mergeCells>
  <printOptions horizontalCentered="1"/>
  <pageMargins left="0.19685039370078741" right="0.19685039370078741" top="0.39370078740157483" bottom="0.19685039370078741" header="0" footer="0"/>
  <pageSetup paperSize="9" orientation="landscape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IU95"/>
  <sheetViews>
    <sheetView showGridLines="0" topLeftCell="M19" zoomScaleNormal="100" workbookViewId="0">
      <selection activeCell="B97" sqref="B97"/>
    </sheetView>
  </sheetViews>
  <sheetFormatPr defaultColWidth="11.42578125" defaultRowHeight="12.75" x14ac:dyDescent="0.2"/>
  <cols>
    <col min="1" max="1" width="16.85546875" customWidth="1"/>
    <col min="2" max="3" width="13.140625" customWidth="1"/>
    <col min="4" max="4" width="13.85546875" customWidth="1"/>
    <col min="5" max="7" width="13.140625" customWidth="1"/>
    <col min="8" max="8" width="13.140625" bestFit="1" customWidth="1"/>
    <col min="9" max="9" width="13.140625" customWidth="1"/>
    <col min="10" max="10" width="13.85546875" bestFit="1" customWidth="1"/>
    <col min="11" max="13" width="13.140625" customWidth="1"/>
    <col min="14" max="14" width="12.7109375" bestFit="1" customWidth="1"/>
    <col min="15" max="18" width="13.140625" bestFit="1" customWidth="1"/>
    <col min="19" max="19" width="13.5703125" bestFit="1" customWidth="1"/>
    <col min="20" max="20" width="11.42578125" customWidth="1"/>
    <col min="21" max="21" width="20.7109375" customWidth="1"/>
    <col min="22" max="22" width="13.85546875" bestFit="1" customWidth="1"/>
    <col min="23" max="24" width="14.28515625" bestFit="1" customWidth="1"/>
  </cols>
  <sheetData>
    <row r="1" spans="1:24" ht="15" x14ac:dyDescent="0.25">
      <c r="A1" s="194" t="s">
        <v>77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</row>
    <row r="2" spans="1:24" x14ac:dyDescent="0.2">
      <c r="A2" s="191" t="s">
        <v>1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</row>
    <row r="3" spans="1:24" x14ac:dyDescent="0.2">
      <c r="A3" s="191" t="s">
        <v>79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</row>
    <row r="4" spans="1:24" x14ac:dyDescent="0.2">
      <c r="S4" s="133" t="s">
        <v>78</v>
      </c>
      <c r="X4" s="133" t="s">
        <v>78</v>
      </c>
    </row>
    <row r="5" spans="1:24" x14ac:dyDescent="0.2">
      <c r="A5" s="141" t="s">
        <v>4</v>
      </c>
      <c r="B5" s="186">
        <v>42736</v>
      </c>
      <c r="C5" s="187"/>
      <c r="D5" s="188"/>
      <c r="E5" s="186">
        <v>42767</v>
      </c>
      <c r="F5" s="187"/>
      <c r="G5" s="188"/>
      <c r="H5" s="186">
        <v>42795</v>
      </c>
      <c r="I5" s="187"/>
      <c r="J5" s="188"/>
      <c r="K5" s="186">
        <v>42826</v>
      </c>
      <c r="L5" s="187"/>
      <c r="M5" s="188"/>
      <c r="N5" s="186">
        <v>42856</v>
      </c>
      <c r="O5" s="187"/>
      <c r="P5" s="188"/>
      <c r="Q5" s="186">
        <v>42887</v>
      </c>
      <c r="R5" s="187"/>
      <c r="S5" s="188"/>
      <c r="U5" s="141" t="s">
        <v>4</v>
      </c>
      <c r="V5" s="186" t="s">
        <v>119</v>
      </c>
      <c r="W5" s="187"/>
      <c r="X5" s="187"/>
    </row>
    <row r="6" spans="1:24" x14ac:dyDescent="0.2">
      <c r="A6" s="142" t="s">
        <v>5</v>
      </c>
      <c r="B6" s="116" t="s">
        <v>73</v>
      </c>
      <c r="C6" s="116" t="s">
        <v>52</v>
      </c>
      <c r="D6" s="116" t="s">
        <v>8</v>
      </c>
      <c r="E6" s="116" t="s">
        <v>73</v>
      </c>
      <c r="F6" s="116" t="s">
        <v>52</v>
      </c>
      <c r="G6" s="116" t="s">
        <v>8</v>
      </c>
      <c r="H6" s="116" t="s">
        <v>73</v>
      </c>
      <c r="I6" s="116" t="s">
        <v>52</v>
      </c>
      <c r="J6" s="116" t="s">
        <v>8</v>
      </c>
      <c r="K6" s="116" t="s">
        <v>73</v>
      </c>
      <c r="L6" s="116" t="s">
        <v>52</v>
      </c>
      <c r="M6" s="116" t="s">
        <v>8</v>
      </c>
      <c r="N6" s="116" t="s">
        <v>73</v>
      </c>
      <c r="O6" s="116" t="s">
        <v>52</v>
      </c>
      <c r="P6" s="116" t="s">
        <v>8</v>
      </c>
      <c r="Q6" s="116" t="s">
        <v>73</v>
      </c>
      <c r="R6" s="116" t="s">
        <v>52</v>
      </c>
      <c r="S6" s="136" t="s">
        <v>8</v>
      </c>
      <c r="U6" s="142" t="s">
        <v>5</v>
      </c>
      <c r="V6" s="117" t="s">
        <v>73</v>
      </c>
      <c r="W6" s="117" t="s">
        <v>52</v>
      </c>
      <c r="X6" s="151" t="s">
        <v>8</v>
      </c>
    </row>
    <row r="7" spans="1:24" x14ac:dyDescent="0.2">
      <c r="A7" s="143" t="s">
        <v>9</v>
      </c>
      <c r="B7" s="10">
        <v>18000</v>
      </c>
      <c r="C7" s="10">
        <v>2203932</v>
      </c>
      <c r="D7" s="10">
        <f t="shared" ref="D7:D13" si="0">B7+C7</f>
        <v>2221932</v>
      </c>
      <c r="E7" s="10">
        <v>751080</v>
      </c>
      <c r="F7" s="10">
        <v>2252300</v>
      </c>
      <c r="G7" s="10">
        <f t="shared" ref="G7:G13" si="1">E7+F7</f>
        <v>3003380</v>
      </c>
      <c r="H7" s="10">
        <v>294818</v>
      </c>
      <c r="I7" s="10">
        <v>4189042</v>
      </c>
      <c r="J7" s="10">
        <f>H7+I7</f>
        <v>4483860</v>
      </c>
      <c r="K7" s="10">
        <v>197174</v>
      </c>
      <c r="L7" s="10">
        <v>3909190</v>
      </c>
      <c r="M7" s="10">
        <f t="shared" ref="M7:M13" si="2">K7+L7</f>
        <v>4106364</v>
      </c>
      <c r="N7" s="10">
        <v>11080</v>
      </c>
      <c r="O7" s="10">
        <v>2246109</v>
      </c>
      <c r="P7" s="10">
        <f t="shared" ref="P7:P13" si="3">N7+O7</f>
        <v>2257189</v>
      </c>
      <c r="Q7" s="10">
        <v>1026571</v>
      </c>
      <c r="R7" s="10">
        <v>5009067</v>
      </c>
      <c r="S7" s="37">
        <f>Q7+R7</f>
        <v>6035638</v>
      </c>
      <c r="T7" s="1"/>
      <c r="U7" s="143" t="s">
        <v>9</v>
      </c>
      <c r="V7" s="37">
        <f t="shared" ref="V7:V39" si="4">B7+E7+H7+K7+N7+Q7</f>
        <v>2298723</v>
      </c>
      <c r="W7" s="37">
        <f t="shared" ref="W7:W39" si="5">C7+F7+I7+L7+O7+R7</f>
        <v>19809640</v>
      </c>
      <c r="X7" s="37">
        <f t="shared" ref="X7:X39" si="6">V7+W7</f>
        <v>22108363</v>
      </c>
    </row>
    <row r="8" spans="1:24" x14ac:dyDescent="0.2">
      <c r="A8" s="143" t="s">
        <v>10</v>
      </c>
      <c r="B8" s="10">
        <v>1198638</v>
      </c>
      <c r="C8" s="10">
        <v>2626188</v>
      </c>
      <c r="D8" s="10">
        <f t="shared" si="0"/>
        <v>3824826</v>
      </c>
      <c r="E8" s="10">
        <v>200937</v>
      </c>
      <c r="F8" s="10">
        <v>2409674</v>
      </c>
      <c r="G8" s="10">
        <f t="shared" si="1"/>
        <v>2610611</v>
      </c>
      <c r="H8" s="10">
        <v>1086827</v>
      </c>
      <c r="I8" s="10">
        <v>3583872</v>
      </c>
      <c r="J8" s="10">
        <f>H8+I8</f>
        <v>4670699</v>
      </c>
      <c r="K8" s="10">
        <v>658000</v>
      </c>
      <c r="L8" s="10">
        <v>3320790</v>
      </c>
      <c r="M8" s="10">
        <f t="shared" si="2"/>
        <v>3978790</v>
      </c>
      <c r="N8" s="10">
        <v>1307262</v>
      </c>
      <c r="O8" s="10">
        <v>3229964</v>
      </c>
      <c r="P8" s="10">
        <f t="shared" si="3"/>
        <v>4537226</v>
      </c>
      <c r="Q8" s="10">
        <v>2561383</v>
      </c>
      <c r="R8" s="10">
        <v>2208846</v>
      </c>
      <c r="S8" s="33">
        <f t="shared" ref="S8:S37" si="7">Q8+R8</f>
        <v>4770229</v>
      </c>
      <c r="T8" s="1"/>
      <c r="U8" s="143" t="s">
        <v>10</v>
      </c>
      <c r="V8" s="33">
        <f t="shared" si="4"/>
        <v>7013047</v>
      </c>
      <c r="W8" s="33">
        <f t="shared" si="5"/>
        <v>17379334</v>
      </c>
      <c r="X8" s="33">
        <f t="shared" si="6"/>
        <v>24392381</v>
      </c>
    </row>
    <row r="9" spans="1:24" x14ac:dyDescent="0.2">
      <c r="A9" s="143" t="s">
        <v>11</v>
      </c>
      <c r="B9" s="10">
        <v>2282728</v>
      </c>
      <c r="C9" s="10">
        <v>24198802</v>
      </c>
      <c r="D9" s="10">
        <f t="shared" si="0"/>
        <v>26481530</v>
      </c>
      <c r="E9" s="10">
        <v>21375560</v>
      </c>
      <c r="F9" s="10">
        <v>24829085</v>
      </c>
      <c r="G9" s="10">
        <f t="shared" si="1"/>
        <v>46204645</v>
      </c>
      <c r="H9" s="10">
        <v>1223027</v>
      </c>
      <c r="I9" s="10">
        <v>33679003</v>
      </c>
      <c r="J9" s="10">
        <f t="shared" ref="J9:J13" si="8">H9+I9</f>
        <v>34902030</v>
      </c>
      <c r="K9" s="10">
        <v>1139463</v>
      </c>
      <c r="L9" s="10">
        <v>20502426</v>
      </c>
      <c r="M9" s="10">
        <f t="shared" si="2"/>
        <v>21641889</v>
      </c>
      <c r="N9" s="10">
        <v>2203257</v>
      </c>
      <c r="O9" s="10">
        <v>20588499</v>
      </c>
      <c r="P9" s="10">
        <f t="shared" si="3"/>
        <v>22791756</v>
      </c>
      <c r="Q9" s="10">
        <v>2216040</v>
      </c>
      <c r="R9" s="10">
        <v>25733599</v>
      </c>
      <c r="S9" s="33">
        <f t="shared" si="7"/>
        <v>27949639</v>
      </c>
      <c r="T9" s="1"/>
      <c r="U9" s="143" t="s">
        <v>11</v>
      </c>
      <c r="V9" s="33">
        <f t="shared" si="4"/>
        <v>30440075</v>
      </c>
      <c r="W9" s="33">
        <f t="shared" si="5"/>
        <v>149531414</v>
      </c>
      <c r="X9" s="33">
        <f t="shared" si="6"/>
        <v>179971489</v>
      </c>
    </row>
    <row r="10" spans="1:24" x14ac:dyDescent="0.2">
      <c r="A10" s="143" t="s">
        <v>12</v>
      </c>
      <c r="B10" s="10">
        <v>610502</v>
      </c>
      <c r="C10" s="10">
        <v>23999884</v>
      </c>
      <c r="D10" s="10">
        <f t="shared" si="0"/>
        <v>24610386</v>
      </c>
      <c r="E10" s="10">
        <v>2493369</v>
      </c>
      <c r="F10" s="10">
        <v>27866605</v>
      </c>
      <c r="G10" s="10">
        <f t="shared" si="1"/>
        <v>30359974</v>
      </c>
      <c r="H10" s="10">
        <v>15970099</v>
      </c>
      <c r="I10" s="10">
        <v>34911836</v>
      </c>
      <c r="J10" s="10">
        <f t="shared" si="8"/>
        <v>50881935</v>
      </c>
      <c r="K10" s="10">
        <v>267562</v>
      </c>
      <c r="L10" s="10">
        <v>23274764</v>
      </c>
      <c r="M10" s="10">
        <f t="shared" si="2"/>
        <v>23542326</v>
      </c>
      <c r="N10" s="10">
        <v>832657</v>
      </c>
      <c r="O10" s="10">
        <v>47132509</v>
      </c>
      <c r="P10" s="10">
        <f t="shared" si="3"/>
        <v>47965166</v>
      </c>
      <c r="Q10" s="10">
        <v>455506</v>
      </c>
      <c r="R10" s="10">
        <v>40113646</v>
      </c>
      <c r="S10" s="33">
        <f t="shared" si="7"/>
        <v>40569152</v>
      </c>
      <c r="T10" s="1"/>
      <c r="U10" s="143" t="s">
        <v>12</v>
      </c>
      <c r="V10" s="33">
        <f t="shared" si="4"/>
        <v>20629695</v>
      </c>
      <c r="W10" s="33">
        <f t="shared" si="5"/>
        <v>197299244</v>
      </c>
      <c r="X10" s="33">
        <f t="shared" si="6"/>
        <v>217928939</v>
      </c>
    </row>
    <row r="11" spans="1:24" x14ac:dyDescent="0.2">
      <c r="A11" s="143" t="s">
        <v>13</v>
      </c>
      <c r="B11" s="10">
        <v>708889</v>
      </c>
      <c r="C11" s="10">
        <v>8259240</v>
      </c>
      <c r="D11" s="10">
        <f t="shared" si="0"/>
        <v>8968129</v>
      </c>
      <c r="E11" s="10">
        <v>7811298</v>
      </c>
      <c r="F11" s="10">
        <v>4748357</v>
      </c>
      <c r="G11" s="10">
        <f t="shared" si="1"/>
        <v>12559655</v>
      </c>
      <c r="H11" s="10">
        <v>1329127</v>
      </c>
      <c r="I11" s="10">
        <v>15626067</v>
      </c>
      <c r="J11" s="10">
        <f t="shared" si="8"/>
        <v>16955194</v>
      </c>
      <c r="K11" s="10">
        <v>1155920</v>
      </c>
      <c r="L11" s="10">
        <v>6625526</v>
      </c>
      <c r="M11" s="10">
        <f t="shared" si="2"/>
        <v>7781446</v>
      </c>
      <c r="N11" s="10">
        <v>1868629</v>
      </c>
      <c r="O11" s="10">
        <v>8819155</v>
      </c>
      <c r="P11" s="10">
        <f t="shared" si="3"/>
        <v>10687784</v>
      </c>
      <c r="Q11" s="10">
        <v>1884550</v>
      </c>
      <c r="R11" s="10">
        <v>10906663</v>
      </c>
      <c r="S11" s="33">
        <f t="shared" si="7"/>
        <v>12791213</v>
      </c>
      <c r="T11" s="1"/>
      <c r="U11" s="143" t="s">
        <v>13</v>
      </c>
      <c r="V11" s="33">
        <f t="shared" si="4"/>
        <v>14758413</v>
      </c>
      <c r="W11" s="33">
        <f t="shared" si="5"/>
        <v>54985008</v>
      </c>
      <c r="X11" s="33">
        <f t="shared" si="6"/>
        <v>69743421</v>
      </c>
    </row>
    <row r="12" spans="1:24" x14ac:dyDescent="0.2">
      <c r="A12" s="143" t="s">
        <v>14</v>
      </c>
      <c r="B12" s="10">
        <v>1370320</v>
      </c>
      <c r="C12" s="10">
        <v>398300</v>
      </c>
      <c r="D12" s="10">
        <f t="shared" si="0"/>
        <v>1768620</v>
      </c>
      <c r="E12" s="10">
        <v>2227618</v>
      </c>
      <c r="F12" s="10">
        <v>1714900</v>
      </c>
      <c r="G12" s="10">
        <f t="shared" si="1"/>
        <v>3942518</v>
      </c>
      <c r="H12" s="10">
        <v>1194820</v>
      </c>
      <c r="I12" s="10">
        <v>1172289</v>
      </c>
      <c r="J12" s="10">
        <f t="shared" si="8"/>
        <v>2367109</v>
      </c>
      <c r="K12" s="10">
        <v>1159146</v>
      </c>
      <c r="L12" s="10">
        <v>542997</v>
      </c>
      <c r="M12" s="10">
        <f t="shared" si="2"/>
        <v>1702143</v>
      </c>
      <c r="N12" s="10">
        <v>2327478</v>
      </c>
      <c r="O12" s="10">
        <v>2599703</v>
      </c>
      <c r="P12" s="10">
        <f t="shared" si="3"/>
        <v>4927181</v>
      </c>
      <c r="Q12" s="10">
        <v>593460</v>
      </c>
      <c r="R12" s="10">
        <v>1523235</v>
      </c>
      <c r="S12" s="33">
        <f t="shared" si="7"/>
        <v>2116695</v>
      </c>
      <c r="T12" s="1"/>
      <c r="U12" s="143" t="s">
        <v>14</v>
      </c>
      <c r="V12" s="33">
        <f t="shared" si="4"/>
        <v>8872842</v>
      </c>
      <c r="W12" s="33">
        <f t="shared" si="5"/>
        <v>7951424</v>
      </c>
      <c r="X12" s="33">
        <f t="shared" si="6"/>
        <v>16824266</v>
      </c>
    </row>
    <row r="13" spans="1:24" x14ac:dyDescent="0.2">
      <c r="A13" s="143" t="s">
        <v>15</v>
      </c>
      <c r="B13" s="10">
        <v>1205087</v>
      </c>
      <c r="C13" s="10">
        <v>9656446</v>
      </c>
      <c r="D13" s="10">
        <f t="shared" si="0"/>
        <v>10861533</v>
      </c>
      <c r="E13" s="10">
        <v>1090555</v>
      </c>
      <c r="F13" s="10">
        <v>6675025</v>
      </c>
      <c r="G13" s="10">
        <f t="shared" si="1"/>
        <v>7765580</v>
      </c>
      <c r="H13" s="10">
        <v>1909903</v>
      </c>
      <c r="I13" s="10">
        <v>13935972</v>
      </c>
      <c r="J13" s="10">
        <f t="shared" si="8"/>
        <v>15845875</v>
      </c>
      <c r="K13" s="10">
        <v>1206302</v>
      </c>
      <c r="L13" s="10">
        <v>6902365</v>
      </c>
      <c r="M13" s="10">
        <f t="shared" si="2"/>
        <v>8108667</v>
      </c>
      <c r="N13" s="10">
        <v>976661</v>
      </c>
      <c r="O13" s="10">
        <v>14132115</v>
      </c>
      <c r="P13" s="10">
        <f t="shared" si="3"/>
        <v>15108776</v>
      </c>
      <c r="Q13" s="10">
        <v>509996</v>
      </c>
      <c r="R13" s="10">
        <v>14812187</v>
      </c>
      <c r="S13" s="33">
        <f t="shared" si="7"/>
        <v>15322183</v>
      </c>
      <c r="T13" s="1"/>
      <c r="U13" s="143" t="s">
        <v>15</v>
      </c>
      <c r="V13" s="71">
        <f t="shared" si="4"/>
        <v>6898504</v>
      </c>
      <c r="W13" s="71">
        <f t="shared" si="5"/>
        <v>66114110</v>
      </c>
      <c r="X13" s="71">
        <f t="shared" si="6"/>
        <v>73012614</v>
      </c>
    </row>
    <row r="14" spans="1:24" s="163" customFormat="1" ht="12" customHeight="1" x14ac:dyDescent="0.2">
      <c r="A14" s="160" t="s">
        <v>16</v>
      </c>
      <c r="B14" s="140">
        <f t="shared" ref="B14:R14" si="9">SUM(B7:B13)</f>
        <v>7394164</v>
      </c>
      <c r="C14" s="140">
        <f t="shared" si="9"/>
        <v>71342792</v>
      </c>
      <c r="D14" s="140">
        <f>SUM(D7:D13)</f>
        <v>78736956</v>
      </c>
      <c r="E14" s="140">
        <f t="shared" si="9"/>
        <v>35950417</v>
      </c>
      <c r="F14" s="140">
        <f t="shared" si="9"/>
        <v>70495946</v>
      </c>
      <c r="G14" s="140">
        <f>SUM(G7:G13)</f>
        <v>106446363</v>
      </c>
      <c r="H14" s="140">
        <f t="shared" si="9"/>
        <v>23008621</v>
      </c>
      <c r="I14" s="140">
        <f t="shared" si="9"/>
        <v>107098081</v>
      </c>
      <c r="J14" s="140">
        <f>SUM(J7:J13)</f>
        <v>130106702</v>
      </c>
      <c r="K14" s="140">
        <f t="shared" si="9"/>
        <v>5783567</v>
      </c>
      <c r="L14" s="140">
        <f t="shared" si="9"/>
        <v>65078058</v>
      </c>
      <c r="M14" s="140">
        <f>SUM(M7:M13)</f>
        <v>70861625</v>
      </c>
      <c r="N14" s="140">
        <f t="shared" si="9"/>
        <v>9527024</v>
      </c>
      <c r="O14" s="140">
        <f t="shared" si="9"/>
        <v>98748054</v>
      </c>
      <c r="P14" s="140">
        <f>SUM(P7:P13)</f>
        <v>108275078</v>
      </c>
      <c r="Q14" s="140">
        <f t="shared" si="9"/>
        <v>9247506</v>
      </c>
      <c r="R14" s="140">
        <f t="shared" si="9"/>
        <v>100307243</v>
      </c>
      <c r="S14" s="144">
        <f>SUM(S7:S13)</f>
        <v>109554749</v>
      </c>
      <c r="T14" s="161"/>
      <c r="U14" s="160" t="s">
        <v>16</v>
      </c>
      <c r="V14" s="154">
        <f t="shared" si="4"/>
        <v>90911299</v>
      </c>
      <c r="W14" s="155">
        <f t="shared" si="5"/>
        <v>513070174</v>
      </c>
      <c r="X14" s="156">
        <f t="shared" si="6"/>
        <v>603981473</v>
      </c>
    </row>
    <row r="15" spans="1:24" x14ac:dyDescent="0.2">
      <c r="A15" s="143" t="s">
        <v>17</v>
      </c>
      <c r="B15" s="10">
        <v>772733</v>
      </c>
      <c r="C15" s="10">
        <v>18902687</v>
      </c>
      <c r="D15" s="10">
        <f t="shared" ref="D15:D23" si="10">B15+C15</f>
        <v>19675420</v>
      </c>
      <c r="E15" s="10">
        <v>1593780</v>
      </c>
      <c r="F15" s="10">
        <v>15645335</v>
      </c>
      <c r="G15" s="10">
        <f t="shared" ref="G15:G23" si="11">E15+F15</f>
        <v>17239115</v>
      </c>
      <c r="H15" s="10">
        <v>388490</v>
      </c>
      <c r="I15" s="10">
        <v>29585844</v>
      </c>
      <c r="J15" s="10">
        <f t="shared" ref="J15:J23" si="12">H15+I15</f>
        <v>29974334</v>
      </c>
      <c r="K15" s="10">
        <v>143168</v>
      </c>
      <c r="L15" s="10">
        <v>17130913</v>
      </c>
      <c r="M15" s="10">
        <f t="shared" ref="M15:M22" si="13">K15+L15</f>
        <v>17274081</v>
      </c>
      <c r="N15" s="10">
        <v>34955265</v>
      </c>
      <c r="O15" s="10">
        <v>22634776</v>
      </c>
      <c r="P15" s="10">
        <f t="shared" ref="P15:P23" si="14">N15+O15</f>
        <v>57590041</v>
      </c>
      <c r="Q15" s="10">
        <v>573069</v>
      </c>
      <c r="R15" s="10">
        <v>21903484</v>
      </c>
      <c r="S15" s="33">
        <f t="shared" si="7"/>
        <v>22476553</v>
      </c>
      <c r="T15" s="1"/>
      <c r="U15" s="143" t="s">
        <v>17</v>
      </c>
      <c r="V15" s="37">
        <f t="shared" si="4"/>
        <v>38426505</v>
      </c>
      <c r="W15" s="22">
        <f t="shared" si="5"/>
        <v>125803039</v>
      </c>
      <c r="X15" s="65">
        <f t="shared" si="6"/>
        <v>164229544</v>
      </c>
    </row>
    <row r="16" spans="1:24" x14ac:dyDescent="0.2">
      <c r="A16" s="143" t="s">
        <v>18</v>
      </c>
      <c r="B16" s="10">
        <v>1093558</v>
      </c>
      <c r="C16" s="10">
        <v>88397462</v>
      </c>
      <c r="D16" s="10">
        <f t="shared" si="10"/>
        <v>89491020</v>
      </c>
      <c r="E16" s="10">
        <v>1448558</v>
      </c>
      <c r="F16" s="10">
        <v>79192428</v>
      </c>
      <c r="G16" s="10">
        <f t="shared" si="11"/>
        <v>80640986</v>
      </c>
      <c r="H16" s="10">
        <v>6513398</v>
      </c>
      <c r="I16" s="10">
        <v>108981139</v>
      </c>
      <c r="J16" s="10">
        <f t="shared" si="12"/>
        <v>115494537</v>
      </c>
      <c r="K16" s="10">
        <v>17331396</v>
      </c>
      <c r="L16" s="10">
        <v>76108170</v>
      </c>
      <c r="M16" s="10">
        <f t="shared" si="13"/>
        <v>93439566</v>
      </c>
      <c r="N16" s="10">
        <v>6149304</v>
      </c>
      <c r="O16" s="10">
        <v>102417999</v>
      </c>
      <c r="P16" s="10">
        <f t="shared" si="14"/>
        <v>108567303</v>
      </c>
      <c r="Q16" s="10">
        <v>19136884</v>
      </c>
      <c r="R16" s="10">
        <v>95573407</v>
      </c>
      <c r="S16" s="33">
        <f t="shared" si="7"/>
        <v>114710291</v>
      </c>
      <c r="T16" s="1"/>
      <c r="U16" s="143" t="s">
        <v>18</v>
      </c>
      <c r="V16" s="33">
        <f t="shared" si="4"/>
        <v>51673098</v>
      </c>
      <c r="W16" s="10">
        <f t="shared" si="5"/>
        <v>550670605</v>
      </c>
      <c r="X16" s="31">
        <f t="shared" si="6"/>
        <v>602343703</v>
      </c>
    </row>
    <row r="17" spans="1:24" x14ac:dyDescent="0.2">
      <c r="A17" s="143" t="s">
        <v>19</v>
      </c>
      <c r="B17" s="10">
        <v>29359522</v>
      </c>
      <c r="C17" s="10">
        <v>69345340</v>
      </c>
      <c r="D17" s="10">
        <f t="shared" si="10"/>
        <v>98704862</v>
      </c>
      <c r="E17" s="10">
        <v>32653571</v>
      </c>
      <c r="F17" s="10">
        <v>56981447</v>
      </c>
      <c r="G17" s="10">
        <f t="shared" si="11"/>
        <v>89635018</v>
      </c>
      <c r="H17" s="10">
        <v>89770092</v>
      </c>
      <c r="I17" s="10">
        <v>89334276</v>
      </c>
      <c r="J17" s="10">
        <f t="shared" si="12"/>
        <v>179104368</v>
      </c>
      <c r="K17" s="10">
        <v>9449199</v>
      </c>
      <c r="L17" s="10">
        <v>60052781</v>
      </c>
      <c r="M17" s="10">
        <f t="shared" si="13"/>
        <v>69501980</v>
      </c>
      <c r="N17" s="10">
        <v>9762008</v>
      </c>
      <c r="O17" s="10">
        <v>79252745</v>
      </c>
      <c r="P17" s="10">
        <f t="shared" si="14"/>
        <v>89014753</v>
      </c>
      <c r="Q17" s="10">
        <v>11529254</v>
      </c>
      <c r="R17" s="10">
        <v>70401664</v>
      </c>
      <c r="S17" s="33">
        <f t="shared" si="7"/>
        <v>81930918</v>
      </c>
      <c r="T17" s="1"/>
      <c r="U17" s="143" t="s">
        <v>19</v>
      </c>
      <c r="V17" s="33">
        <f t="shared" si="4"/>
        <v>182523646</v>
      </c>
      <c r="W17" s="10">
        <f t="shared" si="5"/>
        <v>425368253</v>
      </c>
      <c r="X17" s="31">
        <f t="shared" si="6"/>
        <v>607891899</v>
      </c>
    </row>
    <row r="18" spans="1:24" x14ac:dyDescent="0.2">
      <c r="A18" s="143" t="s">
        <v>20</v>
      </c>
      <c r="B18" s="10">
        <v>150000</v>
      </c>
      <c r="C18" s="10">
        <v>26164930</v>
      </c>
      <c r="D18" s="10">
        <f t="shared" si="10"/>
        <v>26314930</v>
      </c>
      <c r="E18" s="10">
        <v>246762</v>
      </c>
      <c r="F18" s="10">
        <v>24756966</v>
      </c>
      <c r="G18" s="10">
        <f t="shared" si="11"/>
        <v>25003728</v>
      </c>
      <c r="H18" s="10">
        <v>3269223</v>
      </c>
      <c r="I18" s="10">
        <v>39124365</v>
      </c>
      <c r="J18" s="10">
        <f t="shared" si="12"/>
        <v>42393588</v>
      </c>
      <c r="K18" s="10">
        <v>0</v>
      </c>
      <c r="L18" s="10">
        <v>19339618</v>
      </c>
      <c r="M18" s="10">
        <f t="shared" si="13"/>
        <v>19339618</v>
      </c>
      <c r="N18" s="10">
        <v>534074</v>
      </c>
      <c r="O18" s="10">
        <v>26004660</v>
      </c>
      <c r="P18" s="10">
        <f t="shared" si="14"/>
        <v>26538734</v>
      </c>
      <c r="Q18" s="10">
        <v>637098</v>
      </c>
      <c r="R18" s="10">
        <v>26738668</v>
      </c>
      <c r="S18" s="33">
        <f t="shared" si="7"/>
        <v>27375766</v>
      </c>
      <c r="T18" s="1"/>
      <c r="U18" s="143" t="s">
        <v>20</v>
      </c>
      <c r="V18" s="33">
        <f t="shared" si="4"/>
        <v>4837157</v>
      </c>
      <c r="W18" s="10">
        <f t="shared" si="5"/>
        <v>162129207</v>
      </c>
      <c r="X18" s="31">
        <f t="shared" si="6"/>
        <v>166966364</v>
      </c>
    </row>
    <row r="19" spans="1:24" x14ac:dyDescent="0.2">
      <c r="A19" s="143" t="s">
        <v>21</v>
      </c>
      <c r="B19" s="10">
        <v>3248250</v>
      </c>
      <c r="C19" s="10">
        <v>29370251</v>
      </c>
      <c r="D19" s="10">
        <f t="shared" si="10"/>
        <v>32618501</v>
      </c>
      <c r="E19" s="10">
        <v>2449529</v>
      </c>
      <c r="F19" s="10">
        <v>36722924</v>
      </c>
      <c r="G19" s="10">
        <f t="shared" si="11"/>
        <v>39172453</v>
      </c>
      <c r="H19" s="10">
        <v>21883941</v>
      </c>
      <c r="I19" s="10">
        <v>28331786</v>
      </c>
      <c r="J19" s="10">
        <f t="shared" si="12"/>
        <v>50215727</v>
      </c>
      <c r="K19" s="10">
        <v>39229</v>
      </c>
      <c r="L19" s="10">
        <v>23070408</v>
      </c>
      <c r="M19" s="10">
        <f t="shared" si="13"/>
        <v>23109637</v>
      </c>
      <c r="N19" s="10">
        <v>11530344</v>
      </c>
      <c r="O19" s="10">
        <v>36695347</v>
      </c>
      <c r="P19" s="10">
        <f t="shared" si="14"/>
        <v>48225691</v>
      </c>
      <c r="Q19" s="10">
        <v>12639319</v>
      </c>
      <c r="R19" s="10">
        <v>27174665</v>
      </c>
      <c r="S19" s="33">
        <f t="shared" si="7"/>
        <v>39813984</v>
      </c>
      <c r="T19" s="1"/>
      <c r="U19" s="143" t="s">
        <v>21</v>
      </c>
      <c r="V19" s="33">
        <f t="shared" si="4"/>
        <v>51790612</v>
      </c>
      <c r="W19" s="10">
        <f t="shared" si="5"/>
        <v>181365381</v>
      </c>
      <c r="X19" s="31">
        <f t="shared" si="6"/>
        <v>233155993</v>
      </c>
    </row>
    <row r="20" spans="1:24" x14ac:dyDescent="0.2">
      <c r="A20" s="143" t="s">
        <v>22</v>
      </c>
      <c r="B20" s="10">
        <v>8000000</v>
      </c>
      <c r="C20" s="10">
        <v>61707798</v>
      </c>
      <c r="D20" s="10">
        <f t="shared" si="10"/>
        <v>69707798</v>
      </c>
      <c r="E20" s="10">
        <v>742402</v>
      </c>
      <c r="F20" s="10">
        <v>54187694</v>
      </c>
      <c r="G20" s="10">
        <f t="shared" si="11"/>
        <v>54930096</v>
      </c>
      <c r="H20" s="10">
        <v>14903472</v>
      </c>
      <c r="I20" s="10">
        <v>77911288</v>
      </c>
      <c r="J20" s="10">
        <f t="shared" si="12"/>
        <v>92814760</v>
      </c>
      <c r="K20" s="10">
        <v>1376237</v>
      </c>
      <c r="L20" s="10">
        <v>66904735</v>
      </c>
      <c r="M20" s="10">
        <f t="shared" si="13"/>
        <v>68280972</v>
      </c>
      <c r="N20" s="10">
        <v>2349138</v>
      </c>
      <c r="O20" s="10">
        <v>79817183</v>
      </c>
      <c r="P20" s="10">
        <f t="shared" si="14"/>
        <v>82166321</v>
      </c>
      <c r="Q20" s="10">
        <v>36046816</v>
      </c>
      <c r="R20" s="10">
        <v>68006631</v>
      </c>
      <c r="S20" s="33">
        <f t="shared" si="7"/>
        <v>104053447</v>
      </c>
      <c r="T20" s="1"/>
      <c r="U20" s="143" t="s">
        <v>22</v>
      </c>
      <c r="V20" s="33">
        <f t="shared" si="4"/>
        <v>63418065</v>
      </c>
      <c r="W20" s="10">
        <f t="shared" si="5"/>
        <v>408535329</v>
      </c>
      <c r="X20" s="31">
        <f t="shared" si="6"/>
        <v>471953394</v>
      </c>
    </row>
    <row r="21" spans="1:24" x14ac:dyDescent="0.2">
      <c r="A21" s="143" t="s">
        <v>23</v>
      </c>
      <c r="B21" s="10">
        <v>3837578</v>
      </c>
      <c r="C21" s="10">
        <v>13090329</v>
      </c>
      <c r="D21" s="10">
        <f t="shared" si="10"/>
        <v>16927907</v>
      </c>
      <c r="E21" s="10">
        <v>5206127</v>
      </c>
      <c r="F21" s="10">
        <v>16310849</v>
      </c>
      <c r="G21" s="10">
        <f t="shared" si="11"/>
        <v>21516976</v>
      </c>
      <c r="H21" s="10">
        <v>5082192</v>
      </c>
      <c r="I21" s="10">
        <v>17533074</v>
      </c>
      <c r="J21" s="10">
        <f t="shared" si="12"/>
        <v>22615266</v>
      </c>
      <c r="K21" s="10">
        <v>3072295</v>
      </c>
      <c r="L21" s="10">
        <v>18499166</v>
      </c>
      <c r="M21" s="10">
        <f t="shared" si="13"/>
        <v>21571461</v>
      </c>
      <c r="N21" s="10">
        <v>4192701</v>
      </c>
      <c r="O21" s="10">
        <v>23432999</v>
      </c>
      <c r="P21" s="10">
        <f t="shared" si="14"/>
        <v>27625700</v>
      </c>
      <c r="Q21" s="10">
        <v>5010508</v>
      </c>
      <c r="R21" s="10">
        <v>22388174</v>
      </c>
      <c r="S21" s="33">
        <f t="shared" si="7"/>
        <v>27398682</v>
      </c>
      <c r="T21" s="1"/>
      <c r="U21" s="143" t="s">
        <v>23</v>
      </c>
      <c r="V21" s="33">
        <f t="shared" si="4"/>
        <v>26401401</v>
      </c>
      <c r="W21" s="10">
        <f t="shared" si="5"/>
        <v>111254591</v>
      </c>
      <c r="X21" s="31">
        <f t="shared" si="6"/>
        <v>137655992</v>
      </c>
    </row>
    <row r="22" spans="1:24" x14ac:dyDescent="0.2">
      <c r="A22" s="143" t="s">
        <v>24</v>
      </c>
      <c r="B22" s="10">
        <v>3589010</v>
      </c>
      <c r="C22" s="10">
        <v>22152865</v>
      </c>
      <c r="D22" s="10">
        <f t="shared" si="10"/>
        <v>25741875</v>
      </c>
      <c r="E22" s="10">
        <v>3226651</v>
      </c>
      <c r="F22" s="10">
        <v>19004714</v>
      </c>
      <c r="G22" s="10">
        <f t="shared" si="11"/>
        <v>22231365</v>
      </c>
      <c r="H22" s="10">
        <v>1065336</v>
      </c>
      <c r="I22" s="10">
        <v>28606175</v>
      </c>
      <c r="J22" s="10">
        <f t="shared" si="12"/>
        <v>29671511</v>
      </c>
      <c r="K22" s="10">
        <v>1382433</v>
      </c>
      <c r="L22" s="10">
        <v>16333630</v>
      </c>
      <c r="M22" s="10">
        <f t="shared" si="13"/>
        <v>17716063</v>
      </c>
      <c r="N22" s="10">
        <v>2994655</v>
      </c>
      <c r="O22" s="10">
        <v>24453941</v>
      </c>
      <c r="P22" s="10">
        <f t="shared" si="14"/>
        <v>27448596</v>
      </c>
      <c r="Q22" s="10">
        <v>1506038</v>
      </c>
      <c r="R22" s="10">
        <v>31667603</v>
      </c>
      <c r="S22" s="33">
        <f t="shared" si="7"/>
        <v>33173641</v>
      </c>
      <c r="T22" s="1"/>
      <c r="U22" s="143" t="s">
        <v>24</v>
      </c>
      <c r="V22" s="33">
        <f t="shared" si="4"/>
        <v>13764123</v>
      </c>
      <c r="W22" s="10">
        <f t="shared" si="5"/>
        <v>142218928</v>
      </c>
      <c r="X22" s="31">
        <f t="shared" si="6"/>
        <v>155983051</v>
      </c>
    </row>
    <row r="23" spans="1:24" x14ac:dyDescent="0.2">
      <c r="A23" s="143" t="s">
        <v>25</v>
      </c>
      <c r="B23" s="10">
        <v>7420513</v>
      </c>
      <c r="C23" s="10">
        <v>31759104</v>
      </c>
      <c r="D23" s="10">
        <f t="shared" si="10"/>
        <v>39179617</v>
      </c>
      <c r="E23" s="10">
        <v>412330</v>
      </c>
      <c r="F23" s="10">
        <v>29798192</v>
      </c>
      <c r="G23" s="10">
        <f t="shared" si="11"/>
        <v>30210522</v>
      </c>
      <c r="H23" s="10">
        <v>1194256</v>
      </c>
      <c r="I23" s="10">
        <v>32853794</v>
      </c>
      <c r="J23" s="10">
        <f t="shared" si="12"/>
        <v>34048050</v>
      </c>
      <c r="K23" s="10">
        <v>37798124</v>
      </c>
      <c r="L23" s="10">
        <v>29294820</v>
      </c>
      <c r="M23" s="10">
        <f>K23+L23</f>
        <v>67092944</v>
      </c>
      <c r="N23" s="10">
        <v>659882</v>
      </c>
      <c r="O23" s="10">
        <v>25413385</v>
      </c>
      <c r="P23" s="10">
        <f t="shared" si="14"/>
        <v>26073267</v>
      </c>
      <c r="Q23" s="10">
        <v>20237004</v>
      </c>
      <c r="R23" s="10">
        <v>23275798</v>
      </c>
      <c r="S23" s="33">
        <f t="shared" si="7"/>
        <v>43512802</v>
      </c>
      <c r="T23" s="1"/>
      <c r="U23" s="143" t="s">
        <v>25</v>
      </c>
      <c r="V23" s="71">
        <f t="shared" si="4"/>
        <v>67722109</v>
      </c>
      <c r="W23" s="23">
        <f t="shared" si="5"/>
        <v>172395093</v>
      </c>
      <c r="X23" s="72">
        <f t="shared" si="6"/>
        <v>240117202</v>
      </c>
    </row>
    <row r="24" spans="1:24" s="163" customFormat="1" ht="11.25" x14ac:dyDescent="0.2">
      <c r="A24" s="164" t="s">
        <v>26</v>
      </c>
      <c r="B24" s="140">
        <f t="shared" ref="B24:O24" si="15">SUM(B15:B23)</f>
        <v>57471164</v>
      </c>
      <c r="C24" s="140">
        <f t="shared" si="15"/>
        <v>360890766</v>
      </c>
      <c r="D24" s="140">
        <f>SUM(D15:D23)</f>
        <v>418361930</v>
      </c>
      <c r="E24" s="140">
        <f t="shared" si="15"/>
        <v>47979710</v>
      </c>
      <c r="F24" s="140">
        <f t="shared" si="15"/>
        <v>332600549</v>
      </c>
      <c r="G24" s="140">
        <f>SUM(G15:G23)</f>
        <v>380580259</v>
      </c>
      <c r="H24" s="140">
        <f t="shared" si="15"/>
        <v>144070400</v>
      </c>
      <c r="I24" s="140">
        <f>SUM(I15:I23)</f>
        <v>452261741</v>
      </c>
      <c r="J24" s="140">
        <f>SUM(J15:J23)</f>
        <v>596332141</v>
      </c>
      <c r="K24" s="140">
        <f t="shared" si="15"/>
        <v>70592081</v>
      </c>
      <c r="L24" s="140">
        <f t="shared" si="15"/>
        <v>326734241</v>
      </c>
      <c r="M24" s="140">
        <f>SUM(M15:M23)</f>
        <v>397326322</v>
      </c>
      <c r="N24" s="140">
        <f t="shared" si="15"/>
        <v>73127371</v>
      </c>
      <c r="O24" s="140">
        <f t="shared" si="15"/>
        <v>420123035</v>
      </c>
      <c r="P24" s="140">
        <f>SUM(P15:P23)</f>
        <v>493250406</v>
      </c>
      <c r="Q24" s="140">
        <f t="shared" ref="Q24:R24" si="16">SUM(Q15:Q23)</f>
        <v>107315990</v>
      </c>
      <c r="R24" s="140">
        <f t="shared" si="16"/>
        <v>387130094</v>
      </c>
      <c r="S24" s="140">
        <f>SUM(S15:S23)</f>
        <v>494446084</v>
      </c>
      <c r="T24" s="161"/>
      <c r="U24" s="164" t="s">
        <v>26</v>
      </c>
      <c r="V24" s="154">
        <f t="shared" si="4"/>
        <v>500556716</v>
      </c>
      <c r="W24" s="155">
        <f t="shared" si="5"/>
        <v>2279740426</v>
      </c>
      <c r="X24" s="156">
        <f t="shared" si="6"/>
        <v>2780297142</v>
      </c>
    </row>
    <row r="25" spans="1:24" x14ac:dyDescent="0.2">
      <c r="A25" s="143" t="s">
        <v>27</v>
      </c>
      <c r="B25" s="10">
        <v>8727014</v>
      </c>
      <c r="C25" s="10">
        <v>32014220</v>
      </c>
      <c r="D25" s="10">
        <f>B25+C25</f>
        <v>40741234</v>
      </c>
      <c r="E25" s="10">
        <v>3827642</v>
      </c>
      <c r="F25" s="10">
        <v>23927897</v>
      </c>
      <c r="G25" s="10">
        <f>E25+F25</f>
        <v>27755539</v>
      </c>
      <c r="H25" s="10">
        <v>6491782</v>
      </c>
      <c r="I25" s="10">
        <v>32752383</v>
      </c>
      <c r="J25" s="10">
        <f>H25+I25</f>
        <v>39244165</v>
      </c>
      <c r="K25" s="10">
        <v>267904</v>
      </c>
      <c r="L25" s="10">
        <v>25066030</v>
      </c>
      <c r="M25" s="10">
        <f>K25+L25</f>
        <v>25333934</v>
      </c>
      <c r="N25" s="10">
        <v>16988620</v>
      </c>
      <c r="O25" s="10">
        <v>38250709</v>
      </c>
      <c r="P25" s="10">
        <f>N25+O25</f>
        <v>55239329</v>
      </c>
      <c r="Q25" s="10">
        <v>5286384</v>
      </c>
      <c r="R25" s="10">
        <v>30701968</v>
      </c>
      <c r="S25" s="33">
        <f t="shared" si="7"/>
        <v>35988352</v>
      </c>
      <c r="T25" s="1"/>
      <c r="U25" s="143" t="s">
        <v>27</v>
      </c>
      <c r="V25" s="37">
        <f t="shared" si="4"/>
        <v>41589346</v>
      </c>
      <c r="W25" s="22">
        <f t="shared" si="5"/>
        <v>182713207</v>
      </c>
      <c r="X25" s="65">
        <f t="shared" si="6"/>
        <v>224302553</v>
      </c>
    </row>
    <row r="26" spans="1:24" x14ac:dyDescent="0.2">
      <c r="A26" s="143" t="s">
        <v>28</v>
      </c>
      <c r="B26" s="10">
        <v>41618141</v>
      </c>
      <c r="C26" s="10">
        <v>148876833</v>
      </c>
      <c r="D26" s="10">
        <f>B26+C26</f>
        <v>190494974</v>
      </c>
      <c r="E26" s="10">
        <v>14572476</v>
      </c>
      <c r="F26" s="10">
        <v>148778608</v>
      </c>
      <c r="G26" s="10">
        <f>E26+F26</f>
        <v>163351084</v>
      </c>
      <c r="H26" s="10">
        <v>27221502</v>
      </c>
      <c r="I26" s="10">
        <v>205408161</v>
      </c>
      <c r="J26" s="10">
        <f>H26+I26</f>
        <v>232629663</v>
      </c>
      <c r="K26" s="10">
        <v>18937247</v>
      </c>
      <c r="L26" s="10">
        <v>139775135</v>
      </c>
      <c r="M26" s="10">
        <f>K26+L26</f>
        <v>158712382</v>
      </c>
      <c r="N26" s="10">
        <v>62053626</v>
      </c>
      <c r="O26" s="10">
        <v>206587709</v>
      </c>
      <c r="P26" s="10">
        <f>N26+O26</f>
        <v>268641335</v>
      </c>
      <c r="Q26" s="10">
        <v>27349685</v>
      </c>
      <c r="R26" s="10">
        <v>191514053</v>
      </c>
      <c r="S26" s="33">
        <f t="shared" si="7"/>
        <v>218863738</v>
      </c>
      <c r="T26" s="1"/>
      <c r="U26" s="143" t="s">
        <v>28</v>
      </c>
      <c r="V26" s="33">
        <f t="shared" si="4"/>
        <v>191752677</v>
      </c>
      <c r="W26" s="10">
        <f t="shared" si="5"/>
        <v>1040940499</v>
      </c>
      <c r="X26" s="31">
        <f t="shared" si="6"/>
        <v>1232693176</v>
      </c>
    </row>
    <row r="27" spans="1:24" x14ac:dyDescent="0.2">
      <c r="A27" s="143" t="s">
        <v>29</v>
      </c>
      <c r="B27" s="10">
        <v>125135184</v>
      </c>
      <c r="C27" s="10">
        <v>235850249</v>
      </c>
      <c r="D27" s="10">
        <f>B27+C27</f>
        <v>360985433</v>
      </c>
      <c r="E27" s="10">
        <v>15491592</v>
      </c>
      <c r="F27" s="10">
        <v>229605997</v>
      </c>
      <c r="G27" s="10">
        <f>E27+F27</f>
        <v>245097589</v>
      </c>
      <c r="H27" s="10">
        <v>40631882</v>
      </c>
      <c r="I27" s="10">
        <v>294519609</v>
      </c>
      <c r="J27" s="10">
        <f>H27+I27</f>
        <v>335151491</v>
      </c>
      <c r="K27" s="10">
        <v>2096864</v>
      </c>
      <c r="L27" s="10">
        <v>218637506</v>
      </c>
      <c r="M27" s="10">
        <f>K27+L27</f>
        <v>220734370</v>
      </c>
      <c r="N27" s="10">
        <v>23812139</v>
      </c>
      <c r="O27" s="10">
        <v>287354208</v>
      </c>
      <c r="P27" s="10">
        <f>N27+O27</f>
        <v>311166347</v>
      </c>
      <c r="Q27" s="10">
        <v>3673836</v>
      </c>
      <c r="R27" s="10">
        <v>283935674</v>
      </c>
      <c r="S27" s="33">
        <f t="shared" si="7"/>
        <v>287609510</v>
      </c>
      <c r="T27" s="1"/>
      <c r="U27" s="143" t="s">
        <v>29</v>
      </c>
      <c r="V27" s="33">
        <f t="shared" si="4"/>
        <v>210841497</v>
      </c>
      <c r="W27" s="10">
        <f t="shared" si="5"/>
        <v>1549903243</v>
      </c>
      <c r="X27" s="31">
        <f t="shared" si="6"/>
        <v>1760744740</v>
      </c>
    </row>
    <row r="28" spans="1:24" x14ac:dyDescent="0.2">
      <c r="A28" s="143" t="s">
        <v>30</v>
      </c>
      <c r="B28" s="10">
        <v>251543872</v>
      </c>
      <c r="C28" s="10">
        <v>979106684</v>
      </c>
      <c r="D28" s="10">
        <f>B28+C28</f>
        <v>1230650556</v>
      </c>
      <c r="E28" s="10">
        <v>336623428</v>
      </c>
      <c r="F28" s="10">
        <v>932904921</v>
      </c>
      <c r="G28" s="10">
        <f>E28+F28</f>
        <v>1269528349</v>
      </c>
      <c r="H28" s="10">
        <v>273338681</v>
      </c>
      <c r="I28" s="10">
        <v>1190426453</v>
      </c>
      <c r="J28" s="10">
        <f>H28+I28</f>
        <v>1463765134</v>
      </c>
      <c r="K28" s="10">
        <v>525680834</v>
      </c>
      <c r="L28" s="10">
        <v>922207765</v>
      </c>
      <c r="M28" s="10">
        <f>K28+L28</f>
        <v>1447888599</v>
      </c>
      <c r="N28" s="10">
        <v>182604051</v>
      </c>
      <c r="O28" s="10">
        <v>1221344402</v>
      </c>
      <c r="P28" s="10">
        <f>N28+O28</f>
        <v>1403948453</v>
      </c>
      <c r="Q28" s="10">
        <v>442513716</v>
      </c>
      <c r="R28" s="10">
        <v>1124872527</v>
      </c>
      <c r="S28" s="33">
        <f t="shared" si="7"/>
        <v>1567386243</v>
      </c>
      <c r="T28" s="1"/>
      <c r="U28" s="143" t="s">
        <v>30</v>
      </c>
      <c r="V28" s="71">
        <f t="shared" si="4"/>
        <v>2012304582</v>
      </c>
      <c r="W28" s="23">
        <f t="shared" si="5"/>
        <v>6370862752</v>
      </c>
      <c r="X28" s="72">
        <f t="shared" si="6"/>
        <v>8383167334</v>
      </c>
    </row>
    <row r="29" spans="1:24" s="163" customFormat="1" ht="12" customHeight="1" x14ac:dyDescent="0.2">
      <c r="A29" s="164" t="s">
        <v>31</v>
      </c>
      <c r="B29" s="140">
        <f t="shared" ref="B29:R29" si="17">SUM(B25:B28)</f>
        <v>427024211</v>
      </c>
      <c r="C29" s="140">
        <f t="shared" si="17"/>
        <v>1395847986</v>
      </c>
      <c r="D29" s="140">
        <f>SUM(D25:D28)</f>
        <v>1822872197</v>
      </c>
      <c r="E29" s="140">
        <f t="shared" si="17"/>
        <v>370515138</v>
      </c>
      <c r="F29" s="140">
        <f t="shared" si="17"/>
        <v>1335217423</v>
      </c>
      <c r="G29" s="140">
        <f>SUM(G25:G28)</f>
        <v>1705732561</v>
      </c>
      <c r="H29" s="140">
        <f t="shared" si="17"/>
        <v>347683847</v>
      </c>
      <c r="I29" s="140">
        <f t="shared" si="17"/>
        <v>1723106606</v>
      </c>
      <c r="J29" s="140">
        <f>SUM(J25:J28)</f>
        <v>2070790453</v>
      </c>
      <c r="K29" s="140">
        <f t="shared" si="17"/>
        <v>546982849</v>
      </c>
      <c r="L29" s="140">
        <f t="shared" si="17"/>
        <v>1305686436</v>
      </c>
      <c r="M29" s="140">
        <f>SUM(M25:M28)</f>
        <v>1852669285</v>
      </c>
      <c r="N29" s="140">
        <f t="shared" si="17"/>
        <v>285458436</v>
      </c>
      <c r="O29" s="140">
        <f>SUM(O25:O28)</f>
        <v>1753537028</v>
      </c>
      <c r="P29" s="140">
        <f>SUM(P25:P28)</f>
        <v>2038995464</v>
      </c>
      <c r="Q29" s="140">
        <f t="shared" si="17"/>
        <v>478823621</v>
      </c>
      <c r="R29" s="140">
        <f t="shared" si="17"/>
        <v>1631024222</v>
      </c>
      <c r="S29" s="144">
        <f>SUM(S25:S28)</f>
        <v>2109847843</v>
      </c>
      <c r="T29" s="161"/>
      <c r="U29" s="164" t="s">
        <v>31</v>
      </c>
      <c r="V29" s="154">
        <f t="shared" si="4"/>
        <v>2456488102</v>
      </c>
      <c r="W29" s="155">
        <f t="shared" si="5"/>
        <v>9144419701</v>
      </c>
      <c r="X29" s="156">
        <f t="shared" si="6"/>
        <v>11600907803</v>
      </c>
    </row>
    <row r="30" spans="1:24" x14ac:dyDescent="0.2">
      <c r="A30" s="143" t="s">
        <v>32</v>
      </c>
      <c r="B30" s="10">
        <v>87877909</v>
      </c>
      <c r="C30" s="10">
        <v>135530979</v>
      </c>
      <c r="D30" s="10">
        <f>B30+C30</f>
        <v>223408888</v>
      </c>
      <c r="E30" s="10">
        <v>27289073</v>
      </c>
      <c r="F30" s="10">
        <v>138959606</v>
      </c>
      <c r="G30" s="10">
        <f>E30+F30</f>
        <v>166248679</v>
      </c>
      <c r="H30" s="10">
        <v>121193417</v>
      </c>
      <c r="I30" s="10">
        <v>168570434</v>
      </c>
      <c r="J30" s="10">
        <f>H30+I30</f>
        <v>289763851</v>
      </c>
      <c r="K30" s="10">
        <v>11394668</v>
      </c>
      <c r="L30" s="10">
        <v>131723540</v>
      </c>
      <c r="M30" s="10">
        <f>K30+L30</f>
        <v>143118208</v>
      </c>
      <c r="N30" s="10">
        <v>38463815</v>
      </c>
      <c r="O30" s="10">
        <v>174958151</v>
      </c>
      <c r="P30" s="10">
        <f>N30+O30</f>
        <v>213421966</v>
      </c>
      <c r="Q30" s="10">
        <v>21210153</v>
      </c>
      <c r="R30" s="10">
        <v>153707228</v>
      </c>
      <c r="S30" s="33">
        <f t="shared" si="7"/>
        <v>174917381</v>
      </c>
      <c r="T30" s="1"/>
      <c r="U30" s="143" t="s">
        <v>32</v>
      </c>
      <c r="V30" s="37">
        <f t="shared" si="4"/>
        <v>307429035</v>
      </c>
      <c r="W30" s="22">
        <f t="shared" si="5"/>
        <v>903449938</v>
      </c>
      <c r="X30" s="65">
        <f t="shared" si="6"/>
        <v>1210878973</v>
      </c>
    </row>
    <row r="31" spans="1:24" x14ac:dyDescent="0.2">
      <c r="A31" s="143" t="s">
        <v>33</v>
      </c>
      <c r="B31" s="10">
        <v>17190503</v>
      </c>
      <c r="C31" s="10">
        <v>152783371</v>
      </c>
      <c r="D31" s="10">
        <f>B31+C31</f>
        <v>169973874</v>
      </c>
      <c r="E31" s="10">
        <v>85458918</v>
      </c>
      <c r="F31" s="10">
        <v>137860315</v>
      </c>
      <c r="G31" s="10">
        <f>E31+F31</f>
        <v>223319233</v>
      </c>
      <c r="H31" s="10">
        <v>64981074</v>
      </c>
      <c r="I31" s="10">
        <v>184065654</v>
      </c>
      <c r="J31" s="10">
        <f>H31+I31</f>
        <v>249046728</v>
      </c>
      <c r="K31" s="10">
        <v>79310399</v>
      </c>
      <c r="L31" s="10">
        <v>149686856</v>
      </c>
      <c r="M31" s="10">
        <f>K31+L31</f>
        <v>228997255</v>
      </c>
      <c r="N31" s="10">
        <v>27344483</v>
      </c>
      <c r="O31" s="10">
        <v>192810750</v>
      </c>
      <c r="P31" s="10">
        <f>N31+O31</f>
        <v>220155233</v>
      </c>
      <c r="Q31" s="10">
        <v>56361561</v>
      </c>
      <c r="R31" s="10">
        <v>221032664</v>
      </c>
      <c r="S31" s="33">
        <f t="shared" si="7"/>
        <v>277394225</v>
      </c>
      <c r="T31" s="1"/>
      <c r="U31" s="143" t="s">
        <v>33</v>
      </c>
      <c r="V31" s="33">
        <f t="shared" si="4"/>
        <v>330646938</v>
      </c>
      <c r="W31" s="10">
        <f t="shared" si="5"/>
        <v>1038239610</v>
      </c>
      <c r="X31" s="31">
        <f t="shared" si="6"/>
        <v>1368886548</v>
      </c>
    </row>
    <row r="32" spans="1:24" x14ac:dyDescent="0.2">
      <c r="A32" s="143" t="s">
        <v>34</v>
      </c>
      <c r="B32" s="10">
        <v>44500689</v>
      </c>
      <c r="C32" s="10">
        <v>95196642</v>
      </c>
      <c r="D32" s="10">
        <f>B32+C32</f>
        <v>139697331</v>
      </c>
      <c r="E32" s="10">
        <v>30681666</v>
      </c>
      <c r="F32" s="10">
        <v>94748627</v>
      </c>
      <c r="G32" s="10">
        <f>E32+F32</f>
        <v>125430293</v>
      </c>
      <c r="H32" s="10">
        <v>48214110</v>
      </c>
      <c r="I32" s="10">
        <v>141316903</v>
      </c>
      <c r="J32" s="10">
        <f>H32+I32</f>
        <v>189531013</v>
      </c>
      <c r="K32" s="10">
        <v>10880411</v>
      </c>
      <c r="L32" s="10">
        <v>114217138</v>
      </c>
      <c r="M32" s="10">
        <f>K32+L32</f>
        <v>125097549</v>
      </c>
      <c r="N32" s="10">
        <v>29251687</v>
      </c>
      <c r="O32" s="10">
        <v>136198975</v>
      </c>
      <c r="P32" s="10">
        <f>N32+O32</f>
        <v>165450662</v>
      </c>
      <c r="Q32" s="10">
        <v>104147496</v>
      </c>
      <c r="R32" s="10">
        <v>141872379</v>
      </c>
      <c r="S32" s="33">
        <f t="shared" si="7"/>
        <v>246019875</v>
      </c>
      <c r="T32" s="1"/>
      <c r="U32" s="143" t="s">
        <v>34</v>
      </c>
      <c r="V32" s="71">
        <f t="shared" si="4"/>
        <v>267676059</v>
      </c>
      <c r="W32" s="23">
        <f t="shared" si="5"/>
        <v>723550664</v>
      </c>
      <c r="X32" s="72">
        <f t="shared" si="6"/>
        <v>991226723</v>
      </c>
    </row>
    <row r="33" spans="1:255" s="163" customFormat="1" ht="12" customHeight="1" x14ac:dyDescent="0.2">
      <c r="A33" s="160" t="s">
        <v>35</v>
      </c>
      <c r="B33" s="140">
        <f t="shared" ref="B33:O33" si="18">SUM(B30:B32)</f>
        <v>149569101</v>
      </c>
      <c r="C33" s="140">
        <f t="shared" si="18"/>
        <v>383510992</v>
      </c>
      <c r="D33" s="140">
        <f>SUM(D30:D32)</f>
        <v>533080093</v>
      </c>
      <c r="E33" s="140">
        <f t="shared" si="18"/>
        <v>143429657</v>
      </c>
      <c r="F33" s="140">
        <f t="shared" si="18"/>
        <v>371568548</v>
      </c>
      <c r="G33" s="140">
        <f>SUM(G30:G32)</f>
        <v>514998205</v>
      </c>
      <c r="H33" s="140">
        <f t="shared" si="18"/>
        <v>234388601</v>
      </c>
      <c r="I33" s="140">
        <f t="shared" si="18"/>
        <v>493952991</v>
      </c>
      <c r="J33" s="140">
        <f>SUM(J30:J32)</f>
        <v>728341592</v>
      </c>
      <c r="K33" s="140">
        <f t="shared" si="18"/>
        <v>101585478</v>
      </c>
      <c r="L33" s="140">
        <f t="shared" si="18"/>
        <v>395627534</v>
      </c>
      <c r="M33" s="140">
        <f>SUM(M30:M32)</f>
        <v>497213012</v>
      </c>
      <c r="N33" s="140">
        <f t="shared" si="18"/>
        <v>95059985</v>
      </c>
      <c r="O33" s="140">
        <f t="shared" si="18"/>
        <v>503967876</v>
      </c>
      <c r="P33" s="140">
        <f>SUM(P30:P32)</f>
        <v>599027861</v>
      </c>
      <c r="Q33" s="140">
        <f t="shared" ref="Q33" si="19">SUM(Q30:Q32)</f>
        <v>181719210</v>
      </c>
      <c r="R33" s="140">
        <f>SUM(R30:R32)</f>
        <v>516612271</v>
      </c>
      <c r="S33" s="144">
        <f>SUM(S30:S32)</f>
        <v>698331481</v>
      </c>
      <c r="T33" s="161"/>
      <c r="U33" s="160" t="s">
        <v>35</v>
      </c>
      <c r="V33" s="154">
        <f t="shared" si="4"/>
        <v>905752032</v>
      </c>
      <c r="W33" s="155">
        <f t="shared" si="5"/>
        <v>2665240212</v>
      </c>
      <c r="X33" s="156">
        <f t="shared" si="6"/>
        <v>3570992244</v>
      </c>
      <c r="IU33" s="166">
        <v>26108</v>
      </c>
    </row>
    <row r="34" spans="1:255" x14ac:dyDescent="0.2">
      <c r="A34" s="143" t="s">
        <v>36</v>
      </c>
      <c r="B34" s="10">
        <v>2552600</v>
      </c>
      <c r="C34" s="10">
        <v>79481756</v>
      </c>
      <c r="D34" s="10">
        <f>B34+C34</f>
        <v>82034356</v>
      </c>
      <c r="E34" s="10">
        <v>2462726</v>
      </c>
      <c r="F34" s="10">
        <v>74066236</v>
      </c>
      <c r="G34" s="10">
        <f>E34+F34</f>
        <v>76528962</v>
      </c>
      <c r="H34" s="10">
        <v>3247716</v>
      </c>
      <c r="I34" s="10">
        <v>103510057</v>
      </c>
      <c r="J34" s="10">
        <f>H34+I34</f>
        <v>106757773</v>
      </c>
      <c r="K34" s="10">
        <v>5590840</v>
      </c>
      <c r="L34" s="10">
        <v>64121926</v>
      </c>
      <c r="M34" s="10">
        <f>K34+L34</f>
        <v>69712766</v>
      </c>
      <c r="N34" s="10">
        <v>12397613</v>
      </c>
      <c r="O34" s="10">
        <v>69171638</v>
      </c>
      <c r="P34" s="10">
        <f>N34+O34</f>
        <v>81569251</v>
      </c>
      <c r="Q34" s="10">
        <v>2431963</v>
      </c>
      <c r="R34" s="10">
        <v>82864078</v>
      </c>
      <c r="S34" s="33">
        <f t="shared" si="7"/>
        <v>85296041</v>
      </c>
      <c r="T34" s="1"/>
      <c r="U34" s="143" t="s">
        <v>36</v>
      </c>
      <c r="V34" s="37">
        <f t="shared" si="4"/>
        <v>28683458</v>
      </c>
      <c r="W34" s="22">
        <f t="shared" si="5"/>
        <v>473215691</v>
      </c>
      <c r="X34" s="65">
        <f t="shared" si="6"/>
        <v>501899149</v>
      </c>
      <c r="Z34" s="28"/>
    </row>
    <row r="35" spans="1:255" x14ac:dyDescent="0.2">
      <c r="A35" s="143" t="s">
        <v>37</v>
      </c>
      <c r="B35" s="10">
        <v>16906410</v>
      </c>
      <c r="C35" s="10">
        <v>75123354</v>
      </c>
      <c r="D35" s="10">
        <f>B35+C35</f>
        <v>92029764</v>
      </c>
      <c r="E35" s="10">
        <v>21474900</v>
      </c>
      <c r="F35" s="10">
        <v>87990814</v>
      </c>
      <c r="G35" s="10">
        <f>E35+F35</f>
        <v>109465714</v>
      </c>
      <c r="H35" s="10">
        <v>118094713</v>
      </c>
      <c r="I35" s="10">
        <v>95248593</v>
      </c>
      <c r="J35" s="10">
        <f>H35+I35</f>
        <v>213343306</v>
      </c>
      <c r="K35" s="10">
        <v>55203552</v>
      </c>
      <c r="L35" s="10">
        <v>90661347</v>
      </c>
      <c r="M35" s="10">
        <f>K35+L35</f>
        <v>145864899</v>
      </c>
      <c r="N35" s="10">
        <v>21346566</v>
      </c>
      <c r="O35" s="10">
        <v>103009322</v>
      </c>
      <c r="P35" s="10">
        <f>N35+O35</f>
        <v>124355888</v>
      </c>
      <c r="Q35" s="10">
        <v>48338368</v>
      </c>
      <c r="R35" s="10">
        <v>107814213</v>
      </c>
      <c r="S35" s="33">
        <f t="shared" si="7"/>
        <v>156152581</v>
      </c>
      <c r="T35" s="1"/>
      <c r="U35" s="143" t="s">
        <v>37</v>
      </c>
      <c r="V35" s="33">
        <f t="shared" si="4"/>
        <v>281364509</v>
      </c>
      <c r="W35" s="10">
        <f t="shared" si="5"/>
        <v>559847643</v>
      </c>
      <c r="X35" s="31">
        <f t="shared" si="6"/>
        <v>841212152</v>
      </c>
    </row>
    <row r="36" spans="1:255" x14ac:dyDescent="0.2">
      <c r="A36" s="143" t="s">
        <v>38</v>
      </c>
      <c r="B36" s="10">
        <v>8840655</v>
      </c>
      <c r="C36" s="10">
        <v>33723678</v>
      </c>
      <c r="D36" s="10">
        <f>B36+C36</f>
        <v>42564333</v>
      </c>
      <c r="E36" s="10">
        <v>7939219</v>
      </c>
      <c r="F36" s="10">
        <v>28054757</v>
      </c>
      <c r="G36" s="10">
        <f>E36+F36</f>
        <v>35993976</v>
      </c>
      <c r="H36" s="10">
        <v>13951992</v>
      </c>
      <c r="I36" s="10">
        <v>49406214</v>
      </c>
      <c r="J36" s="10">
        <f>H36+I36</f>
        <v>63358206</v>
      </c>
      <c r="K36" s="10">
        <v>6546081</v>
      </c>
      <c r="L36" s="10">
        <v>46395925</v>
      </c>
      <c r="M36" s="10">
        <f>K36+L36</f>
        <v>52942006</v>
      </c>
      <c r="N36" s="10">
        <v>10713075</v>
      </c>
      <c r="O36" s="10">
        <v>59102733</v>
      </c>
      <c r="P36" s="10">
        <f>N36+O36</f>
        <v>69815808</v>
      </c>
      <c r="Q36" s="10">
        <v>37718659</v>
      </c>
      <c r="R36" s="10">
        <v>49856526</v>
      </c>
      <c r="S36" s="33">
        <f t="shared" si="7"/>
        <v>87575185</v>
      </c>
      <c r="T36" s="1"/>
      <c r="U36" s="143" t="s">
        <v>38</v>
      </c>
      <c r="V36" s="33">
        <f t="shared" si="4"/>
        <v>85709681</v>
      </c>
      <c r="W36" s="10">
        <f t="shared" si="5"/>
        <v>266539833</v>
      </c>
      <c r="X36" s="31">
        <f t="shared" si="6"/>
        <v>352249514</v>
      </c>
    </row>
    <row r="37" spans="1:255" x14ac:dyDescent="0.2">
      <c r="A37" s="143" t="s">
        <v>39</v>
      </c>
      <c r="B37" s="10">
        <v>4966029</v>
      </c>
      <c r="C37" s="10">
        <v>23342713</v>
      </c>
      <c r="D37" s="10">
        <f>B37+C37</f>
        <v>28308742</v>
      </c>
      <c r="E37" s="10">
        <v>1108892</v>
      </c>
      <c r="F37" s="10">
        <v>23210811</v>
      </c>
      <c r="G37" s="10">
        <f>E37+F37</f>
        <v>24319703</v>
      </c>
      <c r="H37" s="10">
        <v>47651457</v>
      </c>
      <c r="I37" s="10">
        <v>46517088</v>
      </c>
      <c r="J37" s="10">
        <f>H37+I37</f>
        <v>94168545</v>
      </c>
      <c r="K37" s="10">
        <v>6471532</v>
      </c>
      <c r="L37" s="10">
        <v>35681706</v>
      </c>
      <c r="M37" s="10">
        <f>K37+L37</f>
        <v>42153238</v>
      </c>
      <c r="N37" s="10">
        <v>6898780</v>
      </c>
      <c r="O37" s="10">
        <v>38727663</v>
      </c>
      <c r="P37" s="10">
        <f>N37+O37</f>
        <v>45626443</v>
      </c>
      <c r="Q37" s="10">
        <v>6447431</v>
      </c>
      <c r="R37" s="10">
        <v>30544100</v>
      </c>
      <c r="S37" s="71">
        <f t="shared" si="7"/>
        <v>36991531</v>
      </c>
      <c r="T37" s="1"/>
      <c r="U37" s="143" t="s">
        <v>39</v>
      </c>
      <c r="V37" s="71">
        <f t="shared" si="4"/>
        <v>73544121</v>
      </c>
      <c r="W37" s="23">
        <f t="shared" si="5"/>
        <v>198024081</v>
      </c>
      <c r="X37" s="72">
        <f t="shared" si="6"/>
        <v>271568202</v>
      </c>
    </row>
    <row r="38" spans="1:255" s="163" customFormat="1" ht="12" customHeight="1" x14ac:dyDescent="0.2">
      <c r="A38" s="160" t="s">
        <v>40</v>
      </c>
      <c r="B38" s="140">
        <f t="shared" ref="B38:O38" si="20">SUM(B34:B37)</f>
        <v>33265694</v>
      </c>
      <c r="C38" s="140">
        <f t="shared" si="20"/>
        <v>211671501</v>
      </c>
      <c r="D38" s="140">
        <f>SUM(D34:D37)</f>
        <v>244937195</v>
      </c>
      <c r="E38" s="140">
        <f t="shared" si="20"/>
        <v>32985737</v>
      </c>
      <c r="F38" s="140">
        <f t="shared" si="20"/>
        <v>213322618</v>
      </c>
      <c r="G38" s="140">
        <f>SUM(G34:G37)</f>
        <v>246308355</v>
      </c>
      <c r="H38" s="140">
        <f t="shared" si="20"/>
        <v>182945878</v>
      </c>
      <c r="I38" s="140">
        <f t="shared" si="20"/>
        <v>294681952</v>
      </c>
      <c r="J38" s="140">
        <f>SUM(J34:J37)</f>
        <v>477627830</v>
      </c>
      <c r="K38" s="140">
        <f t="shared" si="20"/>
        <v>73812005</v>
      </c>
      <c r="L38" s="140">
        <f t="shared" si="20"/>
        <v>236860904</v>
      </c>
      <c r="M38" s="140">
        <f>SUM(M34:M37)</f>
        <v>310672909</v>
      </c>
      <c r="N38" s="140">
        <f t="shared" si="20"/>
        <v>51356034</v>
      </c>
      <c r="O38" s="140">
        <f t="shared" si="20"/>
        <v>270011356</v>
      </c>
      <c r="P38" s="140">
        <f>SUM(P34:P37)</f>
        <v>321367390</v>
      </c>
      <c r="Q38" s="140">
        <f>SUM(Q34:Q37)</f>
        <v>94936421</v>
      </c>
      <c r="R38" s="140">
        <f>SUM(R34:R37)</f>
        <v>271078917</v>
      </c>
      <c r="S38" s="144">
        <f>SUM(S34:S37)</f>
        <v>366015338</v>
      </c>
      <c r="T38" s="161"/>
      <c r="U38" s="160" t="s">
        <v>40</v>
      </c>
      <c r="V38" s="154">
        <f t="shared" si="4"/>
        <v>469301769</v>
      </c>
      <c r="W38" s="155">
        <f t="shared" si="5"/>
        <v>1497627248</v>
      </c>
      <c r="X38" s="156">
        <f t="shared" si="6"/>
        <v>1966929017</v>
      </c>
    </row>
    <row r="39" spans="1:255" s="163" customFormat="1" ht="12" customHeight="1" x14ac:dyDescent="0.2">
      <c r="A39" s="167" t="s">
        <v>41</v>
      </c>
      <c r="B39" s="140">
        <f t="shared" ref="B39:S39" si="21">B14+B24+B29+B33+B38</f>
        <v>674724334</v>
      </c>
      <c r="C39" s="140">
        <f t="shared" si="21"/>
        <v>2423264037</v>
      </c>
      <c r="D39" s="140">
        <f>D14+D24+D29+D33+D38</f>
        <v>3097988371</v>
      </c>
      <c r="E39" s="140">
        <f t="shared" si="21"/>
        <v>630860659</v>
      </c>
      <c r="F39" s="140">
        <f t="shared" si="21"/>
        <v>2323205084</v>
      </c>
      <c r="G39" s="140">
        <f>G14+G24+G29+G33+G38</f>
        <v>2954065743</v>
      </c>
      <c r="H39" s="140">
        <f t="shared" si="21"/>
        <v>932097347</v>
      </c>
      <c r="I39" s="140">
        <f t="shared" si="21"/>
        <v>3071101371</v>
      </c>
      <c r="J39" s="140">
        <f>J14+J24+J29+J33+J38</f>
        <v>4003198718</v>
      </c>
      <c r="K39" s="140">
        <f t="shared" si="21"/>
        <v>798755980</v>
      </c>
      <c r="L39" s="140">
        <f t="shared" si="21"/>
        <v>2329987173</v>
      </c>
      <c r="M39" s="140">
        <f>M14+M24+M29+M33+M38</f>
        <v>3128743153</v>
      </c>
      <c r="N39" s="140">
        <f t="shared" si="21"/>
        <v>514528850</v>
      </c>
      <c r="O39" s="140">
        <f>O14+O24+O29+O33+O38</f>
        <v>3046387349</v>
      </c>
      <c r="P39" s="140">
        <f>P14+P24+P29+P33+P38</f>
        <v>3560916199</v>
      </c>
      <c r="Q39" s="140">
        <f t="shared" si="21"/>
        <v>872042748</v>
      </c>
      <c r="R39" s="140">
        <f t="shared" si="21"/>
        <v>2906152747</v>
      </c>
      <c r="S39" s="144">
        <f t="shared" si="21"/>
        <v>3778195495</v>
      </c>
      <c r="T39" s="161"/>
      <c r="U39" s="167" t="s">
        <v>41</v>
      </c>
      <c r="V39" s="157">
        <f t="shared" si="4"/>
        <v>4423009918</v>
      </c>
      <c r="W39" s="158">
        <f t="shared" si="5"/>
        <v>16100097761</v>
      </c>
      <c r="X39" s="159">
        <f t="shared" si="6"/>
        <v>20523107679</v>
      </c>
    </row>
    <row r="40" spans="1:255" x14ac:dyDescent="0.2">
      <c r="A40" s="145" t="s">
        <v>75</v>
      </c>
      <c r="B40" s="146"/>
      <c r="C40" s="146"/>
      <c r="D40" s="146"/>
      <c r="E40" s="146"/>
      <c r="F40" s="146"/>
      <c r="G40" s="146"/>
      <c r="H40" s="146"/>
      <c r="I40" s="146"/>
      <c r="J40" s="146"/>
      <c r="K40" s="34"/>
      <c r="L40" s="34"/>
      <c r="M40" s="34"/>
      <c r="N40" s="34"/>
      <c r="O40" s="34"/>
      <c r="P40" s="34"/>
      <c r="Q40" s="34"/>
      <c r="R40" s="34"/>
      <c r="S40" s="34"/>
      <c r="T40" s="1"/>
      <c r="U40" s="34"/>
      <c r="V40" s="147"/>
      <c r="W40" s="147"/>
      <c r="X40" s="147"/>
    </row>
    <row r="41" spans="1:255" x14ac:dyDescent="0.2">
      <c r="A41" s="145" t="s">
        <v>76</v>
      </c>
      <c r="B41" s="147"/>
      <c r="C41" s="147"/>
      <c r="D41" s="147"/>
      <c r="E41" s="147"/>
      <c r="F41" s="147"/>
      <c r="G41" s="147"/>
      <c r="H41" s="147"/>
      <c r="I41" s="147"/>
      <c r="J41" s="147"/>
      <c r="K41" s="34"/>
      <c r="L41" s="34"/>
      <c r="M41" s="34"/>
      <c r="N41" s="34"/>
      <c r="O41" s="34"/>
      <c r="P41" s="34"/>
      <c r="Q41" s="34"/>
      <c r="R41" s="34"/>
      <c r="S41" s="34"/>
      <c r="T41" s="1"/>
      <c r="U41" s="34"/>
      <c r="V41" s="147"/>
      <c r="W41" s="147"/>
      <c r="X41" s="147"/>
    </row>
    <row r="42" spans="1:255" x14ac:dyDescent="0.2">
      <c r="A42" s="148" t="s">
        <v>44</v>
      </c>
      <c r="B42" s="147"/>
      <c r="C42" s="147"/>
      <c r="D42" s="147"/>
      <c r="E42" s="149"/>
      <c r="F42" s="147"/>
      <c r="G42" s="147"/>
      <c r="H42" s="147"/>
      <c r="I42" s="147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1"/>
      <c r="U42" s="34"/>
      <c r="V42" s="147"/>
      <c r="W42" s="147"/>
      <c r="X42" s="147"/>
    </row>
    <row r="43" spans="1:255" x14ac:dyDescent="0.2">
      <c r="A43" s="148" t="s">
        <v>74</v>
      </c>
      <c r="B43" s="147"/>
      <c r="C43" s="147"/>
      <c r="D43" s="147"/>
      <c r="E43" s="147"/>
      <c r="F43" s="147"/>
      <c r="G43" s="147"/>
      <c r="H43" s="147"/>
      <c r="I43" s="147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1"/>
      <c r="U43" s="34"/>
      <c r="V43" s="147"/>
      <c r="W43" s="147"/>
      <c r="X43" s="147"/>
    </row>
    <row r="44" spans="1:255" x14ac:dyDescent="0.2">
      <c r="A44" s="174" t="s">
        <v>109</v>
      </c>
      <c r="B44" s="147"/>
      <c r="C44" s="147"/>
      <c r="D44" s="147"/>
      <c r="E44" s="147"/>
      <c r="F44" s="147"/>
      <c r="G44" s="147"/>
      <c r="H44" s="147"/>
      <c r="I44" s="147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1"/>
      <c r="U44" s="34"/>
      <c r="V44" s="147"/>
      <c r="W44" s="147"/>
      <c r="X44" s="147"/>
    </row>
    <row r="45" spans="1:255" x14ac:dyDescent="0.2">
      <c r="A45" s="174" t="s">
        <v>107</v>
      </c>
      <c r="B45" s="147"/>
      <c r="C45" s="147"/>
      <c r="D45" s="147"/>
      <c r="E45" s="147"/>
      <c r="F45" s="147"/>
      <c r="G45" s="147"/>
      <c r="H45" s="147"/>
      <c r="I45" s="147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1"/>
      <c r="U45" s="34"/>
      <c r="V45" s="147"/>
      <c r="W45" s="147"/>
      <c r="X45" s="147"/>
    </row>
    <row r="46" spans="1:255" x14ac:dyDescent="0.2">
      <c r="A46" s="174" t="s">
        <v>124</v>
      </c>
      <c r="B46" s="147"/>
      <c r="C46" s="147"/>
      <c r="D46" s="147"/>
      <c r="E46" s="147"/>
      <c r="F46" s="147"/>
      <c r="G46" s="147"/>
      <c r="H46" s="147"/>
      <c r="I46" s="147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1"/>
      <c r="U46" s="34"/>
      <c r="V46" s="147"/>
      <c r="W46" s="147"/>
      <c r="X46" s="147"/>
    </row>
    <row r="47" spans="1:255" x14ac:dyDescent="0.2">
      <c r="A47" s="148"/>
      <c r="B47" s="147"/>
      <c r="C47" s="147"/>
      <c r="D47" s="147"/>
      <c r="E47" s="147"/>
      <c r="F47" s="147"/>
      <c r="G47" s="147"/>
      <c r="H47" s="147"/>
      <c r="I47" s="147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1"/>
      <c r="U47" s="34"/>
      <c r="V47" s="147"/>
      <c r="W47" s="147"/>
      <c r="X47" s="147"/>
    </row>
    <row r="48" spans="1:255" x14ac:dyDescent="0.2">
      <c r="A48" s="147"/>
      <c r="B48" s="147"/>
      <c r="C48" s="147"/>
      <c r="D48" s="147"/>
      <c r="E48" s="147"/>
      <c r="F48" s="147"/>
      <c r="G48" s="147"/>
      <c r="H48" s="147"/>
      <c r="I48" s="147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1"/>
      <c r="U48" s="34"/>
      <c r="V48" s="147"/>
      <c r="W48" s="147"/>
      <c r="X48" s="147"/>
    </row>
    <row r="49" spans="1:24" ht="15" x14ac:dyDescent="0.25">
      <c r="A49" s="192" t="s">
        <v>77</v>
      </c>
      <c r="B49" s="192"/>
      <c r="C49" s="192"/>
      <c r="D49" s="192"/>
      <c r="E49" s="192"/>
      <c r="F49" s="192"/>
      <c r="G49" s="192"/>
      <c r="H49" s="192"/>
      <c r="I49" s="192"/>
      <c r="J49" s="192"/>
      <c r="K49" s="192"/>
      <c r="L49" s="192"/>
      <c r="M49" s="192"/>
      <c r="N49" s="192"/>
      <c r="O49" s="192"/>
      <c r="P49" s="192"/>
      <c r="Q49" s="192"/>
      <c r="R49" s="192"/>
      <c r="S49" s="192"/>
      <c r="U49" s="147"/>
      <c r="V49" s="147"/>
      <c r="W49" s="147"/>
      <c r="X49" s="147"/>
    </row>
    <row r="50" spans="1:24" x14ac:dyDescent="0.2">
      <c r="A50" s="193" t="s">
        <v>1</v>
      </c>
      <c r="B50" s="193"/>
      <c r="C50" s="193"/>
      <c r="D50" s="193"/>
      <c r="E50" s="193"/>
      <c r="F50" s="193"/>
      <c r="G50" s="193"/>
      <c r="H50" s="193"/>
      <c r="I50" s="193"/>
      <c r="J50" s="193"/>
      <c r="K50" s="193"/>
      <c r="L50" s="193"/>
      <c r="M50" s="193"/>
      <c r="N50" s="193"/>
      <c r="O50" s="193"/>
      <c r="P50" s="193"/>
      <c r="Q50" s="193"/>
      <c r="R50" s="193"/>
      <c r="S50" s="193"/>
      <c r="U50" s="147"/>
      <c r="V50" s="147"/>
      <c r="W50" s="147"/>
      <c r="X50" s="147"/>
    </row>
    <row r="51" spans="1:24" x14ac:dyDescent="0.2">
      <c r="A51" s="193" t="s">
        <v>2</v>
      </c>
      <c r="B51" s="193"/>
      <c r="C51" s="193"/>
      <c r="D51" s="193"/>
      <c r="E51" s="193"/>
      <c r="F51" s="193"/>
      <c r="G51" s="193"/>
      <c r="H51" s="193"/>
      <c r="I51" s="193"/>
      <c r="J51" s="193"/>
      <c r="K51" s="193"/>
      <c r="L51" s="193"/>
      <c r="M51" s="193"/>
      <c r="N51" s="193"/>
      <c r="O51" s="193"/>
      <c r="P51" s="193"/>
      <c r="Q51" s="193"/>
      <c r="R51" s="193"/>
      <c r="S51" s="193"/>
      <c r="U51" s="147"/>
      <c r="V51" s="147"/>
      <c r="W51" s="147"/>
      <c r="X51" s="147"/>
    </row>
    <row r="52" spans="1:24" x14ac:dyDescent="0.2">
      <c r="A52" s="147"/>
      <c r="B52" s="147"/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50" t="s">
        <v>78</v>
      </c>
      <c r="U52" s="147"/>
      <c r="V52" s="147"/>
      <c r="W52" s="147"/>
      <c r="X52" s="150" t="s">
        <v>78</v>
      </c>
    </row>
    <row r="53" spans="1:24" x14ac:dyDescent="0.2">
      <c r="A53" s="141" t="s">
        <v>4</v>
      </c>
      <c r="B53" s="186">
        <v>42917</v>
      </c>
      <c r="C53" s="187"/>
      <c r="D53" s="188"/>
      <c r="E53" s="186">
        <v>42948</v>
      </c>
      <c r="F53" s="187"/>
      <c r="G53" s="188"/>
      <c r="H53" s="186">
        <v>42979</v>
      </c>
      <c r="I53" s="187"/>
      <c r="J53" s="188"/>
      <c r="K53" s="186">
        <v>43009</v>
      </c>
      <c r="L53" s="187"/>
      <c r="M53" s="188"/>
      <c r="N53" s="186">
        <v>43040</v>
      </c>
      <c r="O53" s="187"/>
      <c r="P53" s="188"/>
      <c r="Q53" s="186">
        <v>43070</v>
      </c>
      <c r="R53" s="187"/>
      <c r="S53" s="188"/>
      <c r="U53" s="141" t="s">
        <v>4</v>
      </c>
      <c r="V53" s="186" t="s">
        <v>120</v>
      </c>
      <c r="W53" s="187"/>
      <c r="X53" s="187"/>
    </row>
    <row r="54" spans="1:24" x14ac:dyDescent="0.2">
      <c r="A54" s="142" t="s">
        <v>5</v>
      </c>
      <c r="B54" s="116" t="s">
        <v>73</v>
      </c>
      <c r="C54" s="116" t="s">
        <v>52</v>
      </c>
      <c r="D54" s="116" t="s">
        <v>8</v>
      </c>
      <c r="E54" s="116" t="s">
        <v>73</v>
      </c>
      <c r="F54" s="116" t="s">
        <v>52</v>
      </c>
      <c r="G54" s="116" t="s">
        <v>8</v>
      </c>
      <c r="H54" s="116" t="s">
        <v>73</v>
      </c>
      <c r="I54" s="116" t="s">
        <v>52</v>
      </c>
      <c r="J54" s="116" t="s">
        <v>8</v>
      </c>
      <c r="K54" s="116" t="s">
        <v>73</v>
      </c>
      <c r="L54" s="116" t="s">
        <v>52</v>
      </c>
      <c r="M54" s="116" t="s">
        <v>8</v>
      </c>
      <c r="N54" s="116" t="s">
        <v>73</v>
      </c>
      <c r="O54" s="116" t="s">
        <v>52</v>
      </c>
      <c r="P54" s="116" t="s">
        <v>8</v>
      </c>
      <c r="Q54" s="116" t="s">
        <v>73</v>
      </c>
      <c r="R54" s="116" t="s">
        <v>52</v>
      </c>
      <c r="S54" s="136" t="s">
        <v>8</v>
      </c>
      <c r="U54" s="142" t="s">
        <v>5</v>
      </c>
      <c r="V54" s="117" t="s">
        <v>73</v>
      </c>
      <c r="W54" s="117" t="s">
        <v>52</v>
      </c>
      <c r="X54" s="151" t="s">
        <v>8</v>
      </c>
    </row>
    <row r="55" spans="1:24" x14ac:dyDescent="0.2">
      <c r="A55" s="143" t="s">
        <v>9</v>
      </c>
      <c r="B55" s="10">
        <v>567859</v>
      </c>
      <c r="C55" s="10">
        <v>3949568</v>
      </c>
      <c r="D55" s="33">
        <f>B55+C55</f>
        <v>4517427</v>
      </c>
      <c r="E55" s="10">
        <v>51005</v>
      </c>
      <c r="F55" s="10">
        <v>8220742</v>
      </c>
      <c r="G55" s="33">
        <f>E55+F55</f>
        <v>8271747</v>
      </c>
      <c r="H55" s="10">
        <v>379203</v>
      </c>
      <c r="I55" s="10">
        <v>2397389</v>
      </c>
      <c r="J55" s="33">
        <f>H55+I55</f>
        <v>2776592</v>
      </c>
      <c r="K55" s="10">
        <v>0</v>
      </c>
      <c r="L55" s="10">
        <v>3085795</v>
      </c>
      <c r="M55" s="33">
        <f>K55+L55</f>
        <v>3085795</v>
      </c>
      <c r="N55" s="10">
        <v>214196</v>
      </c>
      <c r="O55" s="10">
        <v>2227175</v>
      </c>
      <c r="P55" s="33">
        <f>SUM(N55:O55)</f>
        <v>2441371</v>
      </c>
      <c r="Q55" s="10">
        <v>210390</v>
      </c>
      <c r="R55" s="10">
        <v>1282545</v>
      </c>
      <c r="S55" s="37">
        <f>Q55+R55</f>
        <v>1492935</v>
      </c>
      <c r="T55" s="1"/>
      <c r="U55" s="152" t="s">
        <v>9</v>
      </c>
      <c r="V55" s="37">
        <f t="shared" ref="V55:V87" si="22">B55+E55+H55+K55+N55+Q55</f>
        <v>1422653</v>
      </c>
      <c r="W55" s="37">
        <f t="shared" ref="W55:W87" si="23">C55+F55+I55+L55+O55+R55</f>
        <v>21163214</v>
      </c>
      <c r="X55" s="37">
        <f t="shared" ref="X55:X87" si="24">V55+W55</f>
        <v>22585867</v>
      </c>
    </row>
    <row r="56" spans="1:24" x14ac:dyDescent="0.2">
      <c r="A56" s="143" t="s">
        <v>10</v>
      </c>
      <c r="B56" s="10">
        <v>3310591</v>
      </c>
      <c r="C56" s="10">
        <v>2502289</v>
      </c>
      <c r="D56" s="33">
        <f t="shared" ref="D56:D61" si="25">B56+C56</f>
        <v>5812880</v>
      </c>
      <c r="E56" s="10">
        <v>416000</v>
      </c>
      <c r="F56" s="10">
        <v>8124716</v>
      </c>
      <c r="G56" s="33">
        <f t="shared" ref="G56:G61" si="26">E56+F56</f>
        <v>8540716</v>
      </c>
      <c r="H56" s="10">
        <v>328000</v>
      </c>
      <c r="I56" s="10">
        <v>3109047</v>
      </c>
      <c r="J56" s="33">
        <f>H56+I56</f>
        <v>3437047</v>
      </c>
      <c r="K56" s="10">
        <v>260158</v>
      </c>
      <c r="L56" s="10">
        <v>3397935</v>
      </c>
      <c r="M56" s="33">
        <f>K56+L56</f>
        <v>3658093</v>
      </c>
      <c r="N56" s="10">
        <v>0</v>
      </c>
      <c r="O56" s="10">
        <v>1268000</v>
      </c>
      <c r="P56" s="33">
        <f t="shared" ref="P56:P61" si="27">SUM(N56:O56)</f>
        <v>1268000</v>
      </c>
      <c r="Q56" s="10">
        <v>0</v>
      </c>
      <c r="R56" s="10">
        <v>2653800</v>
      </c>
      <c r="S56" s="33">
        <f t="shared" ref="S56:S85" si="28">Q56+R56</f>
        <v>2653800</v>
      </c>
      <c r="T56" s="1"/>
      <c r="U56" s="152" t="s">
        <v>10</v>
      </c>
      <c r="V56" s="33">
        <f t="shared" si="22"/>
        <v>4314749</v>
      </c>
      <c r="W56" s="33">
        <f t="shared" si="23"/>
        <v>21055787</v>
      </c>
      <c r="X56" s="33">
        <f t="shared" si="24"/>
        <v>25370536</v>
      </c>
    </row>
    <row r="57" spans="1:24" x14ac:dyDescent="0.2">
      <c r="A57" s="143" t="s">
        <v>11</v>
      </c>
      <c r="B57" s="10">
        <v>1519947</v>
      </c>
      <c r="C57" s="10">
        <v>35656689</v>
      </c>
      <c r="D57" s="33">
        <f t="shared" si="25"/>
        <v>37176636</v>
      </c>
      <c r="E57" s="10">
        <v>1748176</v>
      </c>
      <c r="F57" s="10">
        <v>31507033</v>
      </c>
      <c r="G57" s="33">
        <f t="shared" si="26"/>
        <v>33255209</v>
      </c>
      <c r="H57" s="10">
        <v>955978</v>
      </c>
      <c r="I57" s="10">
        <v>26347685</v>
      </c>
      <c r="J57" s="33">
        <f t="shared" ref="J57:J61" si="29">H57+I57</f>
        <v>27303663</v>
      </c>
      <c r="K57" s="10">
        <v>2826456</v>
      </c>
      <c r="L57" s="10">
        <v>27450607</v>
      </c>
      <c r="M57" s="33">
        <f t="shared" ref="M57:M61" si="30">K57+L57</f>
        <v>30277063</v>
      </c>
      <c r="N57" s="10">
        <v>200000</v>
      </c>
      <c r="O57" s="10">
        <v>22246541</v>
      </c>
      <c r="P57" s="33">
        <f t="shared" si="27"/>
        <v>22446541</v>
      </c>
      <c r="Q57" s="10">
        <v>685824</v>
      </c>
      <c r="R57" s="10">
        <v>20186915</v>
      </c>
      <c r="S57" s="33">
        <f t="shared" si="28"/>
        <v>20872739</v>
      </c>
      <c r="T57" s="1"/>
      <c r="U57" s="152" t="s">
        <v>11</v>
      </c>
      <c r="V57" s="33">
        <f t="shared" si="22"/>
        <v>7936381</v>
      </c>
      <c r="W57" s="33">
        <f t="shared" si="23"/>
        <v>163395470</v>
      </c>
      <c r="X57" s="33">
        <f t="shared" si="24"/>
        <v>171331851</v>
      </c>
    </row>
    <row r="58" spans="1:24" x14ac:dyDescent="0.2">
      <c r="A58" s="143" t="s">
        <v>12</v>
      </c>
      <c r="B58" s="10">
        <v>4223348</v>
      </c>
      <c r="C58" s="10">
        <v>33526818</v>
      </c>
      <c r="D58" s="33">
        <f t="shared" si="25"/>
        <v>37750166</v>
      </c>
      <c r="E58" s="10">
        <v>9113313</v>
      </c>
      <c r="F58" s="10">
        <v>29472992</v>
      </c>
      <c r="G58" s="33">
        <f t="shared" si="26"/>
        <v>38586305</v>
      </c>
      <c r="H58" s="10">
        <v>637450</v>
      </c>
      <c r="I58" s="10">
        <v>19064279</v>
      </c>
      <c r="J58" s="33">
        <f t="shared" si="29"/>
        <v>19701729</v>
      </c>
      <c r="K58" s="10">
        <v>6372318</v>
      </c>
      <c r="L58" s="10">
        <v>29535628</v>
      </c>
      <c r="M58" s="33">
        <f t="shared" si="30"/>
        <v>35907946</v>
      </c>
      <c r="N58" s="10">
        <v>95755</v>
      </c>
      <c r="O58" s="10">
        <v>18919820</v>
      </c>
      <c r="P58" s="33">
        <f t="shared" si="27"/>
        <v>19015575</v>
      </c>
      <c r="Q58" s="10">
        <v>384181</v>
      </c>
      <c r="R58" s="10">
        <v>20163248</v>
      </c>
      <c r="S58" s="33">
        <f t="shared" si="28"/>
        <v>20547429</v>
      </c>
      <c r="T58" s="1"/>
      <c r="U58" s="152" t="s">
        <v>12</v>
      </c>
      <c r="V58" s="33">
        <f t="shared" si="22"/>
        <v>20826365</v>
      </c>
      <c r="W58" s="33">
        <f t="shared" si="23"/>
        <v>150682785</v>
      </c>
      <c r="X58" s="33">
        <f t="shared" si="24"/>
        <v>171509150</v>
      </c>
    </row>
    <row r="59" spans="1:24" x14ac:dyDescent="0.2">
      <c r="A59" s="143" t="s">
        <v>13</v>
      </c>
      <c r="B59" s="10">
        <v>2421495</v>
      </c>
      <c r="C59" s="10">
        <v>16152542</v>
      </c>
      <c r="D59" s="33">
        <f t="shared" si="25"/>
        <v>18574037</v>
      </c>
      <c r="E59" s="10">
        <v>8248254</v>
      </c>
      <c r="F59" s="10">
        <v>12855895</v>
      </c>
      <c r="G59" s="33">
        <f t="shared" si="26"/>
        <v>21104149</v>
      </c>
      <c r="H59" s="10">
        <v>1103392</v>
      </c>
      <c r="I59" s="10">
        <v>6709419</v>
      </c>
      <c r="J59" s="33">
        <f t="shared" si="29"/>
        <v>7812811</v>
      </c>
      <c r="K59" s="10">
        <v>2287224</v>
      </c>
      <c r="L59" s="10">
        <v>5767974</v>
      </c>
      <c r="M59" s="33">
        <f t="shared" si="30"/>
        <v>8055198</v>
      </c>
      <c r="N59" s="10">
        <v>524695</v>
      </c>
      <c r="O59" s="10">
        <v>3422252</v>
      </c>
      <c r="P59" s="33">
        <f t="shared" si="27"/>
        <v>3946947</v>
      </c>
      <c r="Q59" s="10">
        <v>97164</v>
      </c>
      <c r="R59" s="10">
        <v>2833300</v>
      </c>
      <c r="S59" s="33">
        <f t="shared" si="28"/>
        <v>2930464</v>
      </c>
      <c r="T59" s="1"/>
      <c r="U59" s="152" t="s">
        <v>13</v>
      </c>
      <c r="V59" s="33">
        <f t="shared" si="22"/>
        <v>14682224</v>
      </c>
      <c r="W59" s="33">
        <f t="shared" si="23"/>
        <v>47741382</v>
      </c>
      <c r="X59" s="33">
        <f t="shared" si="24"/>
        <v>62423606</v>
      </c>
    </row>
    <row r="60" spans="1:24" x14ac:dyDescent="0.2">
      <c r="A60" s="143" t="s">
        <v>14</v>
      </c>
      <c r="B60" s="10">
        <v>1265307</v>
      </c>
      <c r="C60" s="10">
        <v>2651080</v>
      </c>
      <c r="D60" s="33">
        <f t="shared" si="25"/>
        <v>3916387</v>
      </c>
      <c r="E60" s="10">
        <v>3334544</v>
      </c>
      <c r="F60" s="10">
        <v>2006892</v>
      </c>
      <c r="G60" s="33">
        <f t="shared" si="26"/>
        <v>5341436</v>
      </c>
      <c r="H60" s="10">
        <v>1891023</v>
      </c>
      <c r="I60" s="10">
        <v>2209000</v>
      </c>
      <c r="J60" s="33">
        <f t="shared" si="29"/>
        <v>4100023</v>
      </c>
      <c r="K60" s="10">
        <v>392388</v>
      </c>
      <c r="L60" s="10">
        <v>1124802</v>
      </c>
      <c r="M60" s="33">
        <f t="shared" si="30"/>
        <v>1517190</v>
      </c>
      <c r="N60" s="10">
        <v>0</v>
      </c>
      <c r="O60" s="10">
        <v>1177721</v>
      </c>
      <c r="P60" s="33">
        <f t="shared" si="27"/>
        <v>1177721</v>
      </c>
      <c r="Q60" s="10">
        <v>82437</v>
      </c>
      <c r="R60" s="10">
        <v>56880</v>
      </c>
      <c r="S60" s="33">
        <f t="shared" si="28"/>
        <v>139317</v>
      </c>
      <c r="T60" s="1"/>
      <c r="U60" s="152" t="s">
        <v>14</v>
      </c>
      <c r="V60" s="33">
        <f t="shared" si="22"/>
        <v>6965699</v>
      </c>
      <c r="W60" s="33">
        <f t="shared" si="23"/>
        <v>9226375</v>
      </c>
      <c r="X60" s="33">
        <f t="shared" si="24"/>
        <v>16192074</v>
      </c>
    </row>
    <row r="61" spans="1:24" x14ac:dyDescent="0.2">
      <c r="A61" s="143" t="s">
        <v>15</v>
      </c>
      <c r="B61" s="10">
        <v>1189967</v>
      </c>
      <c r="C61" s="10">
        <v>15227476</v>
      </c>
      <c r="D61" s="33">
        <f t="shared" si="25"/>
        <v>16417443</v>
      </c>
      <c r="E61" s="10">
        <v>2198095</v>
      </c>
      <c r="F61" s="10">
        <v>15164441</v>
      </c>
      <c r="G61" s="33">
        <f t="shared" si="26"/>
        <v>17362536</v>
      </c>
      <c r="H61" s="10">
        <v>21408260</v>
      </c>
      <c r="I61" s="10">
        <v>4148614</v>
      </c>
      <c r="J61" s="33">
        <f t="shared" si="29"/>
        <v>25556874</v>
      </c>
      <c r="K61" s="10">
        <v>21841840</v>
      </c>
      <c r="L61" s="10">
        <v>11234736</v>
      </c>
      <c r="M61" s="33">
        <f t="shared" si="30"/>
        <v>33076576</v>
      </c>
      <c r="N61" s="10">
        <v>0</v>
      </c>
      <c r="O61" s="10">
        <v>9024254</v>
      </c>
      <c r="P61" s="33">
        <f t="shared" si="27"/>
        <v>9024254</v>
      </c>
      <c r="Q61" s="10">
        <v>1250817</v>
      </c>
      <c r="R61" s="10">
        <v>11477009</v>
      </c>
      <c r="S61" s="33">
        <f t="shared" si="28"/>
        <v>12727826</v>
      </c>
      <c r="T61" s="1"/>
      <c r="U61" s="152" t="s">
        <v>15</v>
      </c>
      <c r="V61" s="71">
        <f t="shared" si="22"/>
        <v>47888979</v>
      </c>
      <c r="W61" s="71">
        <f t="shared" si="23"/>
        <v>66276530</v>
      </c>
      <c r="X61" s="71">
        <f t="shared" si="24"/>
        <v>114165509</v>
      </c>
    </row>
    <row r="62" spans="1:24" s="3" customFormat="1" ht="11.25" x14ac:dyDescent="0.2">
      <c r="A62" s="160" t="s">
        <v>16</v>
      </c>
      <c r="B62" s="140">
        <f t="shared" ref="B62:S62" si="31">SUM(B55:B61)</f>
        <v>14498514</v>
      </c>
      <c r="C62" s="140">
        <f t="shared" si="31"/>
        <v>109666462</v>
      </c>
      <c r="D62" s="144">
        <f>SUM(D55:D61)</f>
        <v>124164976</v>
      </c>
      <c r="E62" s="140">
        <f t="shared" si="31"/>
        <v>25109387</v>
      </c>
      <c r="F62" s="140">
        <f t="shared" si="31"/>
        <v>107352711</v>
      </c>
      <c r="G62" s="144">
        <f>SUM(G55:G61)</f>
        <v>132462098</v>
      </c>
      <c r="H62" s="140">
        <f t="shared" si="31"/>
        <v>26703306</v>
      </c>
      <c r="I62" s="140">
        <f t="shared" si="31"/>
        <v>63985433</v>
      </c>
      <c r="J62" s="144">
        <f t="shared" si="31"/>
        <v>90688739</v>
      </c>
      <c r="K62" s="140">
        <f t="shared" si="31"/>
        <v>33980384</v>
      </c>
      <c r="L62" s="140">
        <f t="shared" si="31"/>
        <v>81597477</v>
      </c>
      <c r="M62" s="144">
        <f>SUM(M55:M61)</f>
        <v>115577861</v>
      </c>
      <c r="N62" s="140">
        <f t="shared" si="31"/>
        <v>1034646</v>
      </c>
      <c r="O62" s="140">
        <f t="shared" si="31"/>
        <v>58285763</v>
      </c>
      <c r="P62" s="144">
        <f>SUM(P55:P61)</f>
        <v>59320409</v>
      </c>
      <c r="Q62" s="144">
        <f t="shared" si="31"/>
        <v>2710813</v>
      </c>
      <c r="R62" s="144">
        <f t="shared" si="31"/>
        <v>58653697</v>
      </c>
      <c r="S62" s="144">
        <f t="shared" si="31"/>
        <v>61364510</v>
      </c>
      <c r="T62" s="161"/>
      <c r="U62" s="162" t="s">
        <v>16</v>
      </c>
      <c r="V62" s="154">
        <f t="shared" si="22"/>
        <v>104037050</v>
      </c>
      <c r="W62" s="155">
        <f t="shared" si="23"/>
        <v>479541543</v>
      </c>
      <c r="X62" s="156">
        <f t="shared" si="24"/>
        <v>583578593</v>
      </c>
    </row>
    <row r="63" spans="1:24" x14ac:dyDescent="0.2">
      <c r="A63" s="143" t="s">
        <v>17</v>
      </c>
      <c r="B63" s="10">
        <v>153972</v>
      </c>
      <c r="C63" s="10">
        <v>22803377</v>
      </c>
      <c r="D63" s="33">
        <f t="shared" ref="D63:D71" si="32">B63+C63</f>
        <v>22957349</v>
      </c>
      <c r="E63" s="10">
        <v>9565718</v>
      </c>
      <c r="F63" s="10">
        <v>26519723</v>
      </c>
      <c r="G63" s="33">
        <f t="shared" ref="G63:G66" si="33">E63+F63</f>
        <v>36085441</v>
      </c>
      <c r="H63" s="10">
        <v>1158242</v>
      </c>
      <c r="I63" s="10">
        <v>16952050</v>
      </c>
      <c r="J63" s="33">
        <f t="shared" ref="J63:J66" si="34">H63+I63</f>
        <v>18110292</v>
      </c>
      <c r="K63" s="10">
        <v>21552</v>
      </c>
      <c r="L63" s="10">
        <v>28073549</v>
      </c>
      <c r="M63" s="33">
        <f t="shared" ref="M63:M66" si="35">K63+L63</f>
        <v>28095101</v>
      </c>
      <c r="N63" s="10">
        <v>0</v>
      </c>
      <c r="O63" s="10">
        <v>12216794</v>
      </c>
      <c r="P63" s="33">
        <f t="shared" ref="P63:P71" si="36">SUM(N63:O63)</f>
        <v>12216794</v>
      </c>
      <c r="Q63" s="10">
        <v>155362</v>
      </c>
      <c r="R63" s="10">
        <v>9767889</v>
      </c>
      <c r="S63" s="33">
        <f t="shared" si="28"/>
        <v>9923251</v>
      </c>
      <c r="T63" s="1"/>
      <c r="U63" s="152" t="s">
        <v>17</v>
      </c>
      <c r="V63" s="37">
        <f t="shared" si="22"/>
        <v>11054846</v>
      </c>
      <c r="W63" s="22">
        <f t="shared" si="23"/>
        <v>116333382</v>
      </c>
      <c r="X63" s="65">
        <f t="shared" si="24"/>
        <v>127388228</v>
      </c>
    </row>
    <row r="64" spans="1:24" x14ac:dyDescent="0.2">
      <c r="A64" s="143" t="s">
        <v>18</v>
      </c>
      <c r="B64" s="10">
        <v>2148954</v>
      </c>
      <c r="C64" s="10">
        <v>105932445</v>
      </c>
      <c r="D64" s="33">
        <f t="shared" si="32"/>
        <v>108081399</v>
      </c>
      <c r="E64" s="10">
        <v>5140517</v>
      </c>
      <c r="F64" s="10">
        <v>119137449</v>
      </c>
      <c r="G64" s="33">
        <f t="shared" si="33"/>
        <v>124277966</v>
      </c>
      <c r="H64" s="10">
        <v>8462866</v>
      </c>
      <c r="I64" s="10">
        <v>80285766</v>
      </c>
      <c r="J64" s="33">
        <f t="shared" si="34"/>
        <v>88748632</v>
      </c>
      <c r="K64" s="10">
        <v>12447797</v>
      </c>
      <c r="L64" s="10">
        <v>97404826</v>
      </c>
      <c r="M64" s="33">
        <f t="shared" si="35"/>
        <v>109852623</v>
      </c>
      <c r="N64" s="10">
        <v>0</v>
      </c>
      <c r="O64" s="10">
        <v>53113777</v>
      </c>
      <c r="P64" s="33">
        <f t="shared" si="36"/>
        <v>53113777</v>
      </c>
      <c r="Q64" s="10">
        <v>600885</v>
      </c>
      <c r="R64" s="10">
        <v>67139394</v>
      </c>
      <c r="S64" s="33">
        <f t="shared" si="28"/>
        <v>67740279</v>
      </c>
      <c r="T64" s="1"/>
      <c r="U64" s="152" t="s">
        <v>18</v>
      </c>
      <c r="V64" s="33">
        <f t="shared" si="22"/>
        <v>28801019</v>
      </c>
      <c r="W64" s="10">
        <f t="shared" si="23"/>
        <v>523013657</v>
      </c>
      <c r="X64" s="31">
        <f t="shared" si="24"/>
        <v>551814676</v>
      </c>
    </row>
    <row r="65" spans="1:26" x14ac:dyDescent="0.2">
      <c r="A65" s="143" t="s">
        <v>19</v>
      </c>
      <c r="B65" s="10">
        <v>37296013</v>
      </c>
      <c r="C65" s="10">
        <v>96401314</v>
      </c>
      <c r="D65" s="33">
        <f t="shared" si="32"/>
        <v>133697327</v>
      </c>
      <c r="E65" s="10">
        <v>47821727</v>
      </c>
      <c r="F65" s="10">
        <v>75720761</v>
      </c>
      <c r="G65" s="33">
        <f t="shared" si="33"/>
        <v>123542488</v>
      </c>
      <c r="H65" s="10">
        <v>11988597</v>
      </c>
      <c r="I65" s="10">
        <v>65184327</v>
      </c>
      <c r="J65" s="33">
        <f t="shared" si="34"/>
        <v>77172924</v>
      </c>
      <c r="K65" s="10">
        <v>280000</v>
      </c>
      <c r="L65" s="10">
        <v>68632563</v>
      </c>
      <c r="M65" s="33">
        <f t="shared" si="35"/>
        <v>68912563</v>
      </c>
      <c r="N65" s="10">
        <v>0</v>
      </c>
      <c r="O65" s="10">
        <v>59625091</v>
      </c>
      <c r="P65" s="33">
        <f t="shared" si="36"/>
        <v>59625091</v>
      </c>
      <c r="Q65" s="10">
        <v>633740</v>
      </c>
      <c r="R65" s="10">
        <v>69729633</v>
      </c>
      <c r="S65" s="33">
        <f t="shared" si="28"/>
        <v>70363373</v>
      </c>
      <c r="T65" s="1"/>
      <c r="U65" s="152" t="s">
        <v>19</v>
      </c>
      <c r="V65" s="33">
        <f t="shared" si="22"/>
        <v>98020077</v>
      </c>
      <c r="W65" s="10">
        <f t="shared" si="23"/>
        <v>435293689</v>
      </c>
      <c r="X65" s="31">
        <f t="shared" si="24"/>
        <v>533313766</v>
      </c>
    </row>
    <row r="66" spans="1:26" x14ac:dyDescent="0.2">
      <c r="A66" s="143" t="s">
        <v>20</v>
      </c>
      <c r="B66" s="10">
        <v>951264</v>
      </c>
      <c r="C66" s="10">
        <v>26770833</v>
      </c>
      <c r="D66" s="33">
        <f t="shared" si="32"/>
        <v>27722097</v>
      </c>
      <c r="E66" s="10">
        <v>1055489</v>
      </c>
      <c r="F66" s="10">
        <v>32945269</v>
      </c>
      <c r="G66" s="33">
        <f t="shared" si="33"/>
        <v>34000758</v>
      </c>
      <c r="H66" s="10">
        <v>0</v>
      </c>
      <c r="I66" s="10">
        <v>27104642</v>
      </c>
      <c r="J66" s="33">
        <f t="shared" si="34"/>
        <v>27104642</v>
      </c>
      <c r="K66" s="10">
        <v>32416</v>
      </c>
      <c r="L66" s="10">
        <v>26247123</v>
      </c>
      <c r="M66" s="33">
        <f t="shared" si="35"/>
        <v>26279539</v>
      </c>
      <c r="N66" s="10">
        <v>0</v>
      </c>
      <c r="O66" s="10">
        <v>15334559</v>
      </c>
      <c r="P66" s="33">
        <f t="shared" si="36"/>
        <v>15334559</v>
      </c>
      <c r="Q66" s="10">
        <v>376894</v>
      </c>
      <c r="R66" s="10">
        <v>21163830</v>
      </c>
      <c r="S66" s="33">
        <f t="shared" si="28"/>
        <v>21540724</v>
      </c>
      <c r="T66" s="1"/>
      <c r="U66" s="152" t="s">
        <v>20</v>
      </c>
      <c r="V66" s="33">
        <f t="shared" si="22"/>
        <v>2416063</v>
      </c>
      <c r="W66" s="10">
        <f t="shared" si="23"/>
        <v>149566256</v>
      </c>
      <c r="X66" s="31">
        <f t="shared" si="24"/>
        <v>151982319</v>
      </c>
    </row>
    <row r="67" spans="1:26" x14ac:dyDescent="0.2">
      <c r="A67" s="143" t="s">
        <v>21</v>
      </c>
      <c r="B67" s="10">
        <v>2226421</v>
      </c>
      <c r="C67" s="10">
        <v>26441495</v>
      </c>
      <c r="D67" s="33">
        <f t="shared" si="32"/>
        <v>28667916</v>
      </c>
      <c r="E67" s="10">
        <v>3351864</v>
      </c>
      <c r="F67" s="10">
        <v>40978465</v>
      </c>
      <c r="G67" s="33">
        <f>E67+F67</f>
        <v>44330329</v>
      </c>
      <c r="H67" s="10">
        <v>1311733</v>
      </c>
      <c r="I67" s="10">
        <v>22634964</v>
      </c>
      <c r="J67" s="33">
        <f>H67+I67</f>
        <v>23946697</v>
      </c>
      <c r="K67" s="10">
        <v>819671</v>
      </c>
      <c r="L67" s="10">
        <v>34946612</v>
      </c>
      <c r="M67" s="33">
        <f>K67+L67</f>
        <v>35766283</v>
      </c>
      <c r="N67" s="10">
        <v>220000</v>
      </c>
      <c r="O67" s="10">
        <v>15049617</v>
      </c>
      <c r="P67" s="33">
        <f t="shared" si="36"/>
        <v>15269617</v>
      </c>
      <c r="Q67" s="10">
        <v>17972621</v>
      </c>
      <c r="R67" s="10">
        <v>19846120</v>
      </c>
      <c r="S67" s="33">
        <f t="shared" si="28"/>
        <v>37818741</v>
      </c>
      <c r="T67" s="1"/>
      <c r="U67" s="152" t="s">
        <v>21</v>
      </c>
      <c r="V67" s="33">
        <f t="shared" si="22"/>
        <v>25902310</v>
      </c>
      <c r="W67" s="10">
        <f t="shared" si="23"/>
        <v>159897273</v>
      </c>
      <c r="X67" s="31">
        <f t="shared" si="24"/>
        <v>185799583</v>
      </c>
    </row>
    <row r="68" spans="1:26" x14ac:dyDescent="0.2">
      <c r="A68" s="143" t="s">
        <v>22</v>
      </c>
      <c r="B68" s="10">
        <v>2644323</v>
      </c>
      <c r="C68" s="10">
        <v>75758694</v>
      </c>
      <c r="D68" s="33">
        <f t="shared" si="32"/>
        <v>78403017</v>
      </c>
      <c r="E68" s="10">
        <v>13540519</v>
      </c>
      <c r="F68" s="10">
        <v>78210923</v>
      </c>
      <c r="G68" s="33">
        <f>E68+F68</f>
        <v>91751442</v>
      </c>
      <c r="H68" s="10">
        <v>2085679</v>
      </c>
      <c r="I68" s="10">
        <v>64267278</v>
      </c>
      <c r="J68" s="33">
        <f>H68+I68</f>
        <v>66352957</v>
      </c>
      <c r="K68" s="10">
        <v>872822</v>
      </c>
      <c r="L68" s="10">
        <v>60971857</v>
      </c>
      <c r="M68" s="33">
        <f>K68+L68</f>
        <v>61844679</v>
      </c>
      <c r="N68" s="10">
        <v>0</v>
      </c>
      <c r="O68" s="10">
        <v>35323194</v>
      </c>
      <c r="P68" s="33">
        <f t="shared" si="36"/>
        <v>35323194</v>
      </c>
      <c r="Q68" s="10">
        <v>62743051</v>
      </c>
      <c r="R68" s="10">
        <v>39038350</v>
      </c>
      <c r="S68" s="33">
        <f t="shared" si="28"/>
        <v>101781401</v>
      </c>
      <c r="T68" s="1"/>
      <c r="U68" s="152" t="s">
        <v>22</v>
      </c>
      <c r="V68" s="33">
        <f t="shared" si="22"/>
        <v>81886394</v>
      </c>
      <c r="W68" s="10">
        <f t="shared" si="23"/>
        <v>353570296</v>
      </c>
      <c r="X68" s="31">
        <f t="shared" si="24"/>
        <v>435456690</v>
      </c>
    </row>
    <row r="69" spans="1:26" x14ac:dyDescent="0.2">
      <c r="A69" s="143" t="s">
        <v>23</v>
      </c>
      <c r="B69" s="10">
        <v>5349134</v>
      </c>
      <c r="C69" s="10">
        <v>31174596</v>
      </c>
      <c r="D69" s="33">
        <f t="shared" si="32"/>
        <v>36523730</v>
      </c>
      <c r="E69" s="10">
        <v>4827080</v>
      </c>
      <c r="F69" s="10">
        <v>26054058</v>
      </c>
      <c r="G69" s="33">
        <f>E69+F69</f>
        <v>30881138</v>
      </c>
      <c r="H69" s="10">
        <v>4441066</v>
      </c>
      <c r="I69" s="10">
        <v>14824485</v>
      </c>
      <c r="J69" s="33">
        <f>H69+I69</f>
        <v>19265551</v>
      </c>
      <c r="K69" s="10">
        <v>1491844</v>
      </c>
      <c r="L69" s="10">
        <v>17043269</v>
      </c>
      <c r="M69" s="33">
        <f>K69+L69</f>
        <v>18535113</v>
      </c>
      <c r="N69" s="10">
        <v>0</v>
      </c>
      <c r="O69" s="10">
        <v>7869640</v>
      </c>
      <c r="P69" s="33">
        <f t="shared" si="36"/>
        <v>7869640</v>
      </c>
      <c r="Q69" s="10">
        <v>103818</v>
      </c>
      <c r="R69" s="10">
        <v>14013969</v>
      </c>
      <c r="S69" s="33">
        <f t="shared" si="28"/>
        <v>14117787</v>
      </c>
      <c r="T69" s="1"/>
      <c r="U69" s="152" t="s">
        <v>23</v>
      </c>
      <c r="V69" s="33">
        <f t="shared" si="22"/>
        <v>16212942</v>
      </c>
      <c r="W69" s="10">
        <f t="shared" si="23"/>
        <v>110980017</v>
      </c>
      <c r="X69" s="31">
        <f t="shared" si="24"/>
        <v>127192959</v>
      </c>
    </row>
    <row r="70" spans="1:26" x14ac:dyDescent="0.2">
      <c r="A70" s="143" t="s">
        <v>24</v>
      </c>
      <c r="B70" s="10">
        <v>2438817</v>
      </c>
      <c r="C70" s="10">
        <v>30333117</v>
      </c>
      <c r="D70" s="33">
        <f t="shared" si="32"/>
        <v>32771934</v>
      </c>
      <c r="E70" s="10">
        <v>27747407</v>
      </c>
      <c r="F70" s="10">
        <v>31553565</v>
      </c>
      <c r="G70" s="33">
        <f>E70+F70</f>
        <v>59300972</v>
      </c>
      <c r="H70" s="10">
        <v>2097262</v>
      </c>
      <c r="I70" s="10">
        <v>17733209</v>
      </c>
      <c r="J70" s="33">
        <f>H70+I70</f>
        <v>19830471</v>
      </c>
      <c r="K70" s="10">
        <v>1249612</v>
      </c>
      <c r="L70" s="10">
        <v>15102217</v>
      </c>
      <c r="M70" s="33">
        <f>K70+L70</f>
        <v>16351829</v>
      </c>
      <c r="N70" s="10">
        <v>280000</v>
      </c>
      <c r="O70" s="10">
        <v>14122977</v>
      </c>
      <c r="P70" s="33">
        <f t="shared" si="36"/>
        <v>14402977</v>
      </c>
      <c r="Q70" s="10">
        <v>1513322</v>
      </c>
      <c r="R70" s="10">
        <v>14664557</v>
      </c>
      <c r="S70" s="33">
        <f t="shared" si="28"/>
        <v>16177879</v>
      </c>
      <c r="T70" s="1"/>
      <c r="U70" s="152" t="s">
        <v>24</v>
      </c>
      <c r="V70" s="33">
        <f t="shared" si="22"/>
        <v>35326420</v>
      </c>
      <c r="W70" s="10">
        <f t="shared" si="23"/>
        <v>123509642</v>
      </c>
      <c r="X70" s="31">
        <f t="shared" si="24"/>
        <v>158836062</v>
      </c>
    </row>
    <row r="71" spans="1:26" x14ac:dyDescent="0.2">
      <c r="A71" s="143" t="s">
        <v>25</v>
      </c>
      <c r="B71" s="10">
        <v>18240845</v>
      </c>
      <c r="C71" s="10">
        <v>24863735</v>
      </c>
      <c r="D71" s="33">
        <f t="shared" si="32"/>
        <v>43104580</v>
      </c>
      <c r="E71" s="10">
        <v>1834347</v>
      </c>
      <c r="F71" s="10">
        <v>34476087</v>
      </c>
      <c r="G71" s="33">
        <f>E71+F71</f>
        <v>36310434</v>
      </c>
      <c r="H71" s="10">
        <v>936795</v>
      </c>
      <c r="I71" s="10">
        <v>23795002</v>
      </c>
      <c r="J71" s="33">
        <f>H71+I71</f>
        <v>24731797</v>
      </c>
      <c r="K71" s="10">
        <v>0</v>
      </c>
      <c r="L71" s="10">
        <v>24083185</v>
      </c>
      <c r="M71" s="33">
        <f>K71+L71</f>
        <v>24083185</v>
      </c>
      <c r="N71" s="10">
        <v>0</v>
      </c>
      <c r="O71" s="10">
        <v>15219637</v>
      </c>
      <c r="P71" s="33">
        <f t="shared" si="36"/>
        <v>15219637</v>
      </c>
      <c r="Q71" s="10">
        <v>0</v>
      </c>
      <c r="R71" s="10">
        <v>18666299</v>
      </c>
      <c r="S71" s="33">
        <f t="shared" si="28"/>
        <v>18666299</v>
      </c>
      <c r="T71" s="1"/>
      <c r="U71" s="152" t="s">
        <v>25</v>
      </c>
      <c r="V71" s="71">
        <f t="shared" si="22"/>
        <v>21011987</v>
      </c>
      <c r="W71" s="23">
        <f t="shared" si="23"/>
        <v>141103945</v>
      </c>
      <c r="X71" s="72">
        <f t="shared" si="24"/>
        <v>162115932</v>
      </c>
    </row>
    <row r="72" spans="1:26" s="3" customFormat="1" ht="11.25" x14ac:dyDescent="0.2">
      <c r="A72" s="164" t="s">
        <v>26</v>
      </c>
      <c r="B72" s="140">
        <f t="shared" ref="B72:C72" si="37">SUM(B63:B71)</f>
        <v>71449743</v>
      </c>
      <c r="C72" s="140">
        <f t="shared" si="37"/>
        <v>440479606</v>
      </c>
      <c r="D72" s="144">
        <f>SUM(D63:D71)</f>
        <v>511929349</v>
      </c>
      <c r="E72" s="140">
        <f t="shared" ref="E72:F72" si="38">SUM(E63:E71)</f>
        <v>114884668</v>
      </c>
      <c r="F72" s="140">
        <f t="shared" si="38"/>
        <v>465596300</v>
      </c>
      <c r="G72" s="144">
        <f>SUM(G63:G71)</f>
        <v>580480968</v>
      </c>
      <c r="H72" s="140">
        <f t="shared" ref="H72:I72" si="39">SUM(H63:H71)</f>
        <v>32482240</v>
      </c>
      <c r="I72" s="140">
        <f t="shared" si="39"/>
        <v>332781723</v>
      </c>
      <c r="J72" s="144">
        <f>SUM(J63:J71)</f>
        <v>365263963</v>
      </c>
      <c r="K72" s="140">
        <f t="shared" ref="K72:L72" si="40">SUM(K63:K71)</f>
        <v>17215714</v>
      </c>
      <c r="L72" s="140">
        <f t="shared" si="40"/>
        <v>372505201</v>
      </c>
      <c r="M72" s="144">
        <f>SUM(M63:M71)</f>
        <v>389720915</v>
      </c>
      <c r="N72" s="140">
        <f t="shared" ref="N72:O72" si="41">SUM(N63:N71)</f>
        <v>500000</v>
      </c>
      <c r="O72" s="140">
        <f t="shared" si="41"/>
        <v>227875286</v>
      </c>
      <c r="P72" s="144">
        <f>SUM(P63:P71)</f>
        <v>228375286</v>
      </c>
      <c r="Q72" s="144">
        <f t="shared" ref="Q72:R72" si="42">SUM(Q63:Q71)</f>
        <v>84099693</v>
      </c>
      <c r="R72" s="144">
        <f t="shared" si="42"/>
        <v>274030041</v>
      </c>
      <c r="S72" s="144">
        <f>SUM(S63:S71)</f>
        <v>358129734</v>
      </c>
      <c r="T72" s="161"/>
      <c r="U72" s="165" t="s">
        <v>26</v>
      </c>
      <c r="V72" s="154">
        <f t="shared" si="22"/>
        <v>320632058</v>
      </c>
      <c r="W72" s="155">
        <f t="shared" si="23"/>
        <v>2113268157</v>
      </c>
      <c r="X72" s="156">
        <f t="shared" si="24"/>
        <v>2433900215</v>
      </c>
    </row>
    <row r="73" spans="1:26" x14ac:dyDescent="0.2">
      <c r="A73" s="143" t="s">
        <v>27</v>
      </c>
      <c r="B73" s="10">
        <v>26497309</v>
      </c>
      <c r="C73" s="10">
        <v>48759751</v>
      </c>
      <c r="D73" s="33">
        <f>B73+C73</f>
        <v>75257060</v>
      </c>
      <c r="E73" s="10">
        <v>3671983</v>
      </c>
      <c r="F73" s="10">
        <v>44223178</v>
      </c>
      <c r="G73" s="33">
        <f>E73+F73</f>
        <v>47895161</v>
      </c>
      <c r="H73" s="10">
        <v>1048686</v>
      </c>
      <c r="I73" s="10">
        <v>29879513</v>
      </c>
      <c r="J73" s="33">
        <f>H73+I73</f>
        <v>30928199</v>
      </c>
      <c r="K73" s="10">
        <v>6742380</v>
      </c>
      <c r="L73" s="10">
        <v>29575727</v>
      </c>
      <c r="M73" s="33">
        <f>K73+L73</f>
        <v>36318107</v>
      </c>
      <c r="N73" s="10">
        <v>22562246</v>
      </c>
      <c r="O73" s="10">
        <v>17518829</v>
      </c>
      <c r="P73" s="33">
        <f t="shared" ref="P73:P76" si="43">SUM(N73:O73)</f>
        <v>40081075</v>
      </c>
      <c r="Q73" s="10">
        <v>1111200</v>
      </c>
      <c r="R73" s="10">
        <v>27669272</v>
      </c>
      <c r="S73" s="33">
        <f t="shared" si="28"/>
        <v>28780472</v>
      </c>
      <c r="T73" s="1"/>
      <c r="U73" s="152" t="s">
        <v>27</v>
      </c>
      <c r="V73" s="37">
        <f t="shared" si="22"/>
        <v>61633804</v>
      </c>
      <c r="W73" s="22">
        <f t="shared" si="23"/>
        <v>197626270</v>
      </c>
      <c r="X73" s="65">
        <f t="shared" si="24"/>
        <v>259260074</v>
      </c>
    </row>
    <row r="74" spans="1:26" x14ac:dyDescent="0.2">
      <c r="A74" s="143" t="s">
        <v>28</v>
      </c>
      <c r="B74" s="10">
        <v>46617151</v>
      </c>
      <c r="C74" s="10">
        <v>215975790</v>
      </c>
      <c r="D74" s="33">
        <f t="shared" ref="D74:D76" si="44">B74+C74</f>
        <v>262592941</v>
      </c>
      <c r="E74" s="10">
        <v>54341869</v>
      </c>
      <c r="F74" s="10">
        <v>227686219</v>
      </c>
      <c r="G74" s="33">
        <f>E74+F74</f>
        <v>282028088</v>
      </c>
      <c r="H74" s="10">
        <v>43205158</v>
      </c>
      <c r="I74" s="10">
        <v>173794968</v>
      </c>
      <c r="J74" s="33">
        <f>H74+I74</f>
        <v>217000126</v>
      </c>
      <c r="K74" s="10">
        <v>16125104</v>
      </c>
      <c r="L74" s="10">
        <v>187113201</v>
      </c>
      <c r="M74" s="33">
        <f>K74+L74</f>
        <v>203238305</v>
      </c>
      <c r="N74" s="10">
        <v>24462288</v>
      </c>
      <c r="O74" s="10">
        <v>123699905</v>
      </c>
      <c r="P74" s="33">
        <f t="shared" si="43"/>
        <v>148162193</v>
      </c>
      <c r="Q74" s="10">
        <v>8393924</v>
      </c>
      <c r="R74" s="10">
        <v>174931829</v>
      </c>
      <c r="S74" s="33">
        <f t="shared" si="28"/>
        <v>183325753</v>
      </c>
      <c r="T74" s="1"/>
      <c r="U74" s="152" t="s">
        <v>28</v>
      </c>
      <c r="V74" s="33">
        <f t="shared" si="22"/>
        <v>193145494</v>
      </c>
      <c r="W74" s="10">
        <f t="shared" si="23"/>
        <v>1103201912</v>
      </c>
      <c r="X74" s="31">
        <f t="shared" si="24"/>
        <v>1296347406</v>
      </c>
    </row>
    <row r="75" spans="1:26" x14ac:dyDescent="0.2">
      <c r="A75" s="143" t="s">
        <v>29</v>
      </c>
      <c r="B75" s="10">
        <v>3835082</v>
      </c>
      <c r="C75" s="10">
        <v>320645013</v>
      </c>
      <c r="D75" s="33">
        <f t="shared" si="44"/>
        <v>324480095</v>
      </c>
      <c r="E75" s="10">
        <v>6462794</v>
      </c>
      <c r="F75" s="10">
        <v>347307911</v>
      </c>
      <c r="G75" s="33">
        <f>E75+F75</f>
        <v>353770705</v>
      </c>
      <c r="H75" s="10">
        <v>49839449</v>
      </c>
      <c r="I75" s="10">
        <v>227920775</v>
      </c>
      <c r="J75" s="33">
        <f>H75+I75</f>
        <v>277760224</v>
      </c>
      <c r="K75" s="10">
        <v>3657933</v>
      </c>
      <c r="L75" s="10">
        <v>269316660</v>
      </c>
      <c r="M75" s="33">
        <f>K75+L75</f>
        <v>272974593</v>
      </c>
      <c r="N75" s="10">
        <v>134935087</v>
      </c>
      <c r="O75" s="10">
        <v>190134322</v>
      </c>
      <c r="P75" s="33">
        <f t="shared" si="43"/>
        <v>325069409</v>
      </c>
      <c r="Q75" s="10">
        <v>124637821</v>
      </c>
      <c r="R75" s="10">
        <v>296479020</v>
      </c>
      <c r="S75" s="33">
        <f t="shared" si="28"/>
        <v>421116841</v>
      </c>
      <c r="T75" s="1"/>
      <c r="U75" s="152" t="s">
        <v>29</v>
      </c>
      <c r="V75" s="33">
        <f t="shared" si="22"/>
        <v>323368166</v>
      </c>
      <c r="W75" s="10">
        <f t="shared" si="23"/>
        <v>1651803701</v>
      </c>
      <c r="X75" s="31">
        <f t="shared" si="24"/>
        <v>1975171867</v>
      </c>
    </row>
    <row r="76" spans="1:26" x14ac:dyDescent="0.2">
      <c r="A76" s="143" t="s">
        <v>30</v>
      </c>
      <c r="B76" s="10">
        <v>584744323</v>
      </c>
      <c r="C76" s="10">
        <v>1235018844</v>
      </c>
      <c r="D76" s="33">
        <f t="shared" si="44"/>
        <v>1819763167</v>
      </c>
      <c r="E76" s="10">
        <v>278611075</v>
      </c>
      <c r="F76" s="10">
        <v>1488725873</v>
      </c>
      <c r="G76" s="33">
        <f>E76+F76</f>
        <v>1767336948</v>
      </c>
      <c r="H76" s="10">
        <v>386756843</v>
      </c>
      <c r="I76" s="10">
        <v>1167356098</v>
      </c>
      <c r="J76" s="33">
        <f>H76+I76</f>
        <v>1554112941</v>
      </c>
      <c r="K76" s="10">
        <v>425543085</v>
      </c>
      <c r="L76" s="10">
        <v>1267807846</v>
      </c>
      <c r="M76" s="33">
        <f>K76+L76</f>
        <v>1693350931</v>
      </c>
      <c r="N76" s="10">
        <v>317552521</v>
      </c>
      <c r="O76" s="10">
        <v>1141327025</v>
      </c>
      <c r="P76" s="33">
        <f t="shared" si="43"/>
        <v>1458879546</v>
      </c>
      <c r="Q76" s="10">
        <v>472644127</v>
      </c>
      <c r="R76" s="10">
        <v>1247467498</v>
      </c>
      <c r="S76" s="33">
        <f t="shared" si="28"/>
        <v>1720111625</v>
      </c>
      <c r="T76" s="1"/>
      <c r="U76" s="152" t="s">
        <v>30</v>
      </c>
      <c r="V76" s="71">
        <f t="shared" si="22"/>
        <v>2465851974</v>
      </c>
      <c r="W76" s="23">
        <f t="shared" si="23"/>
        <v>7547703184</v>
      </c>
      <c r="X76" s="72">
        <f t="shared" si="24"/>
        <v>10013555158</v>
      </c>
    </row>
    <row r="77" spans="1:26" s="3" customFormat="1" ht="11.25" x14ac:dyDescent="0.2">
      <c r="A77" s="164" t="s">
        <v>31</v>
      </c>
      <c r="B77" s="140">
        <f t="shared" ref="B77" si="45">SUM(B73:B76)</f>
        <v>661693865</v>
      </c>
      <c r="C77" s="140">
        <f>SUM(C73:C76)</f>
        <v>1820399398</v>
      </c>
      <c r="D77" s="144">
        <f>SUM(D73:D76)</f>
        <v>2482093263</v>
      </c>
      <c r="E77" s="140">
        <f t="shared" ref="E77" si="46">SUM(E73:E76)</f>
        <v>343087721</v>
      </c>
      <c r="F77" s="140">
        <f>SUM(F73:F76)</f>
        <v>2107943181</v>
      </c>
      <c r="G77" s="144">
        <f>SUM(G73:G76)</f>
        <v>2451030902</v>
      </c>
      <c r="H77" s="140">
        <f t="shared" ref="H77" si="47">SUM(H73:H76)</f>
        <v>480850136</v>
      </c>
      <c r="I77" s="140">
        <f>SUM(I73:I76)</f>
        <v>1598951354</v>
      </c>
      <c r="J77" s="144">
        <f>SUM(J73:J76)</f>
        <v>2079801490</v>
      </c>
      <c r="K77" s="140">
        <f t="shared" ref="K77" si="48">SUM(K73:K76)</f>
        <v>452068502</v>
      </c>
      <c r="L77" s="140">
        <f>SUM(L73:L76)</f>
        <v>1753813434</v>
      </c>
      <c r="M77" s="144">
        <f>SUM(M73:M76)</f>
        <v>2205881936</v>
      </c>
      <c r="N77" s="140">
        <f t="shared" ref="N77" si="49">SUM(N73:N76)</f>
        <v>499512142</v>
      </c>
      <c r="O77" s="140">
        <f>SUM(O73:O76)</f>
        <v>1472680081</v>
      </c>
      <c r="P77" s="144">
        <f>SUM(P73:P76)</f>
        <v>1972192223</v>
      </c>
      <c r="Q77" s="144">
        <f t="shared" ref="Q77" si="50">SUM(Q73:Q76)</f>
        <v>606787072</v>
      </c>
      <c r="R77" s="144">
        <f>SUM(R73:R76)</f>
        <v>1746547619</v>
      </c>
      <c r="S77" s="144">
        <f>SUM(S73:S76)</f>
        <v>2353334691</v>
      </c>
      <c r="T77" s="161"/>
      <c r="U77" s="165" t="s">
        <v>31</v>
      </c>
      <c r="V77" s="154">
        <f t="shared" si="22"/>
        <v>3043999438</v>
      </c>
      <c r="W77" s="155">
        <f t="shared" si="23"/>
        <v>10500335067</v>
      </c>
      <c r="X77" s="156">
        <f t="shared" si="24"/>
        <v>13544334505</v>
      </c>
    </row>
    <row r="78" spans="1:26" x14ac:dyDescent="0.2">
      <c r="A78" s="143" t="s">
        <v>32</v>
      </c>
      <c r="B78" s="10">
        <v>51052063</v>
      </c>
      <c r="C78" s="10">
        <v>175131398</v>
      </c>
      <c r="D78" s="33">
        <f>B78+C78</f>
        <v>226183461</v>
      </c>
      <c r="E78" s="10">
        <v>143911973</v>
      </c>
      <c r="F78" s="10">
        <v>204233900</v>
      </c>
      <c r="G78" s="33">
        <f>E78+F78</f>
        <v>348145873</v>
      </c>
      <c r="H78" s="10">
        <v>70988654</v>
      </c>
      <c r="I78" s="10">
        <v>141845138</v>
      </c>
      <c r="J78" s="33">
        <f>H78+I78</f>
        <v>212833792</v>
      </c>
      <c r="K78" s="10">
        <v>15663273</v>
      </c>
      <c r="L78" s="10">
        <v>169065306</v>
      </c>
      <c r="M78" s="33">
        <f>K78+L78</f>
        <v>184728579</v>
      </c>
      <c r="N78" s="10">
        <v>34918508</v>
      </c>
      <c r="O78" s="10">
        <v>125773504</v>
      </c>
      <c r="P78" s="33">
        <f t="shared" ref="P78:P80" si="51">SUM(N78:O78)</f>
        <v>160692012</v>
      </c>
      <c r="Q78" s="10">
        <v>9166319</v>
      </c>
      <c r="R78" s="10">
        <v>166936665</v>
      </c>
      <c r="S78" s="33">
        <f t="shared" si="28"/>
        <v>176102984</v>
      </c>
      <c r="T78" s="1"/>
      <c r="U78" s="152" t="s">
        <v>32</v>
      </c>
      <c r="V78" s="37">
        <f t="shared" si="22"/>
        <v>325700790</v>
      </c>
      <c r="W78" s="22">
        <f t="shared" si="23"/>
        <v>982985911</v>
      </c>
      <c r="X78" s="65">
        <f t="shared" si="24"/>
        <v>1308686701</v>
      </c>
    </row>
    <row r="79" spans="1:26" x14ac:dyDescent="0.2">
      <c r="A79" s="143" t="s">
        <v>33</v>
      </c>
      <c r="B79" s="10">
        <v>74274201</v>
      </c>
      <c r="C79" s="10">
        <v>202406926</v>
      </c>
      <c r="D79" s="33">
        <f t="shared" ref="D79:D85" si="52">B79+C79</f>
        <v>276681127</v>
      </c>
      <c r="E79" s="10">
        <v>44614358</v>
      </c>
      <c r="F79" s="10">
        <v>263287546</v>
      </c>
      <c r="G79" s="33">
        <f>E79+F79</f>
        <v>307901904</v>
      </c>
      <c r="H79" s="10">
        <v>37307150</v>
      </c>
      <c r="I79" s="10">
        <v>197300919</v>
      </c>
      <c r="J79" s="33">
        <f>H79+I79</f>
        <v>234608069</v>
      </c>
      <c r="K79" s="10">
        <v>39426974</v>
      </c>
      <c r="L79" s="10">
        <v>233215931</v>
      </c>
      <c r="M79" s="33">
        <f>K79+L79</f>
        <v>272642905</v>
      </c>
      <c r="N79" s="10">
        <v>133210100</v>
      </c>
      <c r="O79" s="10">
        <v>184630526</v>
      </c>
      <c r="P79" s="33">
        <f t="shared" si="51"/>
        <v>317840626</v>
      </c>
      <c r="Q79" s="10">
        <v>108912561</v>
      </c>
      <c r="R79" s="10">
        <v>198598073</v>
      </c>
      <c r="S79" s="33">
        <f t="shared" si="28"/>
        <v>307510634</v>
      </c>
      <c r="T79" s="1"/>
      <c r="U79" s="152" t="s">
        <v>33</v>
      </c>
      <c r="V79" s="33">
        <f t="shared" si="22"/>
        <v>437745344</v>
      </c>
      <c r="W79" s="10">
        <f t="shared" si="23"/>
        <v>1279439921</v>
      </c>
      <c r="X79" s="31">
        <f t="shared" si="24"/>
        <v>1717185265</v>
      </c>
      <c r="Z79" s="28"/>
    </row>
    <row r="80" spans="1:26" x14ac:dyDescent="0.2">
      <c r="A80" s="143" t="s">
        <v>34</v>
      </c>
      <c r="B80" s="10">
        <v>58481188</v>
      </c>
      <c r="C80" s="10">
        <v>163505374</v>
      </c>
      <c r="D80" s="33">
        <f t="shared" si="52"/>
        <v>221986562</v>
      </c>
      <c r="E80" s="10">
        <v>34547871</v>
      </c>
      <c r="F80" s="10">
        <v>162142544</v>
      </c>
      <c r="G80" s="33">
        <f>E80+F80</f>
        <v>196690415</v>
      </c>
      <c r="H80" s="10">
        <v>9772845</v>
      </c>
      <c r="I80" s="10">
        <v>120049405</v>
      </c>
      <c r="J80" s="33">
        <f>H80+I80</f>
        <v>129822250</v>
      </c>
      <c r="K80" s="10">
        <v>11378409</v>
      </c>
      <c r="L80" s="10">
        <v>147758252</v>
      </c>
      <c r="M80" s="33">
        <f>K80+L80</f>
        <v>159136661</v>
      </c>
      <c r="N80" s="10">
        <v>32523174</v>
      </c>
      <c r="O80" s="10">
        <v>131197446</v>
      </c>
      <c r="P80" s="33">
        <f t="shared" si="51"/>
        <v>163720620</v>
      </c>
      <c r="Q80" s="10">
        <v>21715706</v>
      </c>
      <c r="R80" s="10">
        <v>135252658</v>
      </c>
      <c r="S80" s="33">
        <f t="shared" si="28"/>
        <v>156968364</v>
      </c>
      <c r="T80" s="1"/>
      <c r="U80" s="152" t="s">
        <v>34</v>
      </c>
      <c r="V80" s="71">
        <f t="shared" si="22"/>
        <v>168419193</v>
      </c>
      <c r="W80" s="23">
        <f t="shared" si="23"/>
        <v>859905679</v>
      </c>
      <c r="X80" s="72">
        <f t="shared" si="24"/>
        <v>1028324872</v>
      </c>
    </row>
    <row r="81" spans="1:27" s="3" customFormat="1" ht="11.25" x14ac:dyDescent="0.2">
      <c r="A81" s="160" t="s">
        <v>35</v>
      </c>
      <c r="B81" s="140">
        <f t="shared" ref="B81:R81" si="53">SUM(B78:B80)</f>
        <v>183807452</v>
      </c>
      <c r="C81" s="140">
        <f t="shared" si="53"/>
        <v>541043698</v>
      </c>
      <c r="D81" s="144">
        <f t="shared" si="53"/>
        <v>724851150</v>
      </c>
      <c r="E81" s="140">
        <f t="shared" si="53"/>
        <v>223074202</v>
      </c>
      <c r="F81" s="140">
        <f t="shared" si="53"/>
        <v>629663990</v>
      </c>
      <c r="G81" s="144">
        <f>SUM(G78:G80)</f>
        <v>852738192</v>
      </c>
      <c r="H81" s="140">
        <f t="shared" si="53"/>
        <v>118068649</v>
      </c>
      <c r="I81" s="140">
        <f t="shared" si="53"/>
        <v>459195462</v>
      </c>
      <c r="J81" s="144">
        <f t="shared" si="53"/>
        <v>577264111</v>
      </c>
      <c r="K81" s="140">
        <f t="shared" si="53"/>
        <v>66468656</v>
      </c>
      <c r="L81" s="140">
        <f t="shared" si="53"/>
        <v>550039489</v>
      </c>
      <c r="M81" s="144">
        <f>SUM(M78:M80)</f>
        <v>616508145</v>
      </c>
      <c r="N81" s="140">
        <f t="shared" si="53"/>
        <v>200651782</v>
      </c>
      <c r="O81" s="140">
        <f t="shared" si="53"/>
        <v>441601476</v>
      </c>
      <c r="P81" s="144">
        <f>SUM(P78:P80)</f>
        <v>642253258</v>
      </c>
      <c r="Q81" s="144">
        <f t="shared" si="53"/>
        <v>139794586</v>
      </c>
      <c r="R81" s="144">
        <f t="shared" si="53"/>
        <v>500787396</v>
      </c>
      <c r="S81" s="144">
        <f t="shared" si="28"/>
        <v>640581982</v>
      </c>
      <c r="T81" s="161"/>
      <c r="U81" s="162" t="s">
        <v>35</v>
      </c>
      <c r="V81" s="154">
        <f t="shared" si="22"/>
        <v>931865327</v>
      </c>
      <c r="W81" s="155">
        <f t="shared" si="23"/>
        <v>3122331511</v>
      </c>
      <c r="X81" s="156">
        <f t="shared" si="24"/>
        <v>4054196838</v>
      </c>
    </row>
    <row r="82" spans="1:27" x14ac:dyDescent="0.2">
      <c r="A82" s="143" t="s">
        <v>36</v>
      </c>
      <c r="B82" s="10">
        <v>1650507</v>
      </c>
      <c r="C82" s="10">
        <v>107233789</v>
      </c>
      <c r="D82" s="33">
        <f t="shared" si="52"/>
        <v>108884296</v>
      </c>
      <c r="E82" s="10">
        <v>11049597</v>
      </c>
      <c r="F82" s="10">
        <v>88067116</v>
      </c>
      <c r="G82" s="33">
        <f t="shared" ref="G82" si="54">E82+F82</f>
        <v>99116713</v>
      </c>
      <c r="H82" s="10">
        <v>855034</v>
      </c>
      <c r="I82" s="10">
        <v>85215869</v>
      </c>
      <c r="J82" s="33">
        <f t="shared" ref="J82" si="55">H82+I82</f>
        <v>86070903</v>
      </c>
      <c r="K82" s="10">
        <v>674504</v>
      </c>
      <c r="L82" s="10">
        <v>93133950</v>
      </c>
      <c r="M82" s="33">
        <f t="shared" ref="M82" si="56">K82+L82</f>
        <v>93808454</v>
      </c>
      <c r="N82" s="10">
        <v>0</v>
      </c>
      <c r="O82" s="10">
        <v>51430356</v>
      </c>
      <c r="P82" s="33">
        <f t="shared" ref="P82:P85" si="57">SUM(N82:O82)</f>
        <v>51430356</v>
      </c>
      <c r="Q82" s="10">
        <v>1369382</v>
      </c>
      <c r="R82" s="10">
        <v>80312668</v>
      </c>
      <c r="S82" s="33">
        <f t="shared" si="28"/>
        <v>81682050</v>
      </c>
      <c r="T82" s="1"/>
      <c r="U82" s="152" t="s">
        <v>36</v>
      </c>
      <c r="V82" s="37">
        <f t="shared" si="22"/>
        <v>15599024</v>
      </c>
      <c r="W82" s="22">
        <f t="shared" si="23"/>
        <v>505393748</v>
      </c>
      <c r="X82" s="65">
        <f t="shared" si="24"/>
        <v>520992772</v>
      </c>
    </row>
    <row r="83" spans="1:27" x14ac:dyDescent="0.2">
      <c r="A83" s="143" t="s">
        <v>37</v>
      </c>
      <c r="B83" s="10">
        <v>29209252</v>
      </c>
      <c r="C83" s="10">
        <v>118985771</v>
      </c>
      <c r="D83" s="33">
        <f t="shared" si="52"/>
        <v>148195023</v>
      </c>
      <c r="E83" s="10">
        <v>40909267</v>
      </c>
      <c r="F83" s="10">
        <v>106965505</v>
      </c>
      <c r="G83" s="33">
        <f>E83+F83</f>
        <v>147874772</v>
      </c>
      <c r="H83" s="10">
        <v>29763765</v>
      </c>
      <c r="I83" s="10">
        <v>82852236</v>
      </c>
      <c r="J83" s="33">
        <f>H83+I83</f>
        <v>112616001</v>
      </c>
      <c r="K83" s="10">
        <v>66259271</v>
      </c>
      <c r="L83" s="10">
        <v>96822630</v>
      </c>
      <c r="M83" s="33">
        <f>K83+L83</f>
        <v>163081901</v>
      </c>
      <c r="N83" s="10">
        <v>50174525</v>
      </c>
      <c r="O83" s="10">
        <v>72241729</v>
      </c>
      <c r="P83" s="33">
        <f t="shared" si="57"/>
        <v>122416254</v>
      </c>
      <c r="Q83" s="10">
        <v>1619251</v>
      </c>
      <c r="R83" s="10">
        <v>80229394</v>
      </c>
      <c r="S83" s="33">
        <f t="shared" si="28"/>
        <v>81848645</v>
      </c>
      <c r="T83" s="1"/>
      <c r="U83" s="152" t="s">
        <v>37</v>
      </c>
      <c r="V83" s="33">
        <f t="shared" si="22"/>
        <v>217935331</v>
      </c>
      <c r="W83" s="10">
        <f t="shared" si="23"/>
        <v>558097265</v>
      </c>
      <c r="X83" s="31">
        <f t="shared" si="24"/>
        <v>776032596</v>
      </c>
    </row>
    <row r="84" spans="1:27" x14ac:dyDescent="0.2">
      <c r="A84" s="143" t="s">
        <v>38</v>
      </c>
      <c r="B84" s="10">
        <v>24994953</v>
      </c>
      <c r="C84" s="10">
        <v>48532477</v>
      </c>
      <c r="D84" s="33">
        <f t="shared" si="52"/>
        <v>73527430</v>
      </c>
      <c r="E84" s="10">
        <v>18841361</v>
      </c>
      <c r="F84" s="10">
        <v>69235545</v>
      </c>
      <c r="G84" s="33">
        <f>E84+F84</f>
        <v>88076906</v>
      </c>
      <c r="H84" s="10">
        <v>3588086</v>
      </c>
      <c r="I84" s="10">
        <v>43874427</v>
      </c>
      <c r="J84" s="33">
        <f>H84+I84</f>
        <v>47462513</v>
      </c>
      <c r="K84" s="10">
        <v>6872022</v>
      </c>
      <c r="L84" s="10">
        <v>50200182</v>
      </c>
      <c r="M84" s="33">
        <f>K84+L84</f>
        <v>57072204</v>
      </c>
      <c r="N84" s="10">
        <v>2860915</v>
      </c>
      <c r="O84" s="10">
        <v>39317901</v>
      </c>
      <c r="P84" s="33">
        <f t="shared" si="57"/>
        <v>42178816</v>
      </c>
      <c r="Q84" s="10">
        <v>24460879</v>
      </c>
      <c r="R84" s="10">
        <v>41418853</v>
      </c>
      <c r="S84" s="33">
        <f t="shared" si="28"/>
        <v>65879732</v>
      </c>
      <c r="T84" s="1"/>
      <c r="U84" s="152" t="s">
        <v>38</v>
      </c>
      <c r="V84" s="33">
        <f t="shared" si="22"/>
        <v>81618216</v>
      </c>
      <c r="W84" s="10">
        <f t="shared" si="23"/>
        <v>292579385</v>
      </c>
      <c r="X84" s="31">
        <f t="shared" si="24"/>
        <v>374197601</v>
      </c>
    </row>
    <row r="85" spans="1:27" x14ac:dyDescent="0.2">
      <c r="A85" s="143" t="s">
        <v>39</v>
      </c>
      <c r="B85" s="10">
        <v>7643266</v>
      </c>
      <c r="C85" s="10">
        <v>44852607</v>
      </c>
      <c r="D85" s="33">
        <f t="shared" si="52"/>
        <v>52495873</v>
      </c>
      <c r="E85" s="10">
        <v>8113343</v>
      </c>
      <c r="F85" s="10">
        <v>43281211</v>
      </c>
      <c r="G85" s="33">
        <f>E85+F85</f>
        <v>51394554</v>
      </c>
      <c r="H85" s="10">
        <v>5641335</v>
      </c>
      <c r="I85" s="10">
        <v>28018773</v>
      </c>
      <c r="J85" s="33">
        <f>H85+I85</f>
        <v>33660108</v>
      </c>
      <c r="K85" s="10">
        <v>5743927</v>
      </c>
      <c r="L85" s="10">
        <v>33819783</v>
      </c>
      <c r="M85" s="33">
        <f>K85+L85</f>
        <v>39563710</v>
      </c>
      <c r="N85" s="10">
        <v>839010</v>
      </c>
      <c r="O85" s="10">
        <v>29721191</v>
      </c>
      <c r="P85" s="33">
        <f t="shared" si="57"/>
        <v>30560201</v>
      </c>
      <c r="Q85" s="10">
        <v>1645808</v>
      </c>
      <c r="R85" s="10">
        <v>40389026</v>
      </c>
      <c r="S85" s="33">
        <f t="shared" si="28"/>
        <v>42034834</v>
      </c>
      <c r="T85" s="1"/>
      <c r="U85" s="152" t="s">
        <v>39</v>
      </c>
      <c r="V85" s="71">
        <f t="shared" si="22"/>
        <v>29626689</v>
      </c>
      <c r="W85" s="23">
        <f t="shared" si="23"/>
        <v>220082591</v>
      </c>
      <c r="X85" s="72">
        <f t="shared" si="24"/>
        <v>249709280</v>
      </c>
      <c r="AA85" s="28"/>
    </row>
    <row r="86" spans="1:27" s="3" customFormat="1" ht="11.25" x14ac:dyDescent="0.2">
      <c r="A86" s="160" t="s">
        <v>40</v>
      </c>
      <c r="B86" s="140">
        <f t="shared" ref="B86:S86" si="58">SUM(B82:B85)</f>
        <v>63497978</v>
      </c>
      <c r="C86" s="140">
        <f t="shared" si="58"/>
        <v>319604644</v>
      </c>
      <c r="D86" s="144">
        <f t="shared" si="58"/>
        <v>383102622</v>
      </c>
      <c r="E86" s="140">
        <f t="shared" si="58"/>
        <v>78913568</v>
      </c>
      <c r="F86" s="140">
        <f t="shared" si="58"/>
        <v>307549377</v>
      </c>
      <c r="G86" s="144">
        <f>SUM(G82:G85)</f>
        <v>386462945</v>
      </c>
      <c r="H86" s="140">
        <f t="shared" si="58"/>
        <v>39848220</v>
      </c>
      <c r="I86" s="140">
        <f t="shared" si="58"/>
        <v>239961305</v>
      </c>
      <c r="J86" s="144">
        <f t="shared" si="58"/>
        <v>279809525</v>
      </c>
      <c r="K86" s="140">
        <f t="shared" si="58"/>
        <v>79549724</v>
      </c>
      <c r="L86" s="140">
        <f t="shared" si="58"/>
        <v>273976545</v>
      </c>
      <c r="M86" s="144">
        <f>SUM(M82:M85)</f>
        <v>353526269</v>
      </c>
      <c r="N86" s="140">
        <f t="shared" si="58"/>
        <v>53874450</v>
      </c>
      <c r="O86" s="140">
        <f t="shared" si="58"/>
        <v>192711177</v>
      </c>
      <c r="P86" s="144">
        <f>SUM(P82:P85)</f>
        <v>246585627</v>
      </c>
      <c r="Q86" s="144">
        <f t="shared" si="58"/>
        <v>29095320</v>
      </c>
      <c r="R86" s="144">
        <f t="shared" si="58"/>
        <v>242349941</v>
      </c>
      <c r="S86" s="144">
        <f t="shared" si="58"/>
        <v>271445261</v>
      </c>
      <c r="T86" s="161"/>
      <c r="U86" s="162" t="s">
        <v>40</v>
      </c>
      <c r="V86" s="154">
        <f t="shared" si="22"/>
        <v>344779260</v>
      </c>
      <c r="W86" s="155">
        <f t="shared" si="23"/>
        <v>1576152989</v>
      </c>
      <c r="X86" s="156">
        <f t="shared" si="24"/>
        <v>1920932249</v>
      </c>
    </row>
    <row r="87" spans="1:27" s="3" customFormat="1" ht="11.25" x14ac:dyDescent="0.2">
      <c r="A87" s="167" t="s">
        <v>41</v>
      </c>
      <c r="B87" s="140">
        <f t="shared" ref="B87:S87" si="59">B62+B72+B77+B81+B86</f>
        <v>994947552</v>
      </c>
      <c r="C87" s="140">
        <f t="shared" si="59"/>
        <v>3231193808</v>
      </c>
      <c r="D87" s="144">
        <f>D62+D72+D77+D81+D86</f>
        <v>4226141360</v>
      </c>
      <c r="E87" s="140">
        <f t="shared" si="59"/>
        <v>785069546</v>
      </c>
      <c r="F87" s="140">
        <f>F62+F72+F77+F81+F86</f>
        <v>3618105559</v>
      </c>
      <c r="G87" s="144">
        <f>G62+G72+G77+G81+G86</f>
        <v>4403175105</v>
      </c>
      <c r="H87" s="140">
        <f t="shared" si="59"/>
        <v>697952551</v>
      </c>
      <c r="I87" s="140">
        <f t="shared" si="59"/>
        <v>2694875277</v>
      </c>
      <c r="J87" s="144">
        <f t="shared" si="59"/>
        <v>3392827828</v>
      </c>
      <c r="K87" s="140">
        <f t="shared" si="59"/>
        <v>649282980</v>
      </c>
      <c r="L87" s="140">
        <f t="shared" si="59"/>
        <v>3031932146</v>
      </c>
      <c r="M87" s="144">
        <f>M62+M72+M77+M81+M86</f>
        <v>3681215126</v>
      </c>
      <c r="N87" s="140">
        <f t="shared" si="59"/>
        <v>755573020</v>
      </c>
      <c r="O87" s="140">
        <f t="shared" si="59"/>
        <v>2393153783</v>
      </c>
      <c r="P87" s="144">
        <f>P62+P72+P77+P81+P86</f>
        <v>3148726803</v>
      </c>
      <c r="Q87" s="140">
        <f t="shared" si="59"/>
        <v>862487484</v>
      </c>
      <c r="R87" s="140">
        <f t="shared" si="59"/>
        <v>2822368694</v>
      </c>
      <c r="S87" s="144">
        <f t="shared" si="59"/>
        <v>3684856178</v>
      </c>
      <c r="T87" s="161"/>
      <c r="U87" s="168" t="s">
        <v>41</v>
      </c>
      <c r="V87" s="157">
        <f t="shared" si="22"/>
        <v>4745313133</v>
      </c>
      <c r="W87" s="158">
        <f t="shared" si="23"/>
        <v>17791629267</v>
      </c>
      <c r="X87" s="159">
        <f t="shared" si="24"/>
        <v>22536942400</v>
      </c>
    </row>
    <row r="88" spans="1:27" x14ac:dyDescent="0.2">
      <c r="A88" s="131" t="s">
        <v>42</v>
      </c>
      <c r="B88" s="2"/>
      <c r="C88" s="2"/>
      <c r="D88" s="2"/>
      <c r="E88" s="2"/>
      <c r="F88" s="2"/>
      <c r="G88" s="2"/>
      <c r="H88" s="2"/>
      <c r="I88" s="2"/>
      <c r="J88" s="2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</row>
    <row r="89" spans="1:27" x14ac:dyDescent="0.2">
      <c r="A89" s="131" t="s">
        <v>43</v>
      </c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</row>
    <row r="90" spans="1:27" x14ac:dyDescent="0.2">
      <c r="A90" s="132" t="s">
        <v>44</v>
      </c>
      <c r="E90" s="3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</row>
    <row r="91" spans="1:27" x14ac:dyDescent="0.2">
      <c r="A91" s="132" t="s">
        <v>74</v>
      </c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</row>
    <row r="92" spans="1:27" x14ac:dyDescent="0.2">
      <c r="A92" s="132" t="s">
        <v>71</v>
      </c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</row>
    <row r="93" spans="1:27" x14ac:dyDescent="0.2">
      <c r="A93" s="174" t="s">
        <v>109</v>
      </c>
    </row>
    <row r="94" spans="1:27" x14ac:dyDescent="0.2">
      <c r="A94" s="174" t="s">
        <v>107</v>
      </c>
    </row>
    <row r="95" spans="1:27" x14ac:dyDescent="0.2">
      <c r="A95" s="174" t="s">
        <v>128</v>
      </c>
    </row>
  </sheetData>
  <mergeCells count="20">
    <mergeCell ref="V53:X53"/>
    <mergeCell ref="V5:X5"/>
    <mergeCell ref="A49:S49"/>
    <mergeCell ref="A50:S50"/>
    <mergeCell ref="A51:S51"/>
    <mergeCell ref="B53:D53"/>
    <mergeCell ref="E53:G53"/>
    <mergeCell ref="H53:J53"/>
    <mergeCell ref="K53:M53"/>
    <mergeCell ref="N53:P53"/>
    <mergeCell ref="Q53:S53"/>
    <mergeCell ref="A1:S1"/>
    <mergeCell ref="A2:S2"/>
    <mergeCell ref="A3:S3"/>
    <mergeCell ref="B5:D5"/>
    <mergeCell ref="E5:G5"/>
    <mergeCell ref="H5:J5"/>
    <mergeCell ref="K5:M5"/>
    <mergeCell ref="N5:P5"/>
    <mergeCell ref="Q5:S5"/>
  </mergeCells>
  <printOptions horizontalCentered="1"/>
  <pageMargins left="0.19685039370078741" right="0.19685039370078741" top="0.39370078740157483" bottom="0.19685039370078741" header="0" footer="0"/>
  <pageSetup paperSize="9" scale="57" fitToWidth="2" fitToHeight="2" orientation="landscape" r:id="rId1"/>
  <headerFooter alignWithMargins="0"/>
  <rowBreaks count="1" manualBreakCount="1">
    <brk id="47" max="25" man="1"/>
  </rowBreaks>
  <colBreaks count="1" manualBreakCount="1">
    <brk id="19" max="1048575" man="1"/>
  </colBreak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J44"/>
  <sheetViews>
    <sheetView showGridLines="0" workbookViewId="0">
      <selection activeCell="A44" sqref="A44"/>
    </sheetView>
  </sheetViews>
  <sheetFormatPr defaultColWidth="11.42578125" defaultRowHeight="12.75" x14ac:dyDescent="0.2"/>
  <cols>
    <col min="1" max="1" width="20.42578125" customWidth="1"/>
    <col min="2" max="7" width="11.42578125" customWidth="1"/>
    <col min="8" max="8" width="11.7109375" bestFit="1" customWidth="1"/>
    <col min="9" max="9" width="11.42578125" customWidth="1"/>
    <col min="10" max="10" width="12.5703125" bestFit="1" customWidth="1"/>
  </cols>
  <sheetData>
    <row r="1" spans="1:10" ht="12" customHeight="1" x14ac:dyDescent="0.2">
      <c r="A1" s="184" t="s">
        <v>83</v>
      </c>
      <c r="B1" s="184"/>
      <c r="C1" s="184"/>
      <c r="D1" s="184"/>
      <c r="E1" s="184"/>
      <c r="F1" s="184"/>
      <c r="G1" s="184"/>
      <c r="H1" s="184"/>
      <c r="I1" s="184"/>
      <c r="J1" s="184"/>
    </row>
    <row r="2" spans="1:10" ht="12" customHeight="1" x14ac:dyDescent="0.2">
      <c r="A2" s="191" t="s">
        <v>1</v>
      </c>
      <c r="B2" s="191"/>
      <c r="C2" s="191"/>
      <c r="D2" s="191"/>
      <c r="E2" s="191"/>
      <c r="F2" s="191"/>
      <c r="G2" s="191"/>
      <c r="H2" s="191"/>
      <c r="I2" s="191"/>
      <c r="J2" s="191"/>
    </row>
    <row r="3" spans="1:10" ht="12" customHeight="1" x14ac:dyDescent="0.2">
      <c r="A3" s="191" t="s">
        <v>79</v>
      </c>
      <c r="B3" s="191"/>
      <c r="C3" s="191"/>
      <c r="D3" s="191"/>
      <c r="E3" s="191"/>
      <c r="F3" s="191"/>
      <c r="G3" s="191"/>
      <c r="H3" s="191"/>
      <c r="I3" s="191"/>
      <c r="J3" s="191"/>
    </row>
    <row r="4" spans="1:10" ht="12" customHeight="1" x14ac:dyDescent="0.2">
      <c r="A4" s="134"/>
      <c r="B4" s="134"/>
      <c r="C4" s="134"/>
      <c r="D4" s="134"/>
      <c r="E4" s="134"/>
      <c r="F4" s="134"/>
      <c r="G4" s="134"/>
      <c r="H4" s="134"/>
      <c r="I4" s="134"/>
      <c r="J4" s="133" t="s">
        <v>78</v>
      </c>
    </row>
    <row r="5" spans="1:10" x14ac:dyDescent="0.2">
      <c r="A5" s="141" t="s">
        <v>4</v>
      </c>
      <c r="B5" s="186" t="s">
        <v>119</v>
      </c>
      <c r="C5" s="187"/>
      <c r="D5" s="188"/>
      <c r="E5" s="186" t="s">
        <v>120</v>
      </c>
      <c r="F5" s="187"/>
      <c r="G5" s="188"/>
      <c r="H5" s="186" t="s">
        <v>122</v>
      </c>
      <c r="I5" s="187"/>
      <c r="J5" s="187"/>
    </row>
    <row r="6" spans="1:10" x14ac:dyDescent="0.2">
      <c r="A6" s="153" t="s">
        <v>5</v>
      </c>
      <c r="B6" s="116" t="s">
        <v>73</v>
      </c>
      <c r="C6" s="136" t="s">
        <v>57</v>
      </c>
      <c r="D6" s="116" t="s">
        <v>8</v>
      </c>
      <c r="E6" s="116" t="s">
        <v>73</v>
      </c>
      <c r="F6" s="116" t="s">
        <v>57</v>
      </c>
      <c r="G6" s="136" t="s">
        <v>8</v>
      </c>
      <c r="H6" s="116" t="s">
        <v>73</v>
      </c>
      <c r="I6" s="136" t="s">
        <v>57</v>
      </c>
      <c r="J6" s="136" t="s">
        <v>8</v>
      </c>
    </row>
    <row r="7" spans="1:10" ht="12" customHeight="1" x14ac:dyDescent="0.2">
      <c r="A7" s="152" t="s">
        <v>9</v>
      </c>
      <c r="B7" s="10">
        <f>'2017'!V7</f>
        <v>2298723</v>
      </c>
      <c r="C7" s="10">
        <f>'2017'!W7</f>
        <v>19809640</v>
      </c>
      <c r="D7" s="10">
        <f>'2017'!X7</f>
        <v>22108363</v>
      </c>
      <c r="E7" s="10">
        <f>'2017'!V55</f>
        <v>1422653</v>
      </c>
      <c r="F7" s="10">
        <f>'2017'!W55</f>
        <v>21163214</v>
      </c>
      <c r="G7" s="10">
        <f>'2017'!X55</f>
        <v>22585867</v>
      </c>
      <c r="H7" s="10">
        <f t="shared" ref="H7:J9" si="0">B7+E7</f>
        <v>3721376</v>
      </c>
      <c r="I7" s="10">
        <f t="shared" si="0"/>
        <v>40972854</v>
      </c>
      <c r="J7" s="37">
        <f t="shared" si="0"/>
        <v>44694230</v>
      </c>
    </row>
    <row r="8" spans="1:10" ht="12" customHeight="1" x14ac:dyDescent="0.2">
      <c r="A8" s="152" t="s">
        <v>10</v>
      </c>
      <c r="B8" s="10">
        <f>'2017'!V8</f>
        <v>7013047</v>
      </c>
      <c r="C8" s="10">
        <f>'2017'!W8</f>
        <v>17379334</v>
      </c>
      <c r="D8" s="10">
        <f>'2017'!X8</f>
        <v>24392381</v>
      </c>
      <c r="E8" s="10">
        <f>'2017'!V56</f>
        <v>4314749</v>
      </c>
      <c r="F8" s="10">
        <f>'2017'!W56</f>
        <v>21055787</v>
      </c>
      <c r="G8" s="10">
        <f>'2017'!X56</f>
        <v>25370536</v>
      </c>
      <c r="H8" s="10">
        <f t="shared" si="0"/>
        <v>11327796</v>
      </c>
      <c r="I8" s="10">
        <f t="shared" si="0"/>
        <v>38435121</v>
      </c>
      <c r="J8" s="33">
        <f t="shared" si="0"/>
        <v>49762917</v>
      </c>
    </row>
    <row r="9" spans="1:10" ht="12" customHeight="1" x14ac:dyDescent="0.2">
      <c r="A9" s="152" t="s">
        <v>11</v>
      </c>
      <c r="B9" s="10">
        <f>'2017'!V9</f>
        <v>30440075</v>
      </c>
      <c r="C9" s="10">
        <f>'2017'!W9</f>
        <v>149531414</v>
      </c>
      <c r="D9" s="10">
        <f>'2017'!X9</f>
        <v>179971489</v>
      </c>
      <c r="E9" s="10">
        <f>'2017'!V57</f>
        <v>7936381</v>
      </c>
      <c r="F9" s="10">
        <f>'2017'!W57</f>
        <v>163395470</v>
      </c>
      <c r="G9" s="10">
        <f>'2017'!X57</f>
        <v>171331851</v>
      </c>
      <c r="H9" s="10">
        <f t="shared" si="0"/>
        <v>38376456</v>
      </c>
      <c r="I9" s="10">
        <f t="shared" si="0"/>
        <v>312926884</v>
      </c>
      <c r="J9" s="33">
        <f t="shared" si="0"/>
        <v>351303340</v>
      </c>
    </row>
    <row r="10" spans="1:10" ht="12" customHeight="1" x14ac:dyDescent="0.2">
      <c r="A10" s="152" t="s">
        <v>12</v>
      </c>
      <c r="B10" s="10">
        <f>'2017'!V10</f>
        <v>20629695</v>
      </c>
      <c r="C10" s="10">
        <f>'2017'!W10</f>
        <v>197299244</v>
      </c>
      <c r="D10" s="10">
        <f>'2017'!X10</f>
        <v>217928939</v>
      </c>
      <c r="E10" s="10">
        <f>'2017'!V58</f>
        <v>20826365</v>
      </c>
      <c r="F10" s="10">
        <f>'2017'!W58</f>
        <v>150682785</v>
      </c>
      <c r="G10" s="10">
        <f>'2017'!X58</f>
        <v>171509150</v>
      </c>
      <c r="H10" s="10">
        <f t="shared" ref="H10:H33" si="1">B10+E10</f>
        <v>41456060</v>
      </c>
      <c r="I10" s="10">
        <f t="shared" ref="I10:I33" si="2">C10+F10</f>
        <v>347982029</v>
      </c>
      <c r="J10" s="33">
        <f t="shared" ref="J10" si="3">D10+G10</f>
        <v>389438089</v>
      </c>
    </row>
    <row r="11" spans="1:10" ht="12" customHeight="1" x14ac:dyDescent="0.2">
      <c r="A11" s="152" t="s">
        <v>13</v>
      </c>
      <c r="B11" s="10">
        <f>'2017'!V11</f>
        <v>14758413</v>
      </c>
      <c r="C11" s="10">
        <f>'2017'!W11</f>
        <v>54985008</v>
      </c>
      <c r="D11" s="10">
        <f>'2017'!X11</f>
        <v>69743421</v>
      </c>
      <c r="E11" s="10">
        <f>'2017'!V59</f>
        <v>14682224</v>
      </c>
      <c r="F11" s="10">
        <f>'2017'!W59</f>
        <v>47741382</v>
      </c>
      <c r="G11" s="10">
        <f>'2017'!X59</f>
        <v>62423606</v>
      </c>
      <c r="H11" s="10">
        <f t="shared" si="1"/>
        <v>29440637</v>
      </c>
      <c r="I11" s="10">
        <f t="shared" si="2"/>
        <v>102726390</v>
      </c>
      <c r="J11" s="33">
        <f t="shared" ref="J11:J36" si="4">D11+G11</f>
        <v>132167027</v>
      </c>
    </row>
    <row r="12" spans="1:10" ht="12" customHeight="1" x14ac:dyDescent="0.2">
      <c r="A12" s="152" t="s">
        <v>14</v>
      </c>
      <c r="B12" s="10">
        <f>'2017'!V12</f>
        <v>8872842</v>
      </c>
      <c r="C12" s="10">
        <f>'2017'!W12</f>
        <v>7951424</v>
      </c>
      <c r="D12" s="10">
        <f>'2017'!X12</f>
        <v>16824266</v>
      </c>
      <c r="E12" s="10">
        <f>'2017'!V60</f>
        <v>6965699</v>
      </c>
      <c r="F12" s="10">
        <f>'2017'!W60</f>
        <v>9226375</v>
      </c>
      <c r="G12" s="10">
        <f>'2017'!X60</f>
        <v>16192074</v>
      </c>
      <c r="H12" s="10">
        <f t="shared" si="1"/>
        <v>15838541</v>
      </c>
      <c r="I12" s="10">
        <f t="shared" si="2"/>
        <v>17177799</v>
      </c>
      <c r="J12" s="33">
        <f t="shared" si="4"/>
        <v>33016340</v>
      </c>
    </row>
    <row r="13" spans="1:10" ht="12" customHeight="1" x14ac:dyDescent="0.2">
      <c r="A13" s="152" t="s">
        <v>15</v>
      </c>
      <c r="B13" s="10">
        <f>'2017'!V13</f>
        <v>6898504</v>
      </c>
      <c r="C13" s="10">
        <f>'2017'!W13</f>
        <v>66114110</v>
      </c>
      <c r="D13" s="10">
        <f>'2017'!X13</f>
        <v>73012614</v>
      </c>
      <c r="E13" s="10">
        <f>'2017'!V61</f>
        <v>47888979</v>
      </c>
      <c r="F13" s="10">
        <f>'2017'!W61</f>
        <v>66276530</v>
      </c>
      <c r="G13" s="10">
        <f>'2017'!X61</f>
        <v>114165509</v>
      </c>
      <c r="H13" s="10">
        <f t="shared" si="1"/>
        <v>54787483</v>
      </c>
      <c r="I13" s="10">
        <f t="shared" si="2"/>
        <v>132390640</v>
      </c>
      <c r="J13" s="33">
        <f t="shared" si="4"/>
        <v>187178123</v>
      </c>
    </row>
    <row r="14" spans="1:10" s="169" customFormat="1" ht="12" customHeight="1" x14ac:dyDescent="0.2">
      <c r="A14" s="170" t="s">
        <v>16</v>
      </c>
      <c r="B14" s="144">
        <f>SUM(B7:B13)</f>
        <v>90911299</v>
      </c>
      <c r="C14" s="144">
        <f t="shared" ref="C14:F14" si="5">SUM(C7:C13)</f>
        <v>513070174</v>
      </c>
      <c r="D14" s="144">
        <f>SUM(D7:D13)</f>
        <v>603981473</v>
      </c>
      <c r="E14" s="144">
        <f>SUM(E7:E13)</f>
        <v>104037050</v>
      </c>
      <c r="F14" s="144">
        <f t="shared" si="5"/>
        <v>479541543</v>
      </c>
      <c r="G14" s="144">
        <f>SUM(G7:G13)</f>
        <v>583578593</v>
      </c>
      <c r="H14" s="144">
        <f t="shared" si="1"/>
        <v>194948349</v>
      </c>
      <c r="I14" s="144">
        <f t="shared" si="2"/>
        <v>992611717</v>
      </c>
      <c r="J14" s="144">
        <f t="shared" si="4"/>
        <v>1187560066</v>
      </c>
    </row>
    <row r="15" spans="1:10" ht="12" customHeight="1" x14ac:dyDescent="0.2">
      <c r="A15" s="152" t="s">
        <v>17</v>
      </c>
      <c r="B15" s="10">
        <f>'2017'!V15</f>
        <v>38426505</v>
      </c>
      <c r="C15" s="10">
        <f>'2017'!W15</f>
        <v>125803039</v>
      </c>
      <c r="D15" s="10">
        <f>'2017'!X15</f>
        <v>164229544</v>
      </c>
      <c r="E15" s="10">
        <f>'2017'!V63</f>
        <v>11054846</v>
      </c>
      <c r="F15" s="10">
        <f>'2017'!W63</f>
        <v>116333382</v>
      </c>
      <c r="G15" s="10">
        <f>'2017'!X63</f>
        <v>127388228</v>
      </c>
      <c r="H15" s="10">
        <f t="shared" si="1"/>
        <v>49481351</v>
      </c>
      <c r="I15" s="10">
        <f t="shared" si="2"/>
        <v>242136421</v>
      </c>
      <c r="J15" s="33">
        <f t="shared" si="4"/>
        <v>291617772</v>
      </c>
    </row>
    <row r="16" spans="1:10" ht="12" customHeight="1" x14ac:dyDescent="0.2">
      <c r="A16" s="152" t="s">
        <v>18</v>
      </c>
      <c r="B16" s="10">
        <f>'2017'!V16</f>
        <v>51673098</v>
      </c>
      <c r="C16" s="10">
        <f>'2017'!W16</f>
        <v>550670605</v>
      </c>
      <c r="D16" s="10">
        <f>'2017'!X16</f>
        <v>602343703</v>
      </c>
      <c r="E16" s="10">
        <f>'2017'!V64</f>
        <v>28801019</v>
      </c>
      <c r="F16" s="10">
        <f>'2017'!W64</f>
        <v>523013657</v>
      </c>
      <c r="G16" s="10">
        <f>'2017'!X64</f>
        <v>551814676</v>
      </c>
      <c r="H16" s="10">
        <f t="shared" si="1"/>
        <v>80474117</v>
      </c>
      <c r="I16" s="10">
        <f t="shared" si="2"/>
        <v>1073684262</v>
      </c>
      <c r="J16" s="33">
        <f t="shared" si="4"/>
        <v>1154158379</v>
      </c>
    </row>
    <row r="17" spans="1:10" ht="12" customHeight="1" x14ac:dyDescent="0.2">
      <c r="A17" s="152" t="s">
        <v>19</v>
      </c>
      <c r="B17" s="10">
        <f>'2017'!V17</f>
        <v>182523646</v>
      </c>
      <c r="C17" s="10">
        <f>'2017'!W17</f>
        <v>425368253</v>
      </c>
      <c r="D17" s="10">
        <f>'2017'!X17</f>
        <v>607891899</v>
      </c>
      <c r="E17" s="10">
        <f>'2017'!V65</f>
        <v>98020077</v>
      </c>
      <c r="F17" s="10">
        <f>'2017'!W65</f>
        <v>435293689</v>
      </c>
      <c r="G17" s="10">
        <f>'2017'!X65</f>
        <v>533313766</v>
      </c>
      <c r="H17" s="10">
        <f t="shared" si="1"/>
        <v>280543723</v>
      </c>
      <c r="I17" s="10">
        <f t="shared" si="2"/>
        <v>860661942</v>
      </c>
      <c r="J17" s="33">
        <f t="shared" si="4"/>
        <v>1141205665</v>
      </c>
    </row>
    <row r="18" spans="1:10" ht="12" customHeight="1" x14ac:dyDescent="0.2">
      <c r="A18" s="152" t="s">
        <v>20</v>
      </c>
      <c r="B18" s="10">
        <f>'2017'!V18</f>
        <v>4837157</v>
      </c>
      <c r="C18" s="10">
        <f>'2017'!W18</f>
        <v>162129207</v>
      </c>
      <c r="D18" s="10">
        <f>'2017'!X18</f>
        <v>166966364</v>
      </c>
      <c r="E18" s="10">
        <f>'2017'!V66</f>
        <v>2416063</v>
      </c>
      <c r="F18" s="10">
        <f>'2017'!W66</f>
        <v>149566256</v>
      </c>
      <c r="G18" s="10">
        <f>'2017'!X66</f>
        <v>151982319</v>
      </c>
      <c r="H18" s="10">
        <f t="shared" si="1"/>
        <v>7253220</v>
      </c>
      <c r="I18" s="10">
        <f t="shared" si="2"/>
        <v>311695463</v>
      </c>
      <c r="J18" s="33">
        <f t="shared" si="4"/>
        <v>318948683</v>
      </c>
    </row>
    <row r="19" spans="1:10" ht="12" customHeight="1" x14ac:dyDescent="0.2">
      <c r="A19" s="152" t="s">
        <v>21</v>
      </c>
      <c r="B19" s="10">
        <f>'2017'!V19</f>
        <v>51790612</v>
      </c>
      <c r="C19" s="10">
        <f>'2017'!W19</f>
        <v>181365381</v>
      </c>
      <c r="D19" s="10">
        <f>'2017'!X19</f>
        <v>233155993</v>
      </c>
      <c r="E19" s="10">
        <f>'2017'!V67</f>
        <v>25902310</v>
      </c>
      <c r="F19" s="10">
        <f>'2017'!W67</f>
        <v>159897273</v>
      </c>
      <c r="G19" s="10">
        <f>'2017'!X67</f>
        <v>185799583</v>
      </c>
      <c r="H19" s="10">
        <f t="shared" si="1"/>
        <v>77692922</v>
      </c>
      <c r="I19" s="10">
        <f t="shared" si="2"/>
        <v>341262654</v>
      </c>
      <c r="J19" s="33">
        <f t="shared" si="4"/>
        <v>418955576</v>
      </c>
    </row>
    <row r="20" spans="1:10" ht="12" customHeight="1" x14ac:dyDescent="0.2">
      <c r="A20" s="152" t="s">
        <v>22</v>
      </c>
      <c r="B20" s="10">
        <f>'2017'!V20</f>
        <v>63418065</v>
      </c>
      <c r="C20" s="10">
        <f>'2017'!W20</f>
        <v>408535329</v>
      </c>
      <c r="D20" s="10">
        <f>'2017'!X20</f>
        <v>471953394</v>
      </c>
      <c r="E20" s="10">
        <f>'2017'!V68</f>
        <v>81886394</v>
      </c>
      <c r="F20" s="10">
        <f>'2017'!W68</f>
        <v>353570296</v>
      </c>
      <c r="G20" s="10">
        <f>'2017'!X68</f>
        <v>435456690</v>
      </c>
      <c r="H20" s="10">
        <f t="shared" si="1"/>
        <v>145304459</v>
      </c>
      <c r="I20" s="10">
        <f t="shared" si="2"/>
        <v>762105625</v>
      </c>
      <c r="J20" s="33">
        <f t="shared" si="4"/>
        <v>907410084</v>
      </c>
    </row>
    <row r="21" spans="1:10" ht="12" customHeight="1" x14ac:dyDescent="0.2">
      <c r="A21" s="152" t="s">
        <v>23</v>
      </c>
      <c r="B21" s="10">
        <f>'2017'!V21</f>
        <v>26401401</v>
      </c>
      <c r="C21" s="10">
        <f>'2017'!W21</f>
        <v>111254591</v>
      </c>
      <c r="D21" s="10">
        <f>'2017'!X21</f>
        <v>137655992</v>
      </c>
      <c r="E21" s="10">
        <f>'2017'!V69</f>
        <v>16212942</v>
      </c>
      <c r="F21" s="10">
        <f>'2017'!W69</f>
        <v>110980017</v>
      </c>
      <c r="G21" s="10">
        <f>'2017'!X69</f>
        <v>127192959</v>
      </c>
      <c r="H21" s="10">
        <f t="shared" si="1"/>
        <v>42614343</v>
      </c>
      <c r="I21" s="10">
        <f t="shared" si="2"/>
        <v>222234608</v>
      </c>
      <c r="J21" s="33">
        <f t="shared" si="4"/>
        <v>264848951</v>
      </c>
    </row>
    <row r="22" spans="1:10" ht="12" customHeight="1" x14ac:dyDescent="0.2">
      <c r="A22" s="152" t="s">
        <v>24</v>
      </c>
      <c r="B22" s="10">
        <f>'2017'!V22</f>
        <v>13764123</v>
      </c>
      <c r="C22" s="10">
        <f>'2017'!W22</f>
        <v>142218928</v>
      </c>
      <c r="D22" s="10">
        <f>'2017'!X22</f>
        <v>155983051</v>
      </c>
      <c r="E22" s="10">
        <f>'2017'!V70</f>
        <v>35326420</v>
      </c>
      <c r="F22" s="10">
        <f>'2017'!W70</f>
        <v>123509642</v>
      </c>
      <c r="G22" s="10">
        <f>'2017'!X70</f>
        <v>158836062</v>
      </c>
      <c r="H22" s="10">
        <f t="shared" si="1"/>
        <v>49090543</v>
      </c>
      <c r="I22" s="10">
        <f t="shared" si="2"/>
        <v>265728570</v>
      </c>
      <c r="J22" s="33">
        <f t="shared" si="4"/>
        <v>314819113</v>
      </c>
    </row>
    <row r="23" spans="1:10" ht="12" customHeight="1" x14ac:dyDescent="0.2">
      <c r="A23" s="152" t="s">
        <v>25</v>
      </c>
      <c r="B23" s="10">
        <f>'2017'!V23</f>
        <v>67722109</v>
      </c>
      <c r="C23" s="10">
        <f>'2017'!W23</f>
        <v>172395093</v>
      </c>
      <c r="D23" s="10">
        <f>'2017'!X23</f>
        <v>240117202</v>
      </c>
      <c r="E23" s="10">
        <f>'2017'!V71</f>
        <v>21011987</v>
      </c>
      <c r="F23" s="10">
        <f>'2017'!W71</f>
        <v>141103945</v>
      </c>
      <c r="G23" s="10">
        <f>'2017'!X71</f>
        <v>162115932</v>
      </c>
      <c r="H23" s="10">
        <f t="shared" si="1"/>
        <v>88734096</v>
      </c>
      <c r="I23" s="10">
        <f t="shared" si="2"/>
        <v>313499038</v>
      </c>
      <c r="J23" s="33">
        <f t="shared" si="4"/>
        <v>402233134</v>
      </c>
    </row>
    <row r="24" spans="1:10" s="169" customFormat="1" ht="12" customHeight="1" x14ac:dyDescent="0.2">
      <c r="A24" s="165" t="s">
        <v>26</v>
      </c>
      <c r="B24" s="144">
        <f>SUM(B15:B23)</f>
        <v>500556716</v>
      </c>
      <c r="C24" s="144">
        <f t="shared" ref="C24:G24" si="6">SUM(C15:C23)</f>
        <v>2279740426</v>
      </c>
      <c r="D24" s="144">
        <f t="shared" si="6"/>
        <v>2780297142</v>
      </c>
      <c r="E24" s="144">
        <f>SUM(E15:E23)</f>
        <v>320632058</v>
      </c>
      <c r="F24" s="144">
        <f t="shared" si="6"/>
        <v>2113268157</v>
      </c>
      <c r="G24" s="144">
        <f t="shared" si="6"/>
        <v>2433900215</v>
      </c>
      <c r="H24" s="144">
        <f t="shared" si="1"/>
        <v>821188774</v>
      </c>
      <c r="I24" s="144">
        <f t="shared" si="2"/>
        <v>4393008583</v>
      </c>
      <c r="J24" s="144">
        <f t="shared" si="4"/>
        <v>5214197357</v>
      </c>
    </row>
    <row r="25" spans="1:10" ht="12" customHeight="1" x14ac:dyDescent="0.2">
      <c r="A25" s="152" t="s">
        <v>27</v>
      </c>
      <c r="B25" s="10">
        <f>'2017'!V25</f>
        <v>41589346</v>
      </c>
      <c r="C25" s="10">
        <f>'2017'!W25</f>
        <v>182713207</v>
      </c>
      <c r="D25" s="10">
        <f>'2017'!X25</f>
        <v>224302553</v>
      </c>
      <c r="E25" s="10">
        <f>'2017'!V73</f>
        <v>61633804</v>
      </c>
      <c r="F25" s="10">
        <f>'2017'!W73</f>
        <v>197626270</v>
      </c>
      <c r="G25" s="10">
        <f>'2017'!X73</f>
        <v>259260074</v>
      </c>
      <c r="H25" s="10">
        <f t="shared" si="1"/>
        <v>103223150</v>
      </c>
      <c r="I25" s="10">
        <f t="shared" si="2"/>
        <v>380339477</v>
      </c>
      <c r="J25" s="33">
        <f t="shared" si="4"/>
        <v>483562627</v>
      </c>
    </row>
    <row r="26" spans="1:10" ht="12" customHeight="1" x14ac:dyDescent="0.2">
      <c r="A26" s="152" t="s">
        <v>28</v>
      </c>
      <c r="B26" s="10">
        <f>'2017'!V26</f>
        <v>191752677</v>
      </c>
      <c r="C26" s="10">
        <f>'2017'!W26</f>
        <v>1040940499</v>
      </c>
      <c r="D26" s="10">
        <f>'2017'!X26</f>
        <v>1232693176</v>
      </c>
      <c r="E26" s="10">
        <f>'2017'!V74</f>
        <v>193145494</v>
      </c>
      <c r="F26" s="10">
        <f>'2017'!W74</f>
        <v>1103201912</v>
      </c>
      <c r="G26" s="10">
        <f>'2017'!X74</f>
        <v>1296347406</v>
      </c>
      <c r="H26" s="10">
        <f t="shared" si="1"/>
        <v>384898171</v>
      </c>
      <c r="I26" s="10">
        <f t="shared" si="2"/>
        <v>2144142411</v>
      </c>
      <c r="J26" s="33">
        <f t="shared" si="4"/>
        <v>2529040582</v>
      </c>
    </row>
    <row r="27" spans="1:10" ht="12" customHeight="1" x14ac:dyDescent="0.2">
      <c r="A27" s="152" t="s">
        <v>29</v>
      </c>
      <c r="B27" s="10">
        <f>'2017'!V27</f>
        <v>210841497</v>
      </c>
      <c r="C27" s="10">
        <f>'2017'!W27</f>
        <v>1549903243</v>
      </c>
      <c r="D27" s="10">
        <f>'2017'!X27</f>
        <v>1760744740</v>
      </c>
      <c r="E27" s="10">
        <f>'2017'!V75</f>
        <v>323368166</v>
      </c>
      <c r="F27" s="10">
        <f>'2017'!W75</f>
        <v>1651803701</v>
      </c>
      <c r="G27" s="10">
        <f>'2017'!X75</f>
        <v>1975171867</v>
      </c>
      <c r="H27" s="10">
        <f t="shared" si="1"/>
        <v>534209663</v>
      </c>
      <c r="I27" s="10">
        <f t="shared" si="2"/>
        <v>3201706944</v>
      </c>
      <c r="J27" s="33">
        <f t="shared" si="4"/>
        <v>3735916607</v>
      </c>
    </row>
    <row r="28" spans="1:10" ht="12" customHeight="1" x14ac:dyDescent="0.2">
      <c r="A28" s="152" t="s">
        <v>30</v>
      </c>
      <c r="B28" s="10">
        <f>'2017'!V28</f>
        <v>2012304582</v>
      </c>
      <c r="C28" s="10">
        <f>'2017'!W28</f>
        <v>6370862752</v>
      </c>
      <c r="D28" s="10">
        <f>'2017'!X28</f>
        <v>8383167334</v>
      </c>
      <c r="E28" s="10">
        <f>'2017'!V76</f>
        <v>2465851974</v>
      </c>
      <c r="F28" s="10">
        <f>'2017'!W76</f>
        <v>7547703184</v>
      </c>
      <c r="G28" s="10">
        <f>'2017'!X76</f>
        <v>10013555158</v>
      </c>
      <c r="H28" s="10">
        <f t="shared" si="1"/>
        <v>4478156556</v>
      </c>
      <c r="I28" s="10">
        <f t="shared" si="2"/>
        <v>13918565936</v>
      </c>
      <c r="J28" s="33">
        <f t="shared" si="4"/>
        <v>18396722492</v>
      </c>
    </row>
    <row r="29" spans="1:10" s="169" customFormat="1" ht="12" customHeight="1" x14ac:dyDescent="0.2">
      <c r="A29" s="165" t="s">
        <v>31</v>
      </c>
      <c r="B29" s="144">
        <f>SUM(B25:B28)</f>
        <v>2456488102</v>
      </c>
      <c r="C29" s="144">
        <f t="shared" ref="C29:G29" si="7">SUM(C25:C28)</f>
        <v>9144419701</v>
      </c>
      <c r="D29" s="144">
        <f t="shared" si="7"/>
        <v>11600907803</v>
      </c>
      <c r="E29" s="144">
        <f>SUM(E25:E28)</f>
        <v>3043999438</v>
      </c>
      <c r="F29" s="144">
        <f>SUM(F25:F28)</f>
        <v>10500335067</v>
      </c>
      <c r="G29" s="144">
        <f t="shared" si="7"/>
        <v>13544334505</v>
      </c>
      <c r="H29" s="144">
        <f t="shared" si="1"/>
        <v>5500487540</v>
      </c>
      <c r="I29" s="144">
        <f t="shared" si="2"/>
        <v>19644754768</v>
      </c>
      <c r="J29" s="144">
        <f t="shared" si="4"/>
        <v>25145242308</v>
      </c>
    </row>
    <row r="30" spans="1:10" ht="12" customHeight="1" x14ac:dyDescent="0.2">
      <c r="A30" s="152" t="s">
        <v>32</v>
      </c>
      <c r="B30" s="10">
        <f>'2017'!V30</f>
        <v>307429035</v>
      </c>
      <c r="C30" s="10">
        <f>'2017'!W30</f>
        <v>903449938</v>
      </c>
      <c r="D30" s="10">
        <f>'2017'!X30</f>
        <v>1210878973</v>
      </c>
      <c r="E30" s="10">
        <f>'2017'!V78</f>
        <v>325700790</v>
      </c>
      <c r="F30" s="10">
        <f>'2017'!W78</f>
        <v>982985911</v>
      </c>
      <c r="G30" s="10">
        <f>'2017'!X78</f>
        <v>1308686701</v>
      </c>
      <c r="H30" s="10">
        <f t="shared" si="1"/>
        <v>633129825</v>
      </c>
      <c r="I30" s="10">
        <f t="shared" si="2"/>
        <v>1886435849</v>
      </c>
      <c r="J30" s="33">
        <f t="shared" si="4"/>
        <v>2519565674</v>
      </c>
    </row>
    <row r="31" spans="1:10" ht="12" customHeight="1" x14ac:dyDescent="0.2">
      <c r="A31" s="152" t="s">
        <v>33</v>
      </c>
      <c r="B31" s="10">
        <f>'2017'!V31</f>
        <v>330646938</v>
      </c>
      <c r="C31" s="10">
        <f>'2017'!W31</f>
        <v>1038239610</v>
      </c>
      <c r="D31" s="10">
        <f>'2017'!X31</f>
        <v>1368886548</v>
      </c>
      <c r="E31" s="10">
        <f>'2017'!V79</f>
        <v>437745344</v>
      </c>
      <c r="F31" s="10">
        <f>'2017'!W79</f>
        <v>1279439921</v>
      </c>
      <c r="G31" s="10">
        <f>'2017'!X79</f>
        <v>1717185265</v>
      </c>
      <c r="H31" s="10">
        <f t="shared" si="1"/>
        <v>768392282</v>
      </c>
      <c r="I31" s="10">
        <f t="shared" si="2"/>
        <v>2317679531</v>
      </c>
      <c r="J31" s="33">
        <f t="shared" si="4"/>
        <v>3086071813</v>
      </c>
    </row>
    <row r="32" spans="1:10" ht="12" customHeight="1" x14ac:dyDescent="0.2">
      <c r="A32" s="152" t="s">
        <v>34</v>
      </c>
      <c r="B32" s="10">
        <f>'2017'!V32</f>
        <v>267676059</v>
      </c>
      <c r="C32" s="10">
        <f>'2017'!W32</f>
        <v>723550664</v>
      </c>
      <c r="D32" s="10">
        <f>'2017'!X32</f>
        <v>991226723</v>
      </c>
      <c r="E32" s="10">
        <f>'2017'!V80</f>
        <v>168419193</v>
      </c>
      <c r="F32" s="10">
        <f>'2017'!W80</f>
        <v>859905679</v>
      </c>
      <c r="G32" s="10">
        <f>'2017'!X80</f>
        <v>1028324872</v>
      </c>
      <c r="H32" s="10">
        <f t="shared" si="1"/>
        <v>436095252</v>
      </c>
      <c r="I32" s="10">
        <f t="shared" si="2"/>
        <v>1583456343</v>
      </c>
      <c r="J32" s="33">
        <f t="shared" si="4"/>
        <v>2019551595</v>
      </c>
    </row>
    <row r="33" spans="1:10" s="169" customFormat="1" ht="12" customHeight="1" x14ac:dyDescent="0.2">
      <c r="A33" s="162" t="s">
        <v>35</v>
      </c>
      <c r="B33" s="144">
        <f>SUM(B30:B32)</f>
        <v>905752032</v>
      </c>
      <c r="C33" s="144">
        <f t="shared" ref="C33:G33" si="8">SUM(C30:C32)</f>
        <v>2665240212</v>
      </c>
      <c r="D33" s="144">
        <f t="shared" si="8"/>
        <v>3570992244</v>
      </c>
      <c r="E33" s="144">
        <f>SUM(E30:E32)</f>
        <v>931865327</v>
      </c>
      <c r="F33" s="144">
        <f t="shared" si="8"/>
        <v>3122331511</v>
      </c>
      <c r="G33" s="144">
        <f t="shared" si="8"/>
        <v>4054196838</v>
      </c>
      <c r="H33" s="144">
        <f t="shared" si="1"/>
        <v>1837617359</v>
      </c>
      <c r="I33" s="144">
        <f t="shared" si="2"/>
        <v>5787571723</v>
      </c>
      <c r="J33" s="144">
        <f t="shared" si="4"/>
        <v>7625189082</v>
      </c>
    </row>
    <row r="34" spans="1:10" ht="12" customHeight="1" x14ac:dyDescent="0.2">
      <c r="A34" s="152" t="s">
        <v>36</v>
      </c>
      <c r="B34" s="10">
        <f>'2017'!V34</f>
        <v>28683458</v>
      </c>
      <c r="C34" s="10">
        <f>'2017'!W34</f>
        <v>473215691</v>
      </c>
      <c r="D34" s="10">
        <f>'2017'!X34</f>
        <v>501899149</v>
      </c>
      <c r="E34" s="10">
        <f>'2017'!V82</f>
        <v>15599024</v>
      </c>
      <c r="F34" s="10">
        <f>'2017'!W82</f>
        <v>505393748</v>
      </c>
      <c r="G34" s="10">
        <f>'2017'!X82</f>
        <v>520992772</v>
      </c>
      <c r="H34" s="10">
        <f t="shared" ref="H34" si="9">B34+E34</f>
        <v>44282482</v>
      </c>
      <c r="I34" s="10">
        <f t="shared" ref="I34:I39" si="10">C34+F34</f>
        <v>978609439</v>
      </c>
      <c r="J34" s="33">
        <f t="shared" si="4"/>
        <v>1022891921</v>
      </c>
    </row>
    <row r="35" spans="1:10" ht="12" customHeight="1" x14ac:dyDescent="0.2">
      <c r="A35" s="152" t="s">
        <v>37</v>
      </c>
      <c r="B35" s="10">
        <f>'2017'!V35</f>
        <v>281364509</v>
      </c>
      <c r="C35" s="10">
        <f>'2017'!W35</f>
        <v>559847643</v>
      </c>
      <c r="D35" s="10">
        <f>'2017'!X35</f>
        <v>841212152</v>
      </c>
      <c r="E35" s="10">
        <f>'2017'!V83</f>
        <v>217935331</v>
      </c>
      <c r="F35" s="10">
        <f>'2017'!W83</f>
        <v>558097265</v>
      </c>
      <c r="G35" s="10">
        <f>'2017'!X83</f>
        <v>776032596</v>
      </c>
      <c r="H35" s="10">
        <f>B35+E35</f>
        <v>499299840</v>
      </c>
      <c r="I35" s="10">
        <f t="shared" si="10"/>
        <v>1117944908</v>
      </c>
      <c r="J35" s="33">
        <f t="shared" si="4"/>
        <v>1617244748</v>
      </c>
    </row>
    <row r="36" spans="1:10" ht="12" customHeight="1" x14ac:dyDescent="0.2">
      <c r="A36" s="152" t="s">
        <v>38</v>
      </c>
      <c r="B36" s="10">
        <f>'2017'!V36</f>
        <v>85709681</v>
      </c>
      <c r="C36" s="10">
        <f>'2017'!W36</f>
        <v>266539833</v>
      </c>
      <c r="D36" s="10">
        <f>'2017'!X36</f>
        <v>352249514</v>
      </c>
      <c r="E36" s="10">
        <f>'2017'!V84</f>
        <v>81618216</v>
      </c>
      <c r="F36" s="10">
        <f>'2017'!W84</f>
        <v>292579385</v>
      </c>
      <c r="G36" s="10">
        <f>'2017'!X84</f>
        <v>374197601</v>
      </c>
      <c r="H36" s="10">
        <f>B36+E36</f>
        <v>167327897</v>
      </c>
      <c r="I36" s="10">
        <f t="shared" si="10"/>
        <v>559119218</v>
      </c>
      <c r="J36" s="33">
        <f t="shared" si="4"/>
        <v>726447115</v>
      </c>
    </row>
    <row r="37" spans="1:10" ht="12" customHeight="1" x14ac:dyDescent="0.2">
      <c r="A37" s="152" t="s">
        <v>39</v>
      </c>
      <c r="B37" s="10">
        <f>'2017'!V37</f>
        <v>73544121</v>
      </c>
      <c r="C37" s="10">
        <f>'2017'!W37</f>
        <v>198024081</v>
      </c>
      <c r="D37" s="10">
        <f>'2017'!X37</f>
        <v>271568202</v>
      </c>
      <c r="E37" s="10">
        <f>'2017'!V85</f>
        <v>29626689</v>
      </c>
      <c r="F37" s="10">
        <f>'2017'!W85</f>
        <v>220082591</v>
      </c>
      <c r="G37" s="10">
        <f>'2017'!X85</f>
        <v>249709280</v>
      </c>
      <c r="H37" s="10">
        <f>B37+E37</f>
        <v>103170810</v>
      </c>
      <c r="I37" s="10">
        <f t="shared" si="10"/>
        <v>418106672</v>
      </c>
      <c r="J37" s="33">
        <f t="shared" ref="J37" si="11">D37+G37</f>
        <v>521277482</v>
      </c>
    </row>
    <row r="38" spans="1:10" s="169" customFormat="1" ht="12" customHeight="1" x14ac:dyDescent="0.2">
      <c r="A38" s="162" t="s">
        <v>40</v>
      </c>
      <c r="B38" s="144">
        <f>SUM(B34:B37)</f>
        <v>469301769</v>
      </c>
      <c r="C38" s="144">
        <f t="shared" ref="C38:D38" si="12">SUM(C34:C37)</f>
        <v>1497627248</v>
      </c>
      <c r="D38" s="144">
        <f t="shared" si="12"/>
        <v>1966929017</v>
      </c>
      <c r="E38" s="144">
        <f>SUM(E34:E37)</f>
        <v>344779260</v>
      </c>
      <c r="F38" s="144">
        <f>SUM(F34:F37)</f>
        <v>1576152989</v>
      </c>
      <c r="G38" s="144">
        <f>SUM(G34:G37)</f>
        <v>1920932249</v>
      </c>
      <c r="H38" s="144">
        <f>B38+E38</f>
        <v>814081029</v>
      </c>
      <c r="I38" s="144">
        <f t="shared" si="10"/>
        <v>3073780237</v>
      </c>
      <c r="J38" s="144">
        <f>D38+G38</f>
        <v>3887861266</v>
      </c>
    </row>
    <row r="39" spans="1:10" s="169" customFormat="1" ht="12" customHeight="1" x14ac:dyDescent="0.2">
      <c r="A39" s="168" t="s">
        <v>41</v>
      </c>
      <c r="B39" s="171">
        <f>B14+B24+B29+B33+B38</f>
        <v>4423009918</v>
      </c>
      <c r="C39" s="171">
        <f t="shared" ref="C39:D39" si="13">C14+C24+C29+C33+C38</f>
        <v>16100097761</v>
      </c>
      <c r="D39" s="171">
        <f t="shared" si="13"/>
        <v>20523107679</v>
      </c>
      <c r="E39" s="171">
        <f>E14+E24+E29+E33+E38</f>
        <v>4745313133</v>
      </c>
      <c r="F39" s="171">
        <f>F14+F24+F29+F33+F38</f>
        <v>17791629267</v>
      </c>
      <c r="G39" s="171">
        <f t="shared" ref="G39" si="14">G14+G24+G29+G33+G38</f>
        <v>22536942400</v>
      </c>
      <c r="H39" s="171">
        <f>B39+E39</f>
        <v>9168323051</v>
      </c>
      <c r="I39" s="171">
        <f t="shared" si="10"/>
        <v>33891727028</v>
      </c>
      <c r="J39" s="171">
        <f>D39+G39</f>
        <v>43060050079</v>
      </c>
    </row>
    <row r="40" spans="1:10" ht="12" customHeight="1" x14ac:dyDescent="0.2">
      <c r="A40" s="131" t="s">
        <v>75</v>
      </c>
      <c r="B40" s="2"/>
      <c r="C40" s="2"/>
      <c r="D40" s="2"/>
      <c r="E40" s="2"/>
      <c r="F40" s="2"/>
      <c r="G40" s="2"/>
      <c r="H40" s="2"/>
      <c r="I40" s="2"/>
      <c r="J40" s="2"/>
    </row>
    <row r="41" spans="1:10" ht="12" customHeight="1" x14ac:dyDescent="0.2">
      <c r="A41" s="131" t="s">
        <v>76</v>
      </c>
    </row>
    <row r="42" spans="1:10" ht="12" customHeight="1" x14ac:dyDescent="0.2">
      <c r="A42" s="132" t="s">
        <v>44</v>
      </c>
      <c r="J42" s="1"/>
    </row>
    <row r="43" spans="1:10" ht="12" customHeight="1" x14ac:dyDescent="0.2">
      <c r="A43" s="132" t="s">
        <v>74</v>
      </c>
    </row>
    <row r="44" spans="1:10" x14ac:dyDescent="0.2">
      <c r="A44" s="132"/>
    </row>
  </sheetData>
  <mergeCells count="6">
    <mergeCell ref="A1:J1"/>
    <mergeCell ref="A2:J2"/>
    <mergeCell ref="A3:J3"/>
    <mergeCell ref="B5:D5"/>
    <mergeCell ref="E5:G5"/>
    <mergeCell ref="H5:J5"/>
  </mergeCells>
  <printOptions horizontalCentered="1"/>
  <pageMargins left="0.19685039370078741" right="0.19685039370078741" top="0.39370078740157483" bottom="0.19685039370078741" header="0" footer="0"/>
  <pageSetup paperSize="9" orientation="landscape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IU95"/>
  <sheetViews>
    <sheetView showGridLines="0" tabSelected="1" topLeftCell="A44" zoomScaleNormal="100" workbookViewId="0">
      <selection activeCell="A97" sqref="A97"/>
    </sheetView>
  </sheetViews>
  <sheetFormatPr defaultColWidth="11.42578125" defaultRowHeight="12.75" x14ac:dyDescent="0.2"/>
  <cols>
    <col min="1" max="1" width="16.85546875" customWidth="1"/>
    <col min="2" max="3" width="13.140625" customWidth="1"/>
    <col min="4" max="4" width="13.85546875" customWidth="1"/>
    <col min="5" max="7" width="13.140625" customWidth="1"/>
    <col min="8" max="8" width="13.140625" bestFit="1" customWidth="1"/>
    <col min="9" max="9" width="13.140625" customWidth="1"/>
    <col min="10" max="10" width="13.85546875" bestFit="1" customWidth="1"/>
    <col min="11" max="13" width="13.140625" customWidth="1"/>
    <col min="14" max="14" width="12.7109375" bestFit="1" customWidth="1"/>
    <col min="15" max="18" width="13.140625" bestFit="1" customWidth="1"/>
    <col min="19" max="19" width="13.5703125" bestFit="1" customWidth="1"/>
    <col min="20" max="20" width="11.42578125" customWidth="1"/>
    <col min="21" max="21" width="20.7109375" customWidth="1"/>
    <col min="22" max="22" width="13.85546875" bestFit="1" customWidth="1"/>
    <col min="23" max="24" width="14.28515625" bestFit="1" customWidth="1"/>
  </cols>
  <sheetData>
    <row r="1" spans="1:24" ht="15" x14ac:dyDescent="0.25">
      <c r="A1" s="194" t="s">
        <v>77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</row>
    <row r="2" spans="1:24" x14ac:dyDescent="0.2">
      <c r="A2" s="191" t="s">
        <v>1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</row>
    <row r="3" spans="1:24" x14ac:dyDescent="0.2">
      <c r="A3" s="191" t="s">
        <v>79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</row>
    <row r="4" spans="1:24" x14ac:dyDescent="0.2">
      <c r="S4" s="133" t="s">
        <v>78</v>
      </c>
      <c r="X4" s="133" t="s">
        <v>78</v>
      </c>
    </row>
    <row r="5" spans="1:24" x14ac:dyDescent="0.2">
      <c r="A5" s="141" t="s">
        <v>4</v>
      </c>
      <c r="B5" s="186">
        <v>43101</v>
      </c>
      <c r="C5" s="187"/>
      <c r="D5" s="188"/>
      <c r="E5" s="186">
        <v>43132</v>
      </c>
      <c r="F5" s="187"/>
      <c r="G5" s="188"/>
      <c r="H5" s="186">
        <v>43160</v>
      </c>
      <c r="I5" s="187"/>
      <c r="J5" s="188"/>
      <c r="K5" s="186">
        <v>43191</v>
      </c>
      <c r="L5" s="187"/>
      <c r="M5" s="188"/>
      <c r="N5" s="186">
        <v>43221</v>
      </c>
      <c r="O5" s="187"/>
      <c r="P5" s="188"/>
      <c r="Q5" s="186">
        <v>43252</v>
      </c>
      <c r="R5" s="187"/>
      <c r="S5" s="188"/>
      <c r="U5" s="141" t="s">
        <v>4</v>
      </c>
      <c r="V5" s="186" t="s">
        <v>125</v>
      </c>
      <c r="W5" s="187"/>
      <c r="X5" s="187"/>
    </row>
    <row r="6" spans="1:24" x14ac:dyDescent="0.2">
      <c r="A6" s="142" t="s">
        <v>5</v>
      </c>
      <c r="B6" s="116" t="s">
        <v>73</v>
      </c>
      <c r="C6" s="116" t="s">
        <v>52</v>
      </c>
      <c r="D6" s="116" t="s">
        <v>8</v>
      </c>
      <c r="E6" s="116" t="s">
        <v>73</v>
      </c>
      <c r="F6" s="116" t="s">
        <v>52</v>
      </c>
      <c r="G6" s="116" t="s">
        <v>8</v>
      </c>
      <c r="H6" s="116" t="s">
        <v>73</v>
      </c>
      <c r="I6" s="116" t="s">
        <v>52</v>
      </c>
      <c r="J6" s="116" t="s">
        <v>8</v>
      </c>
      <c r="K6" s="116" t="s">
        <v>73</v>
      </c>
      <c r="L6" s="116" t="s">
        <v>52</v>
      </c>
      <c r="M6" s="116" t="s">
        <v>8</v>
      </c>
      <c r="N6" s="116" t="s">
        <v>73</v>
      </c>
      <c r="O6" s="116" t="s">
        <v>52</v>
      </c>
      <c r="P6" s="116" t="s">
        <v>8</v>
      </c>
      <c r="Q6" s="116" t="s">
        <v>73</v>
      </c>
      <c r="R6" s="116" t="s">
        <v>52</v>
      </c>
      <c r="S6" s="136" t="s">
        <v>8</v>
      </c>
      <c r="U6" s="142" t="s">
        <v>5</v>
      </c>
      <c r="V6" s="117" t="s">
        <v>73</v>
      </c>
      <c r="W6" s="117" t="s">
        <v>52</v>
      </c>
      <c r="X6" s="151" t="s">
        <v>8</v>
      </c>
    </row>
    <row r="7" spans="1:24" x14ac:dyDescent="0.2">
      <c r="A7" s="143" t="s">
        <v>9</v>
      </c>
      <c r="B7" s="10">
        <v>45026</v>
      </c>
      <c r="C7" s="10">
        <v>1907800</v>
      </c>
      <c r="D7" s="10">
        <f>B7+C7</f>
        <v>1952826</v>
      </c>
      <c r="E7" s="10">
        <v>1501641</v>
      </c>
      <c r="F7" s="10">
        <v>2407688</v>
      </c>
      <c r="G7" s="10">
        <f>E7+F7</f>
        <v>3909329</v>
      </c>
      <c r="H7" s="10">
        <v>577472</v>
      </c>
      <c r="I7" s="10">
        <v>3488800</v>
      </c>
      <c r="J7" s="10">
        <f>H7+I7</f>
        <v>4066272</v>
      </c>
      <c r="K7" s="10">
        <v>155849</v>
      </c>
      <c r="L7" s="10">
        <v>4753893</v>
      </c>
      <c r="M7" s="10">
        <f>K7+L7</f>
        <v>4909742</v>
      </c>
      <c r="N7" s="10">
        <v>107328</v>
      </c>
      <c r="O7" s="10">
        <v>3691567</v>
      </c>
      <c r="P7" s="10">
        <f t="shared" ref="P7:P13" si="0">N7+O7</f>
        <v>3798895</v>
      </c>
      <c r="Q7" s="10">
        <v>3284272</v>
      </c>
      <c r="R7" s="10">
        <v>3594654</v>
      </c>
      <c r="S7" s="37">
        <f>Q7+R7</f>
        <v>6878926</v>
      </c>
      <c r="T7" s="1"/>
      <c r="U7" s="143" t="s">
        <v>9</v>
      </c>
      <c r="V7" s="37">
        <f>B7+E7+H7+K7+N7+Q7</f>
        <v>5671588</v>
      </c>
      <c r="W7" s="37">
        <f>C7+F7+I7+L7+O7+R7</f>
        <v>19844402</v>
      </c>
      <c r="X7" s="37">
        <f t="shared" ref="X7:X38" si="1">V7+W7</f>
        <v>25515990</v>
      </c>
    </row>
    <row r="8" spans="1:24" x14ac:dyDescent="0.2">
      <c r="A8" s="143" t="s">
        <v>10</v>
      </c>
      <c r="B8" s="10">
        <v>907993</v>
      </c>
      <c r="C8" s="10">
        <v>3920100</v>
      </c>
      <c r="D8" s="10">
        <f t="shared" ref="D8:D37" si="2">B8+C8</f>
        <v>4828093</v>
      </c>
      <c r="E8" s="10">
        <v>197312</v>
      </c>
      <c r="F8" s="10">
        <v>3777058</v>
      </c>
      <c r="G8" s="10">
        <f t="shared" ref="G8:G37" si="3">E8+F8</f>
        <v>3974370</v>
      </c>
      <c r="H8" s="10">
        <v>194987</v>
      </c>
      <c r="I8" s="10">
        <v>2758420</v>
      </c>
      <c r="J8" s="10">
        <f t="shared" ref="J8:J37" si="4">H8+I8</f>
        <v>2953407</v>
      </c>
      <c r="K8" s="10">
        <v>746173</v>
      </c>
      <c r="L8" s="10">
        <v>4018083</v>
      </c>
      <c r="M8" s="10">
        <f t="shared" ref="M8:M37" si="5">K8+L8</f>
        <v>4764256</v>
      </c>
      <c r="N8" s="10">
        <v>6143182</v>
      </c>
      <c r="O8" s="10">
        <v>3477883</v>
      </c>
      <c r="P8" s="10">
        <f t="shared" si="0"/>
        <v>9621065</v>
      </c>
      <c r="Q8" s="10">
        <v>2226266</v>
      </c>
      <c r="R8" s="10">
        <v>9270279</v>
      </c>
      <c r="S8" s="33">
        <f t="shared" ref="S8:S37" si="6">Q8+R8</f>
        <v>11496545</v>
      </c>
      <c r="T8" s="1"/>
      <c r="U8" s="143" t="s">
        <v>10</v>
      </c>
      <c r="V8" s="33">
        <f t="shared" ref="V8:W14" si="7">B8+E8+H8+K8+N8+Q8</f>
        <v>10415913</v>
      </c>
      <c r="W8" s="33">
        <f t="shared" si="7"/>
        <v>27221823</v>
      </c>
      <c r="X8" s="33">
        <f t="shared" si="1"/>
        <v>37637736</v>
      </c>
    </row>
    <row r="9" spans="1:24" x14ac:dyDescent="0.2">
      <c r="A9" s="143" t="s">
        <v>11</v>
      </c>
      <c r="B9" s="10">
        <v>2861742</v>
      </c>
      <c r="C9" s="10">
        <v>27751280</v>
      </c>
      <c r="D9" s="10">
        <f t="shared" si="2"/>
        <v>30613022</v>
      </c>
      <c r="E9" s="10">
        <v>1826616</v>
      </c>
      <c r="F9" s="10">
        <v>24951855</v>
      </c>
      <c r="G9" s="10">
        <f t="shared" si="3"/>
        <v>26778471</v>
      </c>
      <c r="H9" s="10">
        <v>2222775</v>
      </c>
      <c r="I9" s="10">
        <v>21226353</v>
      </c>
      <c r="J9" s="10">
        <f t="shared" si="4"/>
        <v>23449128</v>
      </c>
      <c r="K9" s="10">
        <v>2649644</v>
      </c>
      <c r="L9" s="10">
        <v>30379211</v>
      </c>
      <c r="M9" s="10">
        <f t="shared" si="5"/>
        <v>33028855</v>
      </c>
      <c r="N9" s="10">
        <v>2597007</v>
      </c>
      <c r="O9" s="10">
        <v>32087569</v>
      </c>
      <c r="P9" s="10">
        <f t="shared" si="0"/>
        <v>34684576</v>
      </c>
      <c r="Q9" s="10">
        <v>4044222</v>
      </c>
      <c r="R9" s="10">
        <v>26664218</v>
      </c>
      <c r="S9" s="33">
        <f t="shared" si="6"/>
        <v>30708440</v>
      </c>
      <c r="T9" s="1"/>
      <c r="U9" s="143" t="s">
        <v>11</v>
      </c>
      <c r="V9" s="33">
        <f t="shared" si="7"/>
        <v>16202006</v>
      </c>
      <c r="W9" s="33">
        <f t="shared" si="7"/>
        <v>163060486</v>
      </c>
      <c r="X9" s="33">
        <f t="shared" si="1"/>
        <v>179262492</v>
      </c>
    </row>
    <row r="10" spans="1:24" x14ac:dyDescent="0.2">
      <c r="A10" s="143" t="s">
        <v>12</v>
      </c>
      <c r="B10" s="10">
        <v>1497066</v>
      </c>
      <c r="C10" s="10">
        <v>26694401</v>
      </c>
      <c r="D10" s="10">
        <f t="shared" si="2"/>
        <v>28191467</v>
      </c>
      <c r="E10" s="10">
        <v>2073289</v>
      </c>
      <c r="F10" s="10">
        <v>30695835</v>
      </c>
      <c r="G10" s="10">
        <f t="shared" si="3"/>
        <v>32769124</v>
      </c>
      <c r="H10" s="10">
        <v>6354507</v>
      </c>
      <c r="I10" s="10">
        <v>24583980</v>
      </c>
      <c r="J10" s="10">
        <f t="shared" si="4"/>
        <v>30938487</v>
      </c>
      <c r="K10" s="10">
        <v>3639249</v>
      </c>
      <c r="L10" s="10">
        <v>31051812</v>
      </c>
      <c r="M10" s="10">
        <f t="shared" si="5"/>
        <v>34691061</v>
      </c>
      <c r="N10" s="10">
        <v>958583</v>
      </c>
      <c r="O10" s="10">
        <v>39516781</v>
      </c>
      <c r="P10" s="10">
        <f t="shared" si="0"/>
        <v>40475364</v>
      </c>
      <c r="Q10" s="10">
        <v>2081498</v>
      </c>
      <c r="R10" s="10">
        <v>44238657</v>
      </c>
      <c r="S10" s="33">
        <f t="shared" si="6"/>
        <v>46320155</v>
      </c>
      <c r="T10" s="1"/>
      <c r="U10" s="143" t="s">
        <v>12</v>
      </c>
      <c r="V10" s="33">
        <f t="shared" si="7"/>
        <v>16604192</v>
      </c>
      <c r="W10" s="33">
        <f t="shared" si="7"/>
        <v>196781466</v>
      </c>
      <c r="X10" s="33">
        <f t="shared" si="1"/>
        <v>213385658</v>
      </c>
    </row>
    <row r="11" spans="1:24" x14ac:dyDescent="0.2">
      <c r="A11" s="143" t="s">
        <v>13</v>
      </c>
      <c r="B11" s="10">
        <v>1427435</v>
      </c>
      <c r="C11" s="10">
        <v>5314707</v>
      </c>
      <c r="D11" s="10">
        <f t="shared" si="2"/>
        <v>6742142</v>
      </c>
      <c r="E11" s="10">
        <v>1727533</v>
      </c>
      <c r="F11" s="10">
        <v>7497977</v>
      </c>
      <c r="G11" s="10">
        <f t="shared" si="3"/>
        <v>9225510</v>
      </c>
      <c r="H11" s="10">
        <v>1152272</v>
      </c>
      <c r="I11" s="10">
        <v>5533300</v>
      </c>
      <c r="J11" s="10">
        <f t="shared" si="4"/>
        <v>6685572</v>
      </c>
      <c r="K11" s="10">
        <v>259034</v>
      </c>
      <c r="L11" s="10">
        <v>9064850</v>
      </c>
      <c r="M11" s="10">
        <f t="shared" si="5"/>
        <v>9323884</v>
      </c>
      <c r="N11" s="10">
        <v>8060048</v>
      </c>
      <c r="O11" s="10">
        <v>12703583</v>
      </c>
      <c r="P11" s="10">
        <f t="shared" si="0"/>
        <v>20763631</v>
      </c>
      <c r="Q11" s="10">
        <v>2451868</v>
      </c>
      <c r="R11" s="10">
        <v>18375520</v>
      </c>
      <c r="S11" s="33">
        <f t="shared" si="6"/>
        <v>20827388</v>
      </c>
      <c r="T11" s="1"/>
      <c r="U11" s="143" t="s">
        <v>13</v>
      </c>
      <c r="V11" s="33">
        <f t="shared" si="7"/>
        <v>15078190</v>
      </c>
      <c r="W11" s="33">
        <f t="shared" si="7"/>
        <v>58489937</v>
      </c>
      <c r="X11" s="33">
        <f t="shared" si="1"/>
        <v>73568127</v>
      </c>
    </row>
    <row r="12" spans="1:24" x14ac:dyDescent="0.2">
      <c r="A12" s="143" t="s">
        <v>14</v>
      </c>
      <c r="B12" s="10">
        <v>1892259</v>
      </c>
      <c r="C12" s="10">
        <v>2055500</v>
      </c>
      <c r="D12" s="10">
        <f t="shared" si="2"/>
        <v>3947759</v>
      </c>
      <c r="E12" s="10">
        <v>1181997</v>
      </c>
      <c r="F12" s="10">
        <v>2132106</v>
      </c>
      <c r="G12" s="10">
        <f t="shared" si="3"/>
        <v>3314103</v>
      </c>
      <c r="H12" s="10">
        <v>50108</v>
      </c>
      <c r="I12" s="10">
        <v>2349658</v>
      </c>
      <c r="J12" s="10">
        <f t="shared" si="4"/>
        <v>2399766</v>
      </c>
      <c r="K12" s="10">
        <v>2073477</v>
      </c>
      <c r="L12" s="10">
        <v>2570800</v>
      </c>
      <c r="M12" s="10">
        <f t="shared" si="5"/>
        <v>4644277</v>
      </c>
      <c r="N12" s="10">
        <v>760301</v>
      </c>
      <c r="O12" s="10">
        <v>2949478</v>
      </c>
      <c r="P12" s="10">
        <f t="shared" si="0"/>
        <v>3709779</v>
      </c>
      <c r="Q12" s="10">
        <v>1240979</v>
      </c>
      <c r="R12" s="10">
        <v>3493979</v>
      </c>
      <c r="S12" s="33">
        <f t="shared" si="6"/>
        <v>4734958</v>
      </c>
      <c r="T12" s="1"/>
      <c r="U12" s="143" t="s">
        <v>14</v>
      </c>
      <c r="V12" s="33">
        <f t="shared" si="7"/>
        <v>7199121</v>
      </c>
      <c r="W12" s="33">
        <f t="shared" si="7"/>
        <v>15551521</v>
      </c>
      <c r="X12" s="33">
        <f t="shared" si="1"/>
        <v>22750642</v>
      </c>
    </row>
    <row r="13" spans="1:24" x14ac:dyDescent="0.2">
      <c r="A13" s="143" t="s">
        <v>15</v>
      </c>
      <c r="B13" s="10">
        <v>600000</v>
      </c>
      <c r="C13" s="10">
        <v>9902893</v>
      </c>
      <c r="D13" s="10">
        <f t="shared" si="2"/>
        <v>10502893</v>
      </c>
      <c r="E13" s="10">
        <v>1941576</v>
      </c>
      <c r="F13" s="10">
        <v>7603105</v>
      </c>
      <c r="G13" s="10">
        <f t="shared" si="3"/>
        <v>9544681</v>
      </c>
      <c r="H13" s="10">
        <v>1507744</v>
      </c>
      <c r="I13" s="10">
        <v>9141601</v>
      </c>
      <c r="J13" s="10">
        <f t="shared" si="4"/>
        <v>10649345</v>
      </c>
      <c r="K13" s="10">
        <v>2624844</v>
      </c>
      <c r="L13" s="10">
        <v>13840833</v>
      </c>
      <c r="M13" s="10">
        <f t="shared" si="5"/>
        <v>16465677</v>
      </c>
      <c r="N13" s="10">
        <v>1222847</v>
      </c>
      <c r="O13" s="10">
        <v>11592517</v>
      </c>
      <c r="P13" s="10">
        <f t="shared" si="0"/>
        <v>12815364</v>
      </c>
      <c r="Q13" s="10">
        <v>4926299</v>
      </c>
      <c r="R13" s="10">
        <v>15946339</v>
      </c>
      <c r="S13" s="33">
        <f t="shared" si="6"/>
        <v>20872638</v>
      </c>
      <c r="T13" s="1"/>
      <c r="U13" s="143" t="s">
        <v>15</v>
      </c>
      <c r="V13" s="71">
        <f t="shared" si="7"/>
        <v>12823310</v>
      </c>
      <c r="W13" s="71">
        <f t="shared" si="7"/>
        <v>68027288</v>
      </c>
      <c r="X13" s="71">
        <f>V13+W13</f>
        <v>80850598</v>
      </c>
    </row>
    <row r="14" spans="1:24" s="163" customFormat="1" ht="12" customHeight="1" x14ac:dyDescent="0.2">
      <c r="A14" s="160" t="s">
        <v>16</v>
      </c>
      <c r="B14" s="140">
        <f t="shared" ref="B14:R14" si="8">SUM(B7:B13)</f>
        <v>9231521</v>
      </c>
      <c r="C14" s="140">
        <f t="shared" si="8"/>
        <v>77546681</v>
      </c>
      <c r="D14" s="140">
        <f>SUM(D7:D13)</f>
        <v>86778202</v>
      </c>
      <c r="E14" s="140">
        <f t="shared" si="8"/>
        <v>10449964</v>
      </c>
      <c r="F14" s="140">
        <f t="shared" si="8"/>
        <v>79065624</v>
      </c>
      <c r="G14" s="140">
        <f>SUM(G7:G13)</f>
        <v>89515588</v>
      </c>
      <c r="H14" s="140">
        <v>12059865</v>
      </c>
      <c r="I14" s="140">
        <v>69082112</v>
      </c>
      <c r="J14" s="140">
        <f>SUM(J7:J13)</f>
        <v>81141977</v>
      </c>
      <c r="K14" s="140">
        <f t="shared" si="8"/>
        <v>12148270</v>
      </c>
      <c r="L14" s="140">
        <f t="shared" si="8"/>
        <v>95679482</v>
      </c>
      <c r="M14" s="140">
        <f>SUM(M7:M13)</f>
        <v>107827752</v>
      </c>
      <c r="N14" s="140">
        <f t="shared" si="8"/>
        <v>19849296</v>
      </c>
      <c r="O14" s="140">
        <f t="shared" si="8"/>
        <v>106019378</v>
      </c>
      <c r="P14" s="140">
        <f>SUM(P7:P13)</f>
        <v>125868674</v>
      </c>
      <c r="Q14" s="140">
        <f t="shared" si="8"/>
        <v>20255404</v>
      </c>
      <c r="R14" s="140">
        <f t="shared" si="8"/>
        <v>121583646</v>
      </c>
      <c r="S14" s="144">
        <f>SUM(S7:S13)</f>
        <v>141839050</v>
      </c>
      <c r="T14" s="161"/>
      <c r="U14" s="160" t="s">
        <v>16</v>
      </c>
      <c r="V14" s="154">
        <f t="shared" si="7"/>
        <v>83994320</v>
      </c>
      <c r="W14" s="155">
        <f t="shared" si="7"/>
        <v>548976923</v>
      </c>
      <c r="X14" s="156">
        <f t="shared" si="1"/>
        <v>632971243</v>
      </c>
    </row>
    <row r="15" spans="1:24" x14ac:dyDescent="0.2">
      <c r="A15" s="143" t="s">
        <v>17</v>
      </c>
      <c r="B15" s="10">
        <v>2810431</v>
      </c>
      <c r="C15" s="10">
        <v>18627894</v>
      </c>
      <c r="D15" s="10">
        <f t="shared" si="2"/>
        <v>21438325</v>
      </c>
      <c r="E15" s="10">
        <v>1279460</v>
      </c>
      <c r="F15" s="10">
        <v>13963924</v>
      </c>
      <c r="G15" s="10">
        <f t="shared" si="3"/>
        <v>15243384</v>
      </c>
      <c r="H15" s="10">
        <v>9924071</v>
      </c>
      <c r="I15" s="10">
        <v>15015888</v>
      </c>
      <c r="J15" s="10">
        <f t="shared" si="4"/>
        <v>24939959</v>
      </c>
      <c r="K15" s="10">
        <v>2376832</v>
      </c>
      <c r="L15" s="10">
        <v>14358647</v>
      </c>
      <c r="M15" s="10">
        <f t="shared" si="5"/>
        <v>16735479</v>
      </c>
      <c r="N15" s="10">
        <v>1426504</v>
      </c>
      <c r="O15" s="10">
        <v>22067904</v>
      </c>
      <c r="P15" s="10">
        <f t="shared" ref="P15:P23" si="9">N15+O15</f>
        <v>23494408</v>
      </c>
      <c r="Q15" s="10">
        <v>3537306</v>
      </c>
      <c r="R15" s="10">
        <v>22426506</v>
      </c>
      <c r="S15" s="33">
        <f t="shared" si="6"/>
        <v>25963812</v>
      </c>
      <c r="T15" s="1"/>
      <c r="U15" s="143" t="s">
        <v>17</v>
      </c>
      <c r="V15" s="37">
        <f t="shared" ref="V15:V29" si="10">B15+E15+H15+K15+N15+Q15</f>
        <v>21354604</v>
      </c>
      <c r="W15" s="22">
        <f t="shared" ref="W15:W39" si="11">C15+F15+I15+L15+O15+R15</f>
        <v>106460763</v>
      </c>
      <c r="X15" s="65">
        <f t="shared" si="1"/>
        <v>127815367</v>
      </c>
    </row>
    <row r="16" spans="1:24" x14ac:dyDescent="0.2">
      <c r="A16" s="143" t="s">
        <v>18</v>
      </c>
      <c r="B16" s="10">
        <v>3227739</v>
      </c>
      <c r="C16" s="10">
        <v>80525022</v>
      </c>
      <c r="D16" s="10">
        <f t="shared" si="2"/>
        <v>83752761</v>
      </c>
      <c r="E16" s="10">
        <v>26875400</v>
      </c>
      <c r="F16" s="10">
        <v>81568686</v>
      </c>
      <c r="G16" s="10">
        <f t="shared" si="3"/>
        <v>108444086</v>
      </c>
      <c r="H16" s="10">
        <v>2353518</v>
      </c>
      <c r="I16" s="10">
        <v>85867751</v>
      </c>
      <c r="J16" s="10">
        <f t="shared" si="4"/>
        <v>88221269</v>
      </c>
      <c r="K16" s="10">
        <v>28876504</v>
      </c>
      <c r="L16" s="10">
        <v>87522658</v>
      </c>
      <c r="M16" s="10">
        <f t="shared" si="5"/>
        <v>116399162</v>
      </c>
      <c r="N16" s="10">
        <v>30154928</v>
      </c>
      <c r="O16" s="10">
        <v>96823417</v>
      </c>
      <c r="P16" s="10">
        <f t="shared" si="9"/>
        <v>126978345</v>
      </c>
      <c r="Q16" s="10">
        <v>12042096</v>
      </c>
      <c r="R16" s="10">
        <v>110886371</v>
      </c>
      <c r="S16" s="33">
        <f t="shared" si="6"/>
        <v>122928467</v>
      </c>
      <c r="T16" s="1"/>
      <c r="U16" s="143" t="s">
        <v>18</v>
      </c>
      <c r="V16" s="33">
        <f t="shared" ref="V16:V28" si="12">B16+E16+H16+K16+N16+Q16</f>
        <v>103530185</v>
      </c>
      <c r="W16" s="10">
        <f t="shared" si="11"/>
        <v>543193905</v>
      </c>
      <c r="X16" s="31">
        <f t="shared" si="1"/>
        <v>646724090</v>
      </c>
    </row>
    <row r="17" spans="1:24" x14ac:dyDescent="0.2">
      <c r="A17" s="143" t="s">
        <v>19</v>
      </c>
      <c r="B17" s="10">
        <v>52615370</v>
      </c>
      <c r="C17" s="10">
        <v>64742221</v>
      </c>
      <c r="D17" s="10">
        <f t="shared" si="2"/>
        <v>117357591</v>
      </c>
      <c r="E17" s="10">
        <v>0</v>
      </c>
      <c r="F17" s="10">
        <v>64418519</v>
      </c>
      <c r="G17" s="10">
        <f t="shared" si="3"/>
        <v>64418519</v>
      </c>
      <c r="H17" s="10">
        <v>31092965</v>
      </c>
      <c r="I17" s="10">
        <v>74617902</v>
      </c>
      <c r="J17" s="10">
        <f t="shared" si="4"/>
        <v>105710867</v>
      </c>
      <c r="K17" s="10">
        <v>15226215</v>
      </c>
      <c r="L17" s="10">
        <v>77776198</v>
      </c>
      <c r="M17" s="10">
        <f t="shared" si="5"/>
        <v>93002413</v>
      </c>
      <c r="N17" s="10">
        <v>2110839</v>
      </c>
      <c r="O17" s="10">
        <v>83469196</v>
      </c>
      <c r="P17" s="10">
        <f t="shared" si="9"/>
        <v>85580035</v>
      </c>
      <c r="Q17" s="10">
        <v>19075495</v>
      </c>
      <c r="R17" s="10">
        <v>94739949</v>
      </c>
      <c r="S17" s="33">
        <f t="shared" si="6"/>
        <v>113815444</v>
      </c>
      <c r="T17" s="1"/>
      <c r="U17" s="143" t="s">
        <v>19</v>
      </c>
      <c r="V17" s="33">
        <f t="shared" si="12"/>
        <v>120120884</v>
      </c>
      <c r="W17" s="10">
        <f t="shared" si="11"/>
        <v>459763985</v>
      </c>
      <c r="X17" s="31">
        <f t="shared" si="1"/>
        <v>579884869</v>
      </c>
    </row>
    <row r="18" spans="1:24" x14ac:dyDescent="0.2">
      <c r="A18" s="143" t="s">
        <v>20</v>
      </c>
      <c r="B18" s="10">
        <v>256500</v>
      </c>
      <c r="C18" s="10">
        <v>30771405</v>
      </c>
      <c r="D18" s="10">
        <f t="shared" si="2"/>
        <v>31027905</v>
      </c>
      <c r="E18" s="10">
        <v>1035719</v>
      </c>
      <c r="F18" s="10">
        <v>25529970</v>
      </c>
      <c r="G18" s="10">
        <f t="shared" si="3"/>
        <v>26565689</v>
      </c>
      <c r="H18" s="10">
        <v>14197800</v>
      </c>
      <c r="I18" s="10">
        <v>26176602</v>
      </c>
      <c r="J18" s="10">
        <f t="shared" si="4"/>
        <v>40374402</v>
      </c>
      <c r="K18" s="10">
        <v>217356</v>
      </c>
      <c r="L18" s="10">
        <v>23026338</v>
      </c>
      <c r="M18" s="10">
        <f t="shared" si="5"/>
        <v>23243694</v>
      </c>
      <c r="N18" s="10">
        <v>11441343</v>
      </c>
      <c r="O18" s="10">
        <v>40338263</v>
      </c>
      <c r="P18" s="10">
        <f t="shared" si="9"/>
        <v>51779606</v>
      </c>
      <c r="Q18" s="10">
        <v>126440</v>
      </c>
      <c r="R18" s="10">
        <v>45653870</v>
      </c>
      <c r="S18" s="33">
        <f t="shared" si="6"/>
        <v>45780310</v>
      </c>
      <c r="T18" s="1"/>
      <c r="U18" s="143" t="s">
        <v>20</v>
      </c>
      <c r="V18" s="33">
        <f t="shared" si="12"/>
        <v>27275158</v>
      </c>
      <c r="W18" s="10">
        <f t="shared" si="11"/>
        <v>191496448</v>
      </c>
      <c r="X18" s="31">
        <f t="shared" si="1"/>
        <v>218771606</v>
      </c>
    </row>
    <row r="19" spans="1:24" x14ac:dyDescent="0.2">
      <c r="A19" s="143" t="s">
        <v>21</v>
      </c>
      <c r="B19" s="10">
        <v>29605057</v>
      </c>
      <c r="C19" s="10">
        <v>40920118</v>
      </c>
      <c r="D19" s="10">
        <f t="shared" si="2"/>
        <v>70525175</v>
      </c>
      <c r="E19" s="10">
        <v>25730878</v>
      </c>
      <c r="F19" s="10">
        <v>31153696</v>
      </c>
      <c r="G19" s="10">
        <f t="shared" si="3"/>
        <v>56884574</v>
      </c>
      <c r="H19" s="10">
        <v>822435</v>
      </c>
      <c r="I19" s="10">
        <v>39038258</v>
      </c>
      <c r="J19" s="10">
        <f t="shared" si="4"/>
        <v>39860693</v>
      </c>
      <c r="K19" s="10">
        <v>2601410</v>
      </c>
      <c r="L19" s="10">
        <v>32377151</v>
      </c>
      <c r="M19" s="10">
        <f t="shared" si="5"/>
        <v>34978561</v>
      </c>
      <c r="N19" s="10">
        <v>9844379</v>
      </c>
      <c r="O19" s="10">
        <v>47120250</v>
      </c>
      <c r="P19" s="10">
        <f t="shared" si="9"/>
        <v>56964629</v>
      </c>
      <c r="Q19" s="10">
        <v>10852161</v>
      </c>
      <c r="R19" s="10">
        <v>36656840</v>
      </c>
      <c r="S19" s="33">
        <f t="shared" si="6"/>
        <v>47509001</v>
      </c>
      <c r="T19" s="1"/>
      <c r="U19" s="143" t="s">
        <v>21</v>
      </c>
      <c r="V19" s="33">
        <f t="shared" si="12"/>
        <v>79456320</v>
      </c>
      <c r="W19" s="10">
        <f t="shared" si="11"/>
        <v>227266313</v>
      </c>
      <c r="X19" s="31">
        <f t="shared" si="1"/>
        <v>306722633</v>
      </c>
    </row>
    <row r="20" spans="1:24" x14ac:dyDescent="0.2">
      <c r="A20" s="143" t="s">
        <v>22</v>
      </c>
      <c r="B20" s="10">
        <v>93221851</v>
      </c>
      <c r="C20" s="10">
        <v>56566507</v>
      </c>
      <c r="D20" s="10">
        <f t="shared" si="2"/>
        <v>149788358</v>
      </c>
      <c r="E20" s="10">
        <v>14984844</v>
      </c>
      <c r="F20" s="10">
        <v>70218306</v>
      </c>
      <c r="G20" s="10">
        <f t="shared" si="3"/>
        <v>85203150</v>
      </c>
      <c r="H20" s="10">
        <v>1719352</v>
      </c>
      <c r="I20" s="10">
        <v>64669672</v>
      </c>
      <c r="J20" s="10">
        <f t="shared" si="4"/>
        <v>66389024</v>
      </c>
      <c r="K20" s="10">
        <v>1862843</v>
      </c>
      <c r="L20" s="10">
        <v>84927177</v>
      </c>
      <c r="M20" s="10">
        <f t="shared" si="5"/>
        <v>86790020</v>
      </c>
      <c r="N20" s="10">
        <v>14407530</v>
      </c>
      <c r="O20" s="10">
        <v>76164729</v>
      </c>
      <c r="P20" s="10">
        <f t="shared" si="9"/>
        <v>90572259</v>
      </c>
      <c r="Q20" s="10">
        <v>8323669</v>
      </c>
      <c r="R20" s="10">
        <v>83367006</v>
      </c>
      <c r="S20" s="33">
        <f t="shared" si="6"/>
        <v>91690675</v>
      </c>
      <c r="T20" s="1"/>
      <c r="U20" s="143" t="s">
        <v>22</v>
      </c>
      <c r="V20" s="33">
        <f t="shared" si="12"/>
        <v>134520089</v>
      </c>
      <c r="W20" s="10">
        <f t="shared" si="11"/>
        <v>435913397</v>
      </c>
      <c r="X20" s="31">
        <f t="shared" si="1"/>
        <v>570433486</v>
      </c>
    </row>
    <row r="21" spans="1:24" x14ac:dyDescent="0.2">
      <c r="A21" s="143" t="s">
        <v>23</v>
      </c>
      <c r="B21" s="10">
        <v>10370754</v>
      </c>
      <c r="C21" s="10">
        <v>10322802</v>
      </c>
      <c r="D21" s="10">
        <f t="shared" si="2"/>
        <v>20693556</v>
      </c>
      <c r="E21" s="10">
        <v>3223337</v>
      </c>
      <c r="F21" s="10">
        <v>16481422</v>
      </c>
      <c r="G21" s="10">
        <f t="shared" si="3"/>
        <v>19704759</v>
      </c>
      <c r="H21" s="10">
        <v>4124755</v>
      </c>
      <c r="I21" s="10">
        <v>10281156</v>
      </c>
      <c r="J21" s="10">
        <f t="shared" si="4"/>
        <v>14405911</v>
      </c>
      <c r="K21" s="10">
        <v>4686402</v>
      </c>
      <c r="L21" s="10">
        <v>13536377</v>
      </c>
      <c r="M21" s="10">
        <f t="shared" si="5"/>
        <v>18222779</v>
      </c>
      <c r="N21" s="10">
        <v>3554588</v>
      </c>
      <c r="O21" s="10">
        <v>16158424</v>
      </c>
      <c r="P21" s="10">
        <f t="shared" si="9"/>
        <v>19713012</v>
      </c>
      <c r="Q21" s="10">
        <v>10140047</v>
      </c>
      <c r="R21" s="10">
        <v>15919131</v>
      </c>
      <c r="S21" s="33">
        <f t="shared" si="6"/>
        <v>26059178</v>
      </c>
      <c r="T21" s="1"/>
      <c r="U21" s="143" t="s">
        <v>23</v>
      </c>
      <c r="V21" s="33">
        <f t="shared" si="12"/>
        <v>36099883</v>
      </c>
      <c r="W21" s="10">
        <f t="shared" si="11"/>
        <v>82699312</v>
      </c>
      <c r="X21" s="31">
        <f t="shared" si="1"/>
        <v>118799195</v>
      </c>
    </row>
    <row r="22" spans="1:24" x14ac:dyDescent="0.2">
      <c r="A22" s="143" t="s">
        <v>24</v>
      </c>
      <c r="B22" s="10">
        <v>2778901</v>
      </c>
      <c r="C22" s="10">
        <v>12900046</v>
      </c>
      <c r="D22" s="10">
        <f t="shared" si="2"/>
        <v>15678947</v>
      </c>
      <c r="E22" s="10">
        <v>2478719</v>
      </c>
      <c r="F22" s="10">
        <v>15032878</v>
      </c>
      <c r="G22" s="10">
        <f t="shared" si="3"/>
        <v>17511597</v>
      </c>
      <c r="H22" s="10">
        <v>8310036</v>
      </c>
      <c r="I22" s="10">
        <v>17741702</v>
      </c>
      <c r="J22" s="10">
        <f t="shared" si="4"/>
        <v>26051738</v>
      </c>
      <c r="K22" s="10">
        <v>2758227</v>
      </c>
      <c r="L22" s="10">
        <v>16158236</v>
      </c>
      <c r="M22" s="10">
        <f t="shared" si="5"/>
        <v>18916463</v>
      </c>
      <c r="N22" s="10">
        <v>3038898</v>
      </c>
      <c r="O22" s="10">
        <v>24967398</v>
      </c>
      <c r="P22" s="10">
        <f t="shared" si="9"/>
        <v>28006296</v>
      </c>
      <c r="Q22" s="10">
        <v>3688318</v>
      </c>
      <c r="R22" s="10">
        <v>27466722</v>
      </c>
      <c r="S22" s="33">
        <f t="shared" si="6"/>
        <v>31155040</v>
      </c>
      <c r="T22" s="1"/>
      <c r="U22" s="143" t="s">
        <v>24</v>
      </c>
      <c r="V22" s="33">
        <f t="shared" si="12"/>
        <v>23053099</v>
      </c>
      <c r="W22" s="10">
        <f t="shared" si="11"/>
        <v>114266982</v>
      </c>
      <c r="X22" s="31">
        <f t="shared" si="1"/>
        <v>137320081</v>
      </c>
    </row>
    <row r="23" spans="1:24" x14ac:dyDescent="0.2">
      <c r="A23" s="143" t="s">
        <v>25</v>
      </c>
      <c r="B23" s="10">
        <v>10930333</v>
      </c>
      <c r="C23" s="10">
        <v>21108639</v>
      </c>
      <c r="D23" s="10">
        <f t="shared" si="2"/>
        <v>32038972</v>
      </c>
      <c r="E23" s="10">
        <v>2234655</v>
      </c>
      <c r="F23" s="10">
        <v>19917190</v>
      </c>
      <c r="G23" s="10">
        <f t="shared" si="3"/>
        <v>22151845</v>
      </c>
      <c r="H23" s="10">
        <v>284525</v>
      </c>
      <c r="I23" s="10">
        <v>29330521</v>
      </c>
      <c r="J23" s="10">
        <f t="shared" si="4"/>
        <v>29615046</v>
      </c>
      <c r="K23" s="10">
        <v>839000</v>
      </c>
      <c r="L23" s="10">
        <v>20175179</v>
      </c>
      <c r="M23" s="10">
        <f t="shared" si="5"/>
        <v>21014179</v>
      </c>
      <c r="N23" s="10">
        <v>763734</v>
      </c>
      <c r="O23" s="10">
        <v>26045233</v>
      </c>
      <c r="P23" s="10">
        <f t="shared" si="9"/>
        <v>26808967</v>
      </c>
      <c r="Q23" s="10">
        <v>9373423</v>
      </c>
      <c r="R23" s="10">
        <v>32515595</v>
      </c>
      <c r="S23" s="33">
        <f t="shared" si="6"/>
        <v>41889018</v>
      </c>
      <c r="T23" s="1"/>
      <c r="U23" s="143" t="s">
        <v>25</v>
      </c>
      <c r="V23" s="71">
        <f t="shared" si="12"/>
        <v>24425670</v>
      </c>
      <c r="W23" s="23">
        <f>C23+F23+I23+L23+O23+R23</f>
        <v>149092357</v>
      </c>
      <c r="X23" s="72">
        <f t="shared" si="1"/>
        <v>173518027</v>
      </c>
    </row>
    <row r="24" spans="1:24" s="163" customFormat="1" ht="11.25" x14ac:dyDescent="0.2">
      <c r="A24" s="164" t="s">
        <v>26</v>
      </c>
      <c r="B24" s="140">
        <f t="shared" ref="B24:O24" si="13">SUM(B15:B23)</f>
        <v>205816936</v>
      </c>
      <c r="C24" s="140">
        <f t="shared" si="13"/>
        <v>336484654</v>
      </c>
      <c r="D24" s="140">
        <f>SUM(D15:D23)</f>
        <v>542301590</v>
      </c>
      <c r="E24" s="140">
        <f t="shared" si="13"/>
        <v>77843012</v>
      </c>
      <c r="F24" s="140">
        <f t="shared" si="13"/>
        <v>338284591</v>
      </c>
      <c r="G24" s="140">
        <f>SUM(G15:G23)</f>
        <v>416127603</v>
      </c>
      <c r="H24" s="140">
        <v>72829457</v>
      </c>
      <c r="I24" s="140">
        <v>362739452</v>
      </c>
      <c r="J24" s="140">
        <f>SUM(J15:J23)</f>
        <v>435568909</v>
      </c>
      <c r="K24" s="140">
        <f t="shared" si="13"/>
        <v>59444789</v>
      </c>
      <c r="L24" s="140">
        <f t="shared" si="13"/>
        <v>369857961</v>
      </c>
      <c r="M24" s="140">
        <f>SUM(M15:M23)</f>
        <v>429302750</v>
      </c>
      <c r="N24" s="140">
        <f t="shared" si="13"/>
        <v>76742743</v>
      </c>
      <c r="O24" s="140">
        <f t="shared" si="13"/>
        <v>433154814</v>
      </c>
      <c r="P24" s="140">
        <f>SUM(P15:P23)</f>
        <v>509897557</v>
      </c>
      <c r="Q24" s="140">
        <f t="shared" ref="Q24:R24" si="14">SUM(Q15:Q23)</f>
        <v>77158955</v>
      </c>
      <c r="R24" s="140">
        <f t="shared" si="14"/>
        <v>469631990</v>
      </c>
      <c r="S24" s="140">
        <f>SUM(S15:S23)</f>
        <v>546790945</v>
      </c>
      <c r="T24" s="161"/>
      <c r="U24" s="164" t="s">
        <v>26</v>
      </c>
      <c r="V24" s="154">
        <f t="shared" si="12"/>
        <v>569835892</v>
      </c>
      <c r="W24" s="155">
        <f t="shared" si="11"/>
        <v>2310153462</v>
      </c>
      <c r="X24" s="156">
        <f t="shared" si="1"/>
        <v>2879989354</v>
      </c>
    </row>
    <row r="25" spans="1:24" x14ac:dyDescent="0.2">
      <c r="A25" s="143" t="s">
        <v>27</v>
      </c>
      <c r="B25" s="10">
        <v>4330839</v>
      </c>
      <c r="C25" s="10">
        <v>34166713</v>
      </c>
      <c r="D25" s="10">
        <f t="shared" si="2"/>
        <v>38497552</v>
      </c>
      <c r="E25" s="10">
        <v>15211384</v>
      </c>
      <c r="F25" s="10">
        <v>26794693</v>
      </c>
      <c r="G25" s="10">
        <f t="shared" si="3"/>
        <v>42006077</v>
      </c>
      <c r="H25" s="10">
        <v>797183</v>
      </c>
      <c r="I25" s="10">
        <v>35730502</v>
      </c>
      <c r="J25" s="10">
        <f t="shared" si="4"/>
        <v>36527685</v>
      </c>
      <c r="K25" s="10">
        <v>1169890</v>
      </c>
      <c r="L25" s="10">
        <v>30361475</v>
      </c>
      <c r="M25" s="10">
        <f t="shared" si="5"/>
        <v>31531365</v>
      </c>
      <c r="N25" s="10">
        <v>6506206</v>
      </c>
      <c r="O25" s="10">
        <v>36564265</v>
      </c>
      <c r="P25" s="10">
        <f>N25+O25</f>
        <v>43070471</v>
      </c>
      <c r="Q25" s="10">
        <v>24163382</v>
      </c>
      <c r="R25" s="10">
        <v>49333284</v>
      </c>
      <c r="S25" s="33">
        <f t="shared" si="6"/>
        <v>73496666</v>
      </c>
      <c r="T25" s="1"/>
      <c r="U25" s="143" t="s">
        <v>27</v>
      </c>
      <c r="V25" s="37">
        <f t="shared" si="12"/>
        <v>52178884</v>
      </c>
      <c r="W25" s="22">
        <f t="shared" si="11"/>
        <v>212950932</v>
      </c>
      <c r="X25" s="65">
        <f t="shared" si="1"/>
        <v>265129816</v>
      </c>
    </row>
    <row r="26" spans="1:24" x14ac:dyDescent="0.2">
      <c r="A26" s="143" t="s">
        <v>28</v>
      </c>
      <c r="B26" s="10">
        <v>28626972</v>
      </c>
      <c r="C26" s="10">
        <v>208862138</v>
      </c>
      <c r="D26" s="10">
        <f t="shared" si="2"/>
        <v>237489110</v>
      </c>
      <c r="E26" s="10">
        <v>23462168</v>
      </c>
      <c r="F26" s="10">
        <v>201799263</v>
      </c>
      <c r="G26" s="10">
        <f t="shared" si="3"/>
        <v>225261431</v>
      </c>
      <c r="H26" s="10">
        <v>17792369</v>
      </c>
      <c r="I26" s="10">
        <v>194019049</v>
      </c>
      <c r="J26" s="10">
        <f t="shared" si="4"/>
        <v>211811418</v>
      </c>
      <c r="K26" s="10">
        <v>15234609</v>
      </c>
      <c r="L26" s="10">
        <v>228781945</v>
      </c>
      <c r="M26" s="10">
        <f t="shared" si="5"/>
        <v>244016554</v>
      </c>
      <c r="N26" s="10">
        <v>27063256</v>
      </c>
      <c r="O26" s="10">
        <v>260218547</v>
      </c>
      <c r="P26" s="10">
        <f>N26+O26</f>
        <v>287281803</v>
      </c>
      <c r="Q26" s="10">
        <v>27906803</v>
      </c>
      <c r="R26" s="10">
        <v>260755325</v>
      </c>
      <c r="S26" s="33">
        <f t="shared" si="6"/>
        <v>288662128</v>
      </c>
      <c r="T26" s="1"/>
      <c r="U26" s="143" t="s">
        <v>28</v>
      </c>
      <c r="V26" s="33">
        <f t="shared" si="12"/>
        <v>140086177</v>
      </c>
      <c r="W26" s="10">
        <f t="shared" si="11"/>
        <v>1354436267</v>
      </c>
      <c r="X26" s="31">
        <f t="shared" si="1"/>
        <v>1494522444</v>
      </c>
    </row>
    <row r="27" spans="1:24" x14ac:dyDescent="0.2">
      <c r="A27" s="143" t="s">
        <v>29</v>
      </c>
      <c r="B27" s="10">
        <v>6400582</v>
      </c>
      <c r="C27" s="10">
        <v>256869977</v>
      </c>
      <c r="D27" s="10">
        <f t="shared" si="2"/>
        <v>263270559</v>
      </c>
      <c r="E27" s="10">
        <v>74452009</v>
      </c>
      <c r="F27" s="10">
        <v>241724669</v>
      </c>
      <c r="G27" s="10">
        <f t="shared" si="3"/>
        <v>316176678</v>
      </c>
      <c r="H27" s="10">
        <v>9101630</v>
      </c>
      <c r="I27" s="10">
        <v>284016993</v>
      </c>
      <c r="J27" s="10">
        <f t="shared" si="4"/>
        <v>293118623</v>
      </c>
      <c r="K27" s="10">
        <v>19575215</v>
      </c>
      <c r="L27" s="10">
        <v>320986258</v>
      </c>
      <c r="M27" s="10">
        <f t="shared" si="5"/>
        <v>340561473</v>
      </c>
      <c r="N27" s="10">
        <v>14497223</v>
      </c>
      <c r="O27" s="10">
        <v>336753450</v>
      </c>
      <c r="P27" s="10">
        <f>N27+O27</f>
        <v>351250673</v>
      </c>
      <c r="Q27" s="10">
        <v>80414017</v>
      </c>
      <c r="R27" s="10">
        <v>350381439</v>
      </c>
      <c r="S27" s="33">
        <f t="shared" si="6"/>
        <v>430795456</v>
      </c>
      <c r="T27" s="1"/>
      <c r="U27" s="143" t="s">
        <v>29</v>
      </c>
      <c r="V27" s="33">
        <f t="shared" si="12"/>
        <v>204440676</v>
      </c>
      <c r="W27" s="10">
        <f t="shared" si="11"/>
        <v>1790732786</v>
      </c>
      <c r="X27" s="31">
        <f t="shared" si="1"/>
        <v>1995173462</v>
      </c>
    </row>
    <row r="28" spans="1:24" x14ac:dyDescent="0.2">
      <c r="A28" s="143" t="s">
        <v>30</v>
      </c>
      <c r="B28" s="10">
        <v>615397398</v>
      </c>
      <c r="C28" s="10">
        <v>1269039939</v>
      </c>
      <c r="D28" s="10">
        <f t="shared" si="2"/>
        <v>1884437337</v>
      </c>
      <c r="E28" s="10">
        <v>423075206</v>
      </c>
      <c r="F28" s="10">
        <v>1241569577</v>
      </c>
      <c r="G28" s="10">
        <f t="shared" si="3"/>
        <v>1664644783</v>
      </c>
      <c r="H28" s="10">
        <v>382091880</v>
      </c>
      <c r="I28" s="10">
        <v>1382302292</v>
      </c>
      <c r="J28" s="10">
        <f t="shared" si="4"/>
        <v>1764394172</v>
      </c>
      <c r="K28" s="10">
        <v>453396413</v>
      </c>
      <c r="L28" s="10">
        <v>1511968520</v>
      </c>
      <c r="M28" s="10">
        <f t="shared" si="5"/>
        <v>1965364933</v>
      </c>
      <c r="N28" s="10">
        <v>364255416</v>
      </c>
      <c r="O28" s="10">
        <v>1586274520</v>
      </c>
      <c r="P28" s="10">
        <f>N28+O28</f>
        <v>1950529936</v>
      </c>
      <c r="Q28" s="10">
        <v>783920059</v>
      </c>
      <c r="R28" s="10">
        <v>1861673610</v>
      </c>
      <c r="S28" s="33">
        <f t="shared" si="6"/>
        <v>2645593669</v>
      </c>
      <c r="T28" s="1"/>
      <c r="U28" s="143" t="s">
        <v>30</v>
      </c>
      <c r="V28" s="71">
        <f t="shared" si="12"/>
        <v>3022136372</v>
      </c>
      <c r="W28" s="23">
        <f t="shared" si="11"/>
        <v>8852828458</v>
      </c>
      <c r="X28" s="72">
        <f t="shared" si="1"/>
        <v>11874964830</v>
      </c>
    </row>
    <row r="29" spans="1:24" s="163" customFormat="1" ht="12" customHeight="1" x14ac:dyDescent="0.2">
      <c r="A29" s="164" t="s">
        <v>31</v>
      </c>
      <c r="B29" s="140">
        <f t="shared" ref="B29:R29" si="15">SUM(B25:B28)</f>
        <v>654755791</v>
      </c>
      <c r="C29" s="140">
        <f t="shared" si="15"/>
        <v>1768938767</v>
      </c>
      <c r="D29" s="140">
        <f>SUM(D25:D28)</f>
        <v>2423694558</v>
      </c>
      <c r="E29" s="140">
        <f t="shared" si="15"/>
        <v>536200767</v>
      </c>
      <c r="F29" s="140">
        <f t="shared" si="15"/>
        <v>1711888202</v>
      </c>
      <c r="G29" s="140">
        <f>SUM(G25:G28)</f>
        <v>2248088969</v>
      </c>
      <c r="H29" s="140">
        <v>409783062</v>
      </c>
      <c r="I29" s="140">
        <v>1896068836</v>
      </c>
      <c r="J29" s="140">
        <f>SUM(J25:J28)</f>
        <v>2305851898</v>
      </c>
      <c r="K29" s="140">
        <f t="shared" si="15"/>
        <v>489376127</v>
      </c>
      <c r="L29" s="140">
        <f t="shared" si="15"/>
        <v>2092098198</v>
      </c>
      <c r="M29" s="140">
        <f>SUM(M25:M28)</f>
        <v>2581474325</v>
      </c>
      <c r="N29" s="140">
        <f t="shared" si="15"/>
        <v>412322101</v>
      </c>
      <c r="O29" s="140">
        <f>SUM(O25:O28)</f>
        <v>2219810782</v>
      </c>
      <c r="P29" s="140">
        <f>SUM(P25:P28)</f>
        <v>2632132883</v>
      </c>
      <c r="Q29" s="140">
        <f t="shared" si="15"/>
        <v>916404261</v>
      </c>
      <c r="R29" s="140">
        <f t="shared" si="15"/>
        <v>2522143658</v>
      </c>
      <c r="S29" s="144">
        <f>SUM(S25:S28)</f>
        <v>3438547919</v>
      </c>
      <c r="T29" s="161"/>
      <c r="U29" s="164" t="s">
        <v>31</v>
      </c>
      <c r="V29" s="154">
        <f t="shared" si="10"/>
        <v>3418842109</v>
      </c>
      <c r="W29" s="155">
        <f t="shared" si="11"/>
        <v>12210948443</v>
      </c>
      <c r="X29" s="156">
        <f t="shared" si="1"/>
        <v>15629790552</v>
      </c>
    </row>
    <row r="30" spans="1:24" x14ac:dyDescent="0.2">
      <c r="A30" s="143" t="s">
        <v>32</v>
      </c>
      <c r="B30" s="10">
        <v>81930061</v>
      </c>
      <c r="C30" s="10">
        <v>176651636</v>
      </c>
      <c r="D30" s="10">
        <f t="shared" si="2"/>
        <v>258581697</v>
      </c>
      <c r="E30" s="10">
        <v>21170301</v>
      </c>
      <c r="F30" s="10">
        <v>189469950</v>
      </c>
      <c r="G30" s="10">
        <f t="shared" si="3"/>
        <v>210640251</v>
      </c>
      <c r="H30" s="10">
        <v>16761868</v>
      </c>
      <c r="I30" s="10">
        <v>177950529</v>
      </c>
      <c r="J30" s="10">
        <f t="shared" si="4"/>
        <v>194712397</v>
      </c>
      <c r="K30" s="10">
        <v>10506578</v>
      </c>
      <c r="L30" s="10">
        <v>185522611</v>
      </c>
      <c r="M30" s="10">
        <f t="shared" si="5"/>
        <v>196029189</v>
      </c>
      <c r="N30" s="10">
        <v>50851304</v>
      </c>
      <c r="O30" s="10">
        <v>201334374</v>
      </c>
      <c r="P30" s="10">
        <f>N30+O30</f>
        <v>252185678</v>
      </c>
      <c r="Q30" s="10">
        <v>44287324</v>
      </c>
      <c r="R30" s="10">
        <v>212895527</v>
      </c>
      <c r="S30" s="33">
        <f t="shared" si="6"/>
        <v>257182851</v>
      </c>
      <c r="T30" s="1"/>
      <c r="U30" s="143" t="s">
        <v>32</v>
      </c>
      <c r="V30" s="37">
        <f t="shared" ref="V30:V39" si="16">B30+E30+H30+K30+N30+Q30</f>
        <v>225507436</v>
      </c>
      <c r="W30" s="22">
        <f t="shared" si="11"/>
        <v>1143824627</v>
      </c>
      <c r="X30" s="65">
        <f t="shared" si="1"/>
        <v>1369332063</v>
      </c>
    </row>
    <row r="31" spans="1:24" x14ac:dyDescent="0.2">
      <c r="A31" s="143" t="s">
        <v>33</v>
      </c>
      <c r="B31" s="10">
        <v>135301781</v>
      </c>
      <c r="C31" s="10">
        <v>208454281</v>
      </c>
      <c r="D31" s="10">
        <f t="shared" si="2"/>
        <v>343756062</v>
      </c>
      <c r="E31" s="10">
        <v>34802325</v>
      </c>
      <c r="F31" s="10">
        <v>167657495</v>
      </c>
      <c r="G31" s="10">
        <f t="shared" si="3"/>
        <v>202459820</v>
      </c>
      <c r="H31" s="10">
        <v>21073774</v>
      </c>
      <c r="I31" s="10">
        <v>213409876</v>
      </c>
      <c r="J31" s="10">
        <f t="shared" si="4"/>
        <v>234483650</v>
      </c>
      <c r="K31" s="10">
        <v>83808571</v>
      </c>
      <c r="L31" s="10">
        <v>197248416</v>
      </c>
      <c r="M31" s="10">
        <f t="shared" si="5"/>
        <v>281056987</v>
      </c>
      <c r="N31" s="10">
        <v>63145013</v>
      </c>
      <c r="O31" s="10">
        <v>263662574</v>
      </c>
      <c r="P31" s="10">
        <f>N31+O31</f>
        <v>326807587</v>
      </c>
      <c r="Q31" s="10">
        <v>47328220</v>
      </c>
      <c r="R31" s="10">
        <v>283628137</v>
      </c>
      <c r="S31" s="33">
        <f t="shared" si="6"/>
        <v>330956357</v>
      </c>
      <c r="T31" s="1"/>
      <c r="U31" s="143" t="s">
        <v>33</v>
      </c>
      <c r="V31" s="33">
        <f t="shared" si="16"/>
        <v>385459684</v>
      </c>
      <c r="W31" s="10">
        <f t="shared" si="11"/>
        <v>1334060779</v>
      </c>
      <c r="X31" s="31">
        <f t="shared" si="1"/>
        <v>1719520463</v>
      </c>
    </row>
    <row r="32" spans="1:24" x14ac:dyDescent="0.2">
      <c r="A32" s="143" t="s">
        <v>34</v>
      </c>
      <c r="B32" s="10">
        <v>15730399</v>
      </c>
      <c r="C32" s="10">
        <v>129037489</v>
      </c>
      <c r="D32" s="10">
        <f t="shared" si="2"/>
        <v>144767888</v>
      </c>
      <c r="E32" s="10">
        <v>25360692</v>
      </c>
      <c r="F32" s="10">
        <v>121396572</v>
      </c>
      <c r="G32" s="10">
        <f t="shared" si="3"/>
        <v>146757264</v>
      </c>
      <c r="H32" s="10">
        <v>64935338</v>
      </c>
      <c r="I32" s="10">
        <v>104470821</v>
      </c>
      <c r="J32" s="10">
        <f t="shared" si="4"/>
        <v>169406159</v>
      </c>
      <c r="K32" s="10">
        <v>57906305</v>
      </c>
      <c r="L32" s="10">
        <v>148403677</v>
      </c>
      <c r="M32" s="10">
        <f t="shared" si="5"/>
        <v>206309982</v>
      </c>
      <c r="N32" s="10">
        <v>23124319</v>
      </c>
      <c r="O32" s="10">
        <v>188088971</v>
      </c>
      <c r="P32" s="10">
        <f>N32+O32</f>
        <v>211213290</v>
      </c>
      <c r="Q32" s="10">
        <v>26604310</v>
      </c>
      <c r="R32" s="10">
        <v>208039360</v>
      </c>
      <c r="S32" s="33">
        <f t="shared" si="6"/>
        <v>234643670</v>
      </c>
      <c r="T32" s="1"/>
      <c r="U32" s="143" t="s">
        <v>34</v>
      </c>
      <c r="V32" s="71">
        <f t="shared" si="16"/>
        <v>213661363</v>
      </c>
      <c r="W32" s="23">
        <f t="shared" si="11"/>
        <v>899436890</v>
      </c>
      <c r="X32" s="72">
        <f t="shared" si="1"/>
        <v>1113098253</v>
      </c>
    </row>
    <row r="33" spans="1:255" s="163" customFormat="1" ht="12" customHeight="1" x14ac:dyDescent="0.2">
      <c r="A33" s="160" t="s">
        <v>35</v>
      </c>
      <c r="B33" s="140">
        <f t="shared" ref="B33:O33" si="17">SUM(B30:B32)</f>
        <v>232962241</v>
      </c>
      <c r="C33" s="140">
        <f t="shared" si="17"/>
        <v>514143406</v>
      </c>
      <c r="D33" s="140">
        <f>SUM(D30:D32)</f>
        <v>747105647</v>
      </c>
      <c r="E33" s="140">
        <f t="shared" si="17"/>
        <v>81333318</v>
      </c>
      <c r="F33" s="140">
        <f t="shared" si="17"/>
        <v>478524017</v>
      </c>
      <c r="G33" s="140">
        <f>SUM(G30:G32)</f>
        <v>559857335</v>
      </c>
      <c r="H33" s="140">
        <v>102770980</v>
      </c>
      <c r="I33" s="140">
        <v>495831226</v>
      </c>
      <c r="J33" s="140">
        <f>SUM(J30:J32)</f>
        <v>598602206</v>
      </c>
      <c r="K33" s="140">
        <f t="shared" si="17"/>
        <v>152221454</v>
      </c>
      <c r="L33" s="140">
        <f t="shared" si="17"/>
        <v>531174704</v>
      </c>
      <c r="M33" s="140">
        <f>SUM(M30:M32)</f>
        <v>683396158</v>
      </c>
      <c r="N33" s="140">
        <f t="shared" si="17"/>
        <v>137120636</v>
      </c>
      <c r="O33" s="140">
        <f t="shared" si="17"/>
        <v>653085919</v>
      </c>
      <c r="P33" s="140">
        <f>SUM(P30:P32)</f>
        <v>790206555</v>
      </c>
      <c r="Q33" s="140">
        <f t="shared" ref="Q33" si="18">SUM(Q30:Q32)</f>
        <v>118219854</v>
      </c>
      <c r="R33" s="140">
        <f>SUM(R30:R32)</f>
        <v>704563024</v>
      </c>
      <c r="S33" s="144">
        <f>SUM(S30:S32)</f>
        <v>822782878</v>
      </c>
      <c r="T33" s="161"/>
      <c r="U33" s="160" t="s">
        <v>35</v>
      </c>
      <c r="V33" s="154">
        <f t="shared" si="16"/>
        <v>824628483</v>
      </c>
      <c r="W33" s="155">
        <f t="shared" si="11"/>
        <v>3377322296</v>
      </c>
      <c r="X33" s="156">
        <f t="shared" si="1"/>
        <v>4201950779</v>
      </c>
      <c r="IU33" s="166">
        <v>26108</v>
      </c>
    </row>
    <row r="34" spans="1:255" x14ac:dyDescent="0.2">
      <c r="A34" s="143" t="s">
        <v>36</v>
      </c>
      <c r="B34" s="10">
        <v>945075</v>
      </c>
      <c r="C34" s="10">
        <v>72401952</v>
      </c>
      <c r="D34" s="10">
        <f t="shared" si="2"/>
        <v>73347027</v>
      </c>
      <c r="E34" s="10">
        <v>1815893</v>
      </c>
      <c r="F34" s="10">
        <v>84019613</v>
      </c>
      <c r="G34" s="10">
        <f t="shared" si="3"/>
        <v>85835506</v>
      </c>
      <c r="H34" s="10">
        <v>26899332</v>
      </c>
      <c r="I34" s="10">
        <v>92837011</v>
      </c>
      <c r="J34" s="10">
        <f t="shared" si="4"/>
        <v>119736343</v>
      </c>
      <c r="K34" s="10">
        <v>1174364</v>
      </c>
      <c r="L34" s="10">
        <v>86791534</v>
      </c>
      <c r="M34" s="10">
        <f t="shared" si="5"/>
        <v>87965898</v>
      </c>
      <c r="N34" s="10">
        <v>2079136</v>
      </c>
      <c r="O34" s="10">
        <v>120975072</v>
      </c>
      <c r="P34" s="10">
        <f>N34+O34</f>
        <v>123054208</v>
      </c>
      <c r="Q34" s="10">
        <v>13658937</v>
      </c>
      <c r="R34" s="10">
        <v>130432416</v>
      </c>
      <c r="S34" s="33">
        <f t="shared" si="6"/>
        <v>144091353</v>
      </c>
      <c r="T34" s="1"/>
      <c r="U34" s="143" t="s">
        <v>36</v>
      </c>
      <c r="V34" s="37">
        <f t="shared" si="16"/>
        <v>46572737</v>
      </c>
      <c r="W34" s="22">
        <f t="shared" si="11"/>
        <v>587457598</v>
      </c>
      <c r="X34" s="65">
        <f t="shared" si="1"/>
        <v>634030335</v>
      </c>
      <c r="Z34" s="28"/>
    </row>
    <row r="35" spans="1:255" x14ac:dyDescent="0.2">
      <c r="A35" s="143" t="s">
        <v>37</v>
      </c>
      <c r="B35" s="10">
        <v>9378633</v>
      </c>
      <c r="C35" s="10">
        <v>116947172</v>
      </c>
      <c r="D35" s="10">
        <f t="shared" si="2"/>
        <v>126325805</v>
      </c>
      <c r="E35" s="10">
        <v>6708336</v>
      </c>
      <c r="F35" s="10">
        <v>117781888</v>
      </c>
      <c r="G35" s="10">
        <f t="shared" si="3"/>
        <v>124490224</v>
      </c>
      <c r="H35" s="10">
        <v>30267950</v>
      </c>
      <c r="I35" s="10">
        <v>107983927</v>
      </c>
      <c r="J35" s="10">
        <f t="shared" si="4"/>
        <v>138251877</v>
      </c>
      <c r="K35" s="10">
        <v>5768833</v>
      </c>
      <c r="L35" s="10">
        <v>101659016</v>
      </c>
      <c r="M35" s="10">
        <f t="shared" si="5"/>
        <v>107427849</v>
      </c>
      <c r="N35" s="10">
        <v>8754215</v>
      </c>
      <c r="O35" s="10">
        <v>128201216</v>
      </c>
      <c r="P35" s="10">
        <f>N35+O35</f>
        <v>136955431</v>
      </c>
      <c r="Q35" s="10">
        <v>109767774</v>
      </c>
      <c r="R35" s="10">
        <v>145892994</v>
      </c>
      <c r="S35" s="33">
        <f t="shared" si="6"/>
        <v>255660768</v>
      </c>
      <c r="T35" s="1"/>
      <c r="U35" s="143" t="s">
        <v>37</v>
      </c>
      <c r="V35" s="33">
        <f t="shared" si="16"/>
        <v>170645741</v>
      </c>
      <c r="W35" s="10">
        <f t="shared" si="11"/>
        <v>718466213</v>
      </c>
      <c r="X35" s="31">
        <f t="shared" si="1"/>
        <v>889111954</v>
      </c>
    </row>
    <row r="36" spans="1:255" x14ac:dyDescent="0.2">
      <c r="A36" s="143" t="s">
        <v>38</v>
      </c>
      <c r="B36" s="10">
        <v>6789353</v>
      </c>
      <c r="C36" s="10">
        <v>54695145</v>
      </c>
      <c r="D36" s="10">
        <f t="shared" si="2"/>
        <v>61484498</v>
      </c>
      <c r="E36" s="10">
        <v>3934750</v>
      </c>
      <c r="F36" s="10">
        <v>52107342</v>
      </c>
      <c r="G36" s="10">
        <f t="shared" si="3"/>
        <v>56042092</v>
      </c>
      <c r="H36" s="10">
        <v>5833217</v>
      </c>
      <c r="I36" s="10">
        <v>51923227</v>
      </c>
      <c r="J36" s="10">
        <f t="shared" si="4"/>
        <v>57756444</v>
      </c>
      <c r="K36" s="10">
        <v>7206681</v>
      </c>
      <c r="L36" s="10">
        <v>55870721</v>
      </c>
      <c r="M36" s="10">
        <f t="shared" si="5"/>
        <v>63077402</v>
      </c>
      <c r="N36" s="10">
        <v>10105208</v>
      </c>
      <c r="O36" s="10">
        <v>68530845</v>
      </c>
      <c r="P36" s="10">
        <f>N36+O36</f>
        <v>78636053</v>
      </c>
      <c r="Q36" s="10">
        <v>13148345</v>
      </c>
      <c r="R36" s="10">
        <v>78594993</v>
      </c>
      <c r="S36" s="33">
        <f t="shared" si="6"/>
        <v>91743338</v>
      </c>
      <c r="T36" s="1"/>
      <c r="U36" s="143" t="s">
        <v>38</v>
      </c>
      <c r="V36" s="33">
        <f t="shared" si="16"/>
        <v>47017554</v>
      </c>
      <c r="W36" s="10">
        <f t="shared" si="11"/>
        <v>361722273</v>
      </c>
      <c r="X36" s="31">
        <f t="shared" si="1"/>
        <v>408739827</v>
      </c>
    </row>
    <row r="37" spans="1:255" x14ac:dyDescent="0.2">
      <c r="A37" s="143" t="s">
        <v>39</v>
      </c>
      <c r="B37" s="10">
        <v>9743038</v>
      </c>
      <c r="C37" s="10">
        <v>37844458</v>
      </c>
      <c r="D37" s="10">
        <f t="shared" si="2"/>
        <v>47587496</v>
      </c>
      <c r="E37" s="10">
        <v>10522323</v>
      </c>
      <c r="F37" s="10">
        <v>35247721</v>
      </c>
      <c r="G37" s="10">
        <f t="shared" si="3"/>
        <v>45770044</v>
      </c>
      <c r="H37" s="10">
        <v>27058660</v>
      </c>
      <c r="I37" s="10">
        <v>40054497</v>
      </c>
      <c r="J37" s="10">
        <f t="shared" si="4"/>
        <v>67113157</v>
      </c>
      <c r="K37" s="10">
        <v>4860635</v>
      </c>
      <c r="L37" s="10">
        <v>44674928</v>
      </c>
      <c r="M37" s="10">
        <f t="shared" si="5"/>
        <v>49535563</v>
      </c>
      <c r="N37" s="10">
        <v>58813156</v>
      </c>
      <c r="O37" s="10">
        <v>42857754</v>
      </c>
      <c r="P37" s="10">
        <f>N37+O37</f>
        <v>101670910</v>
      </c>
      <c r="Q37" s="10">
        <v>7718277</v>
      </c>
      <c r="R37" s="10">
        <v>46780789</v>
      </c>
      <c r="S37" s="71">
        <f t="shared" si="6"/>
        <v>54499066</v>
      </c>
      <c r="T37" s="1"/>
      <c r="U37" s="143" t="s">
        <v>39</v>
      </c>
      <c r="V37" s="71">
        <f t="shared" si="16"/>
        <v>118716089</v>
      </c>
      <c r="W37" s="23">
        <f t="shared" si="11"/>
        <v>247460147</v>
      </c>
      <c r="X37" s="72">
        <f t="shared" si="1"/>
        <v>366176236</v>
      </c>
    </row>
    <row r="38" spans="1:255" s="163" customFormat="1" ht="12" customHeight="1" x14ac:dyDescent="0.2">
      <c r="A38" s="160" t="s">
        <v>40</v>
      </c>
      <c r="B38" s="140">
        <f t="shared" ref="B38:O38" si="19">SUM(B34:B37)</f>
        <v>26856099</v>
      </c>
      <c r="C38" s="140">
        <f t="shared" si="19"/>
        <v>281888727</v>
      </c>
      <c r="D38" s="140">
        <f>SUM(D34:D37)</f>
        <v>308744826</v>
      </c>
      <c r="E38" s="140">
        <f t="shared" si="19"/>
        <v>22981302</v>
      </c>
      <c r="F38" s="140">
        <f t="shared" si="19"/>
        <v>289156564</v>
      </c>
      <c r="G38" s="140">
        <f>SUM(G34:G37)</f>
        <v>312137866</v>
      </c>
      <c r="H38" s="140">
        <v>90059159</v>
      </c>
      <c r="I38" s="140">
        <v>292798662</v>
      </c>
      <c r="J38" s="140">
        <f>SUM(J34:J37)</f>
        <v>382857821</v>
      </c>
      <c r="K38" s="140">
        <f t="shared" si="19"/>
        <v>19010513</v>
      </c>
      <c r="L38" s="140">
        <f t="shared" si="19"/>
        <v>288996199</v>
      </c>
      <c r="M38" s="140">
        <f>SUM(M34:M37)</f>
        <v>308006712</v>
      </c>
      <c r="N38" s="140">
        <f t="shared" si="19"/>
        <v>79751715</v>
      </c>
      <c r="O38" s="140">
        <f t="shared" si="19"/>
        <v>360564887</v>
      </c>
      <c r="P38" s="140">
        <f>SUM(P34:P37)</f>
        <v>440316602</v>
      </c>
      <c r="Q38" s="140">
        <f>SUM(Q34:Q37)</f>
        <v>144293333</v>
      </c>
      <c r="R38" s="140">
        <f>SUM(R34:R37)</f>
        <v>401701192</v>
      </c>
      <c r="S38" s="144">
        <f>SUM(S34:S37)</f>
        <v>545994525</v>
      </c>
      <c r="T38" s="161"/>
      <c r="U38" s="160" t="s">
        <v>40</v>
      </c>
      <c r="V38" s="154">
        <f t="shared" si="16"/>
        <v>382952121</v>
      </c>
      <c r="W38" s="155">
        <f>C38+F38+I38+L38+O38+R38</f>
        <v>1915106231</v>
      </c>
      <c r="X38" s="156">
        <f t="shared" si="1"/>
        <v>2298058352</v>
      </c>
    </row>
    <row r="39" spans="1:255" s="163" customFormat="1" ht="12" customHeight="1" x14ac:dyDescent="0.2">
      <c r="A39" s="167" t="s">
        <v>41</v>
      </c>
      <c r="B39" s="140">
        <f t="shared" ref="B39:R39" si="20">B14+B24+B29+B33+B38</f>
        <v>1129622588</v>
      </c>
      <c r="C39" s="140">
        <f t="shared" si="20"/>
        <v>2979002235</v>
      </c>
      <c r="D39" s="140">
        <f>D14+D24+D29+D33+D38</f>
        <v>4108624823</v>
      </c>
      <c r="E39" s="140">
        <f t="shared" si="20"/>
        <v>728808363</v>
      </c>
      <c r="F39" s="140">
        <f t="shared" si="20"/>
        <v>2896918998</v>
      </c>
      <c r="G39" s="140">
        <f>G14+G24+G29+G33+G38</f>
        <v>3625727361</v>
      </c>
      <c r="H39" s="140">
        <f t="shared" si="20"/>
        <v>687502523</v>
      </c>
      <c r="I39" s="140">
        <f>I14+I24+I29+I33+I38</f>
        <v>3116520288</v>
      </c>
      <c r="J39" s="140">
        <f>J14+J24+J29+J33+J38</f>
        <v>3804022811</v>
      </c>
      <c r="K39" s="140">
        <f t="shared" si="20"/>
        <v>732201153</v>
      </c>
      <c r="L39" s="140">
        <f t="shared" si="20"/>
        <v>3377806544</v>
      </c>
      <c r="M39" s="140">
        <f>M14+M24+M29+M33+M38</f>
        <v>4110007697</v>
      </c>
      <c r="N39" s="140">
        <f t="shared" si="20"/>
        <v>725786491</v>
      </c>
      <c r="O39" s="140">
        <f>O14+O24+O29+O33+O38</f>
        <v>3772635780</v>
      </c>
      <c r="P39" s="140">
        <f>P14+P24+P29+P33+P38</f>
        <v>4498422271</v>
      </c>
      <c r="Q39" s="140">
        <f t="shared" si="20"/>
        <v>1276331807</v>
      </c>
      <c r="R39" s="140">
        <f t="shared" si="20"/>
        <v>4219623510</v>
      </c>
      <c r="S39" s="144">
        <f>S14+S24+S29+S33+S38</f>
        <v>5495955317</v>
      </c>
      <c r="T39" s="161"/>
      <c r="U39" s="167" t="s">
        <v>41</v>
      </c>
      <c r="V39" s="157">
        <f t="shared" si="16"/>
        <v>5280252925</v>
      </c>
      <c r="W39" s="158">
        <f t="shared" si="11"/>
        <v>20362507355</v>
      </c>
      <c r="X39" s="159">
        <f>V39+W39</f>
        <v>25642760280</v>
      </c>
    </row>
    <row r="40" spans="1:255" x14ac:dyDescent="0.2">
      <c r="A40" s="145" t="s">
        <v>75</v>
      </c>
      <c r="B40" s="146"/>
      <c r="C40" s="146"/>
      <c r="D40" s="146"/>
      <c r="E40" s="146"/>
      <c r="F40" s="146"/>
      <c r="G40" s="146"/>
      <c r="H40" s="146"/>
      <c r="I40" s="146"/>
      <c r="J40" s="146"/>
      <c r="K40" s="34"/>
      <c r="L40" s="34"/>
      <c r="M40" s="34"/>
      <c r="N40" s="34"/>
      <c r="O40" s="34"/>
      <c r="P40" s="34"/>
      <c r="Q40" s="34"/>
      <c r="R40" s="34"/>
      <c r="S40" s="34"/>
      <c r="T40" s="1"/>
      <c r="U40" s="34"/>
      <c r="V40" s="147"/>
      <c r="W40" s="147"/>
      <c r="X40" s="147"/>
    </row>
    <row r="41" spans="1:255" x14ac:dyDescent="0.2">
      <c r="A41" s="145" t="s">
        <v>76</v>
      </c>
      <c r="B41" s="147"/>
      <c r="C41" s="147"/>
      <c r="D41" s="147"/>
      <c r="E41" s="147"/>
      <c r="F41" s="147"/>
      <c r="G41" s="147"/>
      <c r="H41" s="147"/>
      <c r="I41" s="147"/>
      <c r="J41" s="147"/>
      <c r="K41" s="34"/>
      <c r="L41" s="34"/>
      <c r="M41" s="34"/>
      <c r="N41" s="34"/>
      <c r="O41" s="34"/>
      <c r="P41" s="34"/>
      <c r="Q41" s="34"/>
      <c r="R41" s="34"/>
      <c r="S41" s="34"/>
      <c r="T41" s="1"/>
      <c r="U41" s="34"/>
      <c r="V41" s="147"/>
      <c r="W41" s="147"/>
      <c r="X41" s="147"/>
    </row>
    <row r="42" spans="1:255" x14ac:dyDescent="0.2">
      <c r="A42" s="148" t="s">
        <v>44</v>
      </c>
      <c r="B42" s="147"/>
      <c r="C42" s="147"/>
      <c r="D42" s="147"/>
      <c r="E42" s="149"/>
      <c r="F42" s="147"/>
      <c r="G42" s="147"/>
      <c r="H42" s="147"/>
      <c r="I42" s="147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1"/>
      <c r="U42" s="34"/>
      <c r="V42" s="147"/>
      <c r="W42" s="147"/>
      <c r="X42" s="147"/>
    </row>
    <row r="43" spans="1:255" x14ac:dyDescent="0.2">
      <c r="A43" s="148" t="s">
        <v>74</v>
      </c>
      <c r="B43" s="147"/>
      <c r="C43" s="147"/>
      <c r="D43" s="147"/>
      <c r="E43" s="147"/>
      <c r="F43" s="147"/>
      <c r="G43" s="147"/>
      <c r="H43" s="147"/>
      <c r="I43" s="147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1"/>
      <c r="U43" s="34"/>
      <c r="V43" s="147"/>
      <c r="W43" s="147"/>
      <c r="X43" s="147"/>
    </row>
    <row r="44" spans="1:255" x14ac:dyDescent="0.2">
      <c r="A44" s="174" t="s">
        <v>109</v>
      </c>
      <c r="B44" s="147"/>
      <c r="C44" s="147"/>
      <c r="D44" s="147"/>
      <c r="E44" s="147"/>
      <c r="F44" s="147"/>
      <c r="G44" s="147"/>
      <c r="H44" s="147"/>
      <c r="I44" s="147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1"/>
      <c r="U44" s="34"/>
      <c r="V44" s="147"/>
      <c r="W44" s="147"/>
      <c r="X44" s="147"/>
    </row>
    <row r="45" spans="1:255" x14ac:dyDescent="0.2">
      <c r="A45" s="174" t="s">
        <v>107</v>
      </c>
      <c r="B45" s="147"/>
      <c r="C45" s="147"/>
      <c r="D45" s="147"/>
      <c r="E45" s="147"/>
      <c r="F45" s="147"/>
      <c r="G45" s="147"/>
      <c r="H45" s="147"/>
      <c r="I45" s="147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1"/>
      <c r="U45" s="34"/>
      <c r="V45" s="147"/>
      <c r="W45" s="147"/>
      <c r="X45" s="147"/>
    </row>
    <row r="46" spans="1:255" x14ac:dyDescent="0.2">
      <c r="A46" s="174" t="s">
        <v>129</v>
      </c>
      <c r="B46" s="147"/>
      <c r="C46" s="147"/>
      <c r="D46" s="147"/>
      <c r="E46" s="147"/>
      <c r="F46" s="147"/>
      <c r="G46" s="147"/>
      <c r="H46" s="147"/>
      <c r="I46" s="147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1"/>
      <c r="U46" s="34"/>
      <c r="V46" s="147"/>
      <c r="W46" s="147"/>
      <c r="X46" s="147"/>
    </row>
    <row r="47" spans="1:255" x14ac:dyDescent="0.2">
      <c r="A47" s="148"/>
      <c r="B47" s="147"/>
      <c r="C47" s="147"/>
      <c r="D47" s="147"/>
      <c r="E47" s="147"/>
      <c r="F47" s="147"/>
      <c r="G47" s="147"/>
      <c r="H47" s="147"/>
      <c r="I47" s="147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1"/>
      <c r="U47" s="34"/>
      <c r="V47" s="147"/>
      <c r="W47" s="147"/>
      <c r="X47" s="147"/>
    </row>
    <row r="48" spans="1:255" x14ac:dyDescent="0.2">
      <c r="A48" s="147"/>
      <c r="B48" s="147"/>
      <c r="C48" s="147"/>
      <c r="D48" s="147"/>
      <c r="E48" s="147"/>
      <c r="F48" s="147"/>
      <c r="G48" s="147"/>
      <c r="H48" s="147"/>
      <c r="I48" s="147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1"/>
      <c r="U48" s="34"/>
      <c r="V48" s="147"/>
      <c r="W48" s="147"/>
      <c r="X48" s="147"/>
    </row>
    <row r="49" spans="1:24" ht="15" x14ac:dyDescent="0.25">
      <c r="A49" s="192" t="s">
        <v>77</v>
      </c>
      <c r="B49" s="192"/>
      <c r="C49" s="192"/>
      <c r="D49" s="192"/>
      <c r="E49" s="192"/>
      <c r="F49" s="192"/>
      <c r="G49" s="192"/>
      <c r="H49" s="192"/>
      <c r="I49" s="192"/>
      <c r="J49" s="192"/>
      <c r="K49" s="192"/>
      <c r="L49" s="192"/>
      <c r="M49" s="192"/>
      <c r="N49" s="192"/>
      <c r="O49" s="192"/>
      <c r="P49" s="192"/>
      <c r="Q49" s="192"/>
      <c r="R49" s="192"/>
      <c r="S49" s="192"/>
      <c r="U49" s="147"/>
      <c r="V49" s="147"/>
      <c r="W49" s="147"/>
      <c r="X49" s="147"/>
    </row>
    <row r="50" spans="1:24" x14ac:dyDescent="0.2">
      <c r="A50" s="193" t="s">
        <v>1</v>
      </c>
      <c r="B50" s="193"/>
      <c r="C50" s="193"/>
      <c r="D50" s="193"/>
      <c r="E50" s="193"/>
      <c r="F50" s="193"/>
      <c r="G50" s="193"/>
      <c r="H50" s="193"/>
      <c r="I50" s="193"/>
      <c r="J50" s="193"/>
      <c r="K50" s="193"/>
      <c r="L50" s="193"/>
      <c r="M50" s="193"/>
      <c r="N50" s="193"/>
      <c r="O50" s="193"/>
      <c r="P50" s="193"/>
      <c r="Q50" s="193"/>
      <c r="R50" s="193"/>
      <c r="S50" s="193"/>
      <c r="U50" s="147"/>
      <c r="V50" s="147"/>
      <c r="W50" s="147"/>
      <c r="X50" s="147"/>
    </row>
    <row r="51" spans="1:24" x14ac:dyDescent="0.2">
      <c r="A51" s="193" t="s">
        <v>2</v>
      </c>
      <c r="B51" s="193"/>
      <c r="C51" s="193"/>
      <c r="D51" s="193"/>
      <c r="E51" s="193"/>
      <c r="F51" s="193"/>
      <c r="G51" s="193"/>
      <c r="H51" s="193"/>
      <c r="I51" s="193"/>
      <c r="J51" s="193"/>
      <c r="K51" s="193"/>
      <c r="L51" s="193"/>
      <c r="M51" s="193"/>
      <c r="N51" s="193"/>
      <c r="O51" s="193"/>
      <c r="P51" s="193"/>
      <c r="Q51" s="193"/>
      <c r="R51" s="193"/>
      <c r="S51" s="193"/>
      <c r="U51" s="147"/>
      <c r="V51" s="147"/>
      <c r="W51" s="147"/>
      <c r="X51" s="147"/>
    </row>
    <row r="52" spans="1:24" x14ac:dyDescent="0.2">
      <c r="A52" s="147"/>
      <c r="B52" s="147"/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50" t="s">
        <v>78</v>
      </c>
      <c r="U52" s="147"/>
      <c r="V52" s="147"/>
      <c r="W52" s="147"/>
      <c r="X52" s="150" t="s">
        <v>78</v>
      </c>
    </row>
    <row r="53" spans="1:24" x14ac:dyDescent="0.2">
      <c r="A53" s="141" t="s">
        <v>4</v>
      </c>
      <c r="B53" s="186">
        <v>43282</v>
      </c>
      <c r="C53" s="187"/>
      <c r="D53" s="188"/>
      <c r="E53" s="186">
        <v>43313</v>
      </c>
      <c r="F53" s="187"/>
      <c r="G53" s="188"/>
      <c r="H53" s="186">
        <v>43344</v>
      </c>
      <c r="I53" s="187"/>
      <c r="J53" s="188"/>
      <c r="K53" s="186">
        <v>43374</v>
      </c>
      <c r="L53" s="187"/>
      <c r="M53" s="188"/>
      <c r="N53" s="186">
        <v>43405</v>
      </c>
      <c r="O53" s="187"/>
      <c r="P53" s="188"/>
      <c r="Q53" s="186">
        <v>43435</v>
      </c>
      <c r="R53" s="187"/>
      <c r="S53" s="188"/>
      <c r="U53" s="141" t="s">
        <v>4</v>
      </c>
      <c r="V53" s="186" t="s">
        <v>126</v>
      </c>
      <c r="W53" s="187"/>
      <c r="X53" s="187"/>
    </row>
    <row r="54" spans="1:24" x14ac:dyDescent="0.2">
      <c r="A54" s="142" t="s">
        <v>5</v>
      </c>
      <c r="B54" s="116" t="s">
        <v>73</v>
      </c>
      <c r="C54" s="116" t="s">
        <v>52</v>
      </c>
      <c r="D54" s="116" t="s">
        <v>8</v>
      </c>
      <c r="E54" s="116" t="s">
        <v>73</v>
      </c>
      <c r="F54" s="116" t="s">
        <v>52</v>
      </c>
      <c r="G54" s="116" t="s">
        <v>8</v>
      </c>
      <c r="H54" s="116" t="s">
        <v>73</v>
      </c>
      <c r="I54" s="116" t="s">
        <v>52</v>
      </c>
      <c r="J54" s="116" t="s">
        <v>8</v>
      </c>
      <c r="K54" s="116" t="s">
        <v>73</v>
      </c>
      <c r="L54" s="116" t="s">
        <v>52</v>
      </c>
      <c r="M54" s="116" t="s">
        <v>8</v>
      </c>
      <c r="N54" s="116" t="s">
        <v>73</v>
      </c>
      <c r="O54" s="116" t="s">
        <v>52</v>
      </c>
      <c r="P54" s="116" t="s">
        <v>8</v>
      </c>
      <c r="Q54" s="116" t="s">
        <v>73</v>
      </c>
      <c r="R54" s="116" t="s">
        <v>52</v>
      </c>
      <c r="S54" s="136" t="s">
        <v>8</v>
      </c>
      <c r="U54" s="142" t="s">
        <v>5</v>
      </c>
      <c r="V54" s="117" t="s">
        <v>73</v>
      </c>
      <c r="W54" s="117" t="s">
        <v>52</v>
      </c>
      <c r="X54" s="151" t="s">
        <v>8</v>
      </c>
    </row>
    <row r="55" spans="1:24" x14ac:dyDescent="0.2">
      <c r="A55" s="143" t="s">
        <v>9</v>
      </c>
      <c r="B55" s="10">
        <v>2591145</v>
      </c>
      <c r="C55" s="10">
        <v>5612100</v>
      </c>
      <c r="D55" s="33">
        <f>B55+C55</f>
        <v>8203245</v>
      </c>
      <c r="E55" s="10">
        <v>2319260</v>
      </c>
      <c r="F55" s="10">
        <v>5146348</v>
      </c>
      <c r="G55" s="33">
        <f>E55+F55</f>
        <v>7465608</v>
      </c>
      <c r="H55" s="10"/>
      <c r="I55" s="10"/>
      <c r="J55" s="33">
        <f>H55+I55</f>
        <v>0</v>
      </c>
      <c r="K55" s="10"/>
      <c r="L55" s="10"/>
      <c r="M55" s="33">
        <f>K55+L55</f>
        <v>0</v>
      </c>
      <c r="N55" s="10"/>
      <c r="O55" s="10"/>
      <c r="P55" s="33">
        <f>N55+O55</f>
        <v>0</v>
      </c>
      <c r="Q55" s="10"/>
      <c r="R55" s="10"/>
      <c r="S55" s="37">
        <f>Q55+R55</f>
        <v>0</v>
      </c>
      <c r="T55" s="1"/>
      <c r="U55" s="152" t="s">
        <v>9</v>
      </c>
      <c r="V55" s="37">
        <f t="shared" ref="V55:V69" si="21">B55+E55+H55+K55+N55+Q55</f>
        <v>4910405</v>
      </c>
      <c r="W55" s="37">
        <f t="shared" ref="W55:W69" si="22">C55+F55+I55+L55+O55+R55</f>
        <v>10758448</v>
      </c>
      <c r="X55" s="37">
        <f t="shared" ref="X55:X87" si="23">V55+W55</f>
        <v>15668853</v>
      </c>
    </row>
    <row r="56" spans="1:24" x14ac:dyDescent="0.2">
      <c r="A56" s="143" t="s">
        <v>10</v>
      </c>
      <c r="B56" s="10">
        <v>951840</v>
      </c>
      <c r="C56" s="10">
        <v>4670355</v>
      </c>
      <c r="D56" s="33">
        <f t="shared" ref="D56:D85" si="24">B56+C56</f>
        <v>5622195</v>
      </c>
      <c r="E56" s="10">
        <v>741000</v>
      </c>
      <c r="F56" s="10">
        <v>3819488</v>
      </c>
      <c r="G56" s="33">
        <f t="shared" ref="G56:G85" si="25">E56+F56</f>
        <v>4560488</v>
      </c>
      <c r="H56" s="10"/>
      <c r="I56" s="10"/>
      <c r="J56" s="33">
        <f t="shared" ref="J56:J85" si="26">H56+I56</f>
        <v>0</v>
      </c>
      <c r="K56" s="10"/>
      <c r="L56" s="10"/>
      <c r="M56" s="33">
        <f t="shared" ref="M56:M85" si="27">K56+L56</f>
        <v>0</v>
      </c>
      <c r="N56" s="10"/>
      <c r="O56" s="10"/>
      <c r="P56" s="33">
        <f t="shared" ref="P56:P85" si="28">N56+O56</f>
        <v>0</v>
      </c>
      <c r="Q56" s="10"/>
      <c r="R56" s="10"/>
      <c r="S56" s="33">
        <f t="shared" ref="S56:S85" si="29">Q56+R56</f>
        <v>0</v>
      </c>
      <c r="T56" s="1"/>
      <c r="U56" s="152" t="s">
        <v>10</v>
      </c>
      <c r="V56" s="33">
        <f t="shared" si="21"/>
        <v>1692840</v>
      </c>
      <c r="W56" s="33">
        <f t="shared" si="22"/>
        <v>8489843</v>
      </c>
      <c r="X56" s="33">
        <f t="shared" si="23"/>
        <v>10182683</v>
      </c>
    </row>
    <row r="57" spans="1:24" x14ac:dyDescent="0.2">
      <c r="A57" s="143" t="s">
        <v>11</v>
      </c>
      <c r="B57" s="10">
        <v>1413200</v>
      </c>
      <c r="C57" s="10">
        <v>32634135</v>
      </c>
      <c r="D57" s="33">
        <f t="shared" si="24"/>
        <v>34047335</v>
      </c>
      <c r="E57" s="10">
        <v>6347428</v>
      </c>
      <c r="F57" s="10">
        <v>30226990</v>
      </c>
      <c r="G57" s="33">
        <f t="shared" si="25"/>
        <v>36574418</v>
      </c>
      <c r="H57" s="10"/>
      <c r="I57" s="10"/>
      <c r="J57" s="33">
        <f t="shared" si="26"/>
        <v>0</v>
      </c>
      <c r="K57" s="10"/>
      <c r="L57" s="10"/>
      <c r="M57" s="33">
        <f t="shared" si="27"/>
        <v>0</v>
      </c>
      <c r="N57" s="10"/>
      <c r="O57" s="10"/>
      <c r="P57" s="33">
        <f t="shared" si="28"/>
        <v>0</v>
      </c>
      <c r="Q57" s="10"/>
      <c r="R57" s="10"/>
      <c r="S57" s="33">
        <f t="shared" si="29"/>
        <v>0</v>
      </c>
      <c r="T57" s="1"/>
      <c r="U57" s="152" t="s">
        <v>11</v>
      </c>
      <c r="V57" s="33">
        <f t="shared" si="21"/>
        <v>7760628</v>
      </c>
      <c r="W57" s="33">
        <f t="shared" si="22"/>
        <v>62861125</v>
      </c>
      <c r="X57" s="33">
        <f t="shared" si="23"/>
        <v>70621753</v>
      </c>
    </row>
    <row r="58" spans="1:24" x14ac:dyDescent="0.2">
      <c r="A58" s="143" t="s">
        <v>12</v>
      </c>
      <c r="B58" s="10">
        <v>728922</v>
      </c>
      <c r="C58" s="10">
        <v>34147979</v>
      </c>
      <c r="D58" s="33">
        <f t="shared" si="24"/>
        <v>34876901</v>
      </c>
      <c r="E58" s="10">
        <v>882976</v>
      </c>
      <c r="F58" s="10">
        <v>37768200</v>
      </c>
      <c r="G58" s="33">
        <f t="shared" si="25"/>
        <v>38651176</v>
      </c>
      <c r="H58" s="10"/>
      <c r="I58" s="10"/>
      <c r="J58" s="33">
        <f t="shared" si="26"/>
        <v>0</v>
      </c>
      <c r="K58" s="10"/>
      <c r="L58" s="10"/>
      <c r="M58" s="33">
        <f t="shared" si="27"/>
        <v>0</v>
      </c>
      <c r="N58" s="10"/>
      <c r="O58" s="10"/>
      <c r="P58" s="33">
        <f t="shared" si="28"/>
        <v>0</v>
      </c>
      <c r="Q58" s="10"/>
      <c r="R58" s="10"/>
      <c r="S58" s="33">
        <f t="shared" si="29"/>
        <v>0</v>
      </c>
      <c r="T58" s="1"/>
      <c r="U58" s="152" t="s">
        <v>12</v>
      </c>
      <c r="V58" s="33">
        <f t="shared" si="21"/>
        <v>1611898</v>
      </c>
      <c r="W58" s="33">
        <f t="shared" si="22"/>
        <v>71916179</v>
      </c>
      <c r="X58" s="33">
        <f t="shared" si="23"/>
        <v>73528077</v>
      </c>
    </row>
    <row r="59" spans="1:24" x14ac:dyDescent="0.2">
      <c r="A59" s="143" t="s">
        <v>13</v>
      </c>
      <c r="B59" s="10">
        <v>4393944</v>
      </c>
      <c r="C59" s="10">
        <v>11518304</v>
      </c>
      <c r="D59" s="33">
        <f t="shared" si="24"/>
        <v>15912248</v>
      </c>
      <c r="E59" s="10">
        <v>3246645</v>
      </c>
      <c r="F59" s="10">
        <v>13365294</v>
      </c>
      <c r="G59" s="33">
        <f t="shared" si="25"/>
        <v>16611939</v>
      </c>
      <c r="H59" s="10"/>
      <c r="I59" s="10"/>
      <c r="J59" s="33">
        <f t="shared" si="26"/>
        <v>0</v>
      </c>
      <c r="K59" s="10"/>
      <c r="L59" s="10"/>
      <c r="M59" s="33">
        <f t="shared" si="27"/>
        <v>0</v>
      </c>
      <c r="N59" s="10"/>
      <c r="O59" s="10"/>
      <c r="P59" s="33">
        <f t="shared" si="28"/>
        <v>0</v>
      </c>
      <c r="Q59" s="10"/>
      <c r="R59" s="10"/>
      <c r="S59" s="33">
        <f t="shared" si="29"/>
        <v>0</v>
      </c>
      <c r="T59" s="1"/>
      <c r="U59" s="152" t="s">
        <v>13</v>
      </c>
      <c r="V59" s="33">
        <f t="shared" si="21"/>
        <v>7640589</v>
      </c>
      <c r="W59" s="33">
        <f t="shared" si="22"/>
        <v>24883598</v>
      </c>
      <c r="X59" s="33">
        <f t="shared" si="23"/>
        <v>32524187</v>
      </c>
    </row>
    <row r="60" spans="1:24" x14ac:dyDescent="0.2">
      <c r="A60" s="143" t="s">
        <v>14</v>
      </c>
      <c r="B60" s="10">
        <v>24366</v>
      </c>
      <c r="C60" s="10">
        <v>2337039</v>
      </c>
      <c r="D60" s="33">
        <f t="shared" si="24"/>
        <v>2361405</v>
      </c>
      <c r="E60" s="10">
        <v>70001</v>
      </c>
      <c r="F60" s="10">
        <v>1277085</v>
      </c>
      <c r="G60" s="33">
        <f t="shared" si="25"/>
        <v>1347086</v>
      </c>
      <c r="H60" s="10"/>
      <c r="I60" s="10"/>
      <c r="J60" s="33">
        <f t="shared" si="26"/>
        <v>0</v>
      </c>
      <c r="K60" s="10"/>
      <c r="L60" s="10"/>
      <c r="M60" s="33">
        <f t="shared" si="27"/>
        <v>0</v>
      </c>
      <c r="N60" s="10"/>
      <c r="O60" s="10"/>
      <c r="P60" s="33">
        <f t="shared" si="28"/>
        <v>0</v>
      </c>
      <c r="Q60" s="10"/>
      <c r="R60" s="10"/>
      <c r="S60" s="33">
        <f t="shared" si="29"/>
        <v>0</v>
      </c>
      <c r="T60" s="1"/>
      <c r="U60" s="152" t="s">
        <v>14</v>
      </c>
      <c r="V60" s="33">
        <f t="shared" si="21"/>
        <v>94367</v>
      </c>
      <c r="W60" s="33">
        <f t="shared" si="22"/>
        <v>3614124</v>
      </c>
      <c r="X60" s="33">
        <f t="shared" si="23"/>
        <v>3708491</v>
      </c>
    </row>
    <row r="61" spans="1:24" x14ac:dyDescent="0.2">
      <c r="A61" s="143" t="s">
        <v>15</v>
      </c>
      <c r="B61" s="10">
        <v>2041253</v>
      </c>
      <c r="C61" s="10">
        <v>12436158</v>
      </c>
      <c r="D61" s="33">
        <f t="shared" si="24"/>
        <v>14477411</v>
      </c>
      <c r="E61" s="10">
        <v>2632381</v>
      </c>
      <c r="F61" s="10">
        <v>11721291</v>
      </c>
      <c r="G61" s="33">
        <f t="shared" si="25"/>
        <v>14353672</v>
      </c>
      <c r="H61" s="10"/>
      <c r="I61" s="10"/>
      <c r="J61" s="33">
        <f t="shared" si="26"/>
        <v>0</v>
      </c>
      <c r="K61" s="10"/>
      <c r="L61" s="10"/>
      <c r="M61" s="33">
        <f t="shared" si="27"/>
        <v>0</v>
      </c>
      <c r="N61" s="10"/>
      <c r="O61" s="10"/>
      <c r="P61" s="33">
        <f t="shared" si="28"/>
        <v>0</v>
      </c>
      <c r="Q61" s="10"/>
      <c r="R61" s="10"/>
      <c r="S61" s="33">
        <f t="shared" si="29"/>
        <v>0</v>
      </c>
      <c r="T61" s="1"/>
      <c r="U61" s="152" t="s">
        <v>15</v>
      </c>
      <c r="V61" s="71">
        <f t="shared" si="21"/>
        <v>4673634</v>
      </c>
      <c r="W61" s="71">
        <f t="shared" si="22"/>
        <v>24157449</v>
      </c>
      <c r="X61" s="71">
        <f t="shared" si="23"/>
        <v>28831083</v>
      </c>
    </row>
    <row r="62" spans="1:24" s="3" customFormat="1" ht="11.25" x14ac:dyDescent="0.2">
      <c r="A62" s="160" t="s">
        <v>16</v>
      </c>
      <c r="B62" s="140">
        <f t="shared" ref="B62:R62" si="30">SUM(B55:B61)</f>
        <v>12144670</v>
      </c>
      <c r="C62" s="140">
        <f t="shared" si="30"/>
        <v>103356070</v>
      </c>
      <c r="D62" s="144">
        <f>SUM(D55:D61)</f>
        <v>115500740</v>
      </c>
      <c r="E62" s="140">
        <f t="shared" si="30"/>
        <v>16239691</v>
      </c>
      <c r="F62" s="140">
        <f t="shared" si="30"/>
        <v>103324696</v>
      </c>
      <c r="G62" s="144">
        <f>SUM(G55:G61)</f>
        <v>119564387</v>
      </c>
      <c r="H62" s="140">
        <f t="shared" si="30"/>
        <v>0</v>
      </c>
      <c r="I62" s="140">
        <f t="shared" si="30"/>
        <v>0</v>
      </c>
      <c r="J62" s="144">
        <f>SUM(J55:J61)</f>
        <v>0</v>
      </c>
      <c r="K62" s="140">
        <f t="shared" si="30"/>
        <v>0</v>
      </c>
      <c r="L62" s="140">
        <f t="shared" si="30"/>
        <v>0</v>
      </c>
      <c r="M62" s="144">
        <f>SUM(M55:M61)</f>
        <v>0</v>
      </c>
      <c r="N62" s="140">
        <f t="shared" si="30"/>
        <v>0</v>
      </c>
      <c r="O62" s="140">
        <f t="shared" si="30"/>
        <v>0</v>
      </c>
      <c r="P62" s="144">
        <f>SUM(P55:P61)</f>
        <v>0</v>
      </c>
      <c r="Q62" s="144">
        <f t="shared" si="30"/>
        <v>0</v>
      </c>
      <c r="R62" s="144">
        <f t="shared" si="30"/>
        <v>0</v>
      </c>
      <c r="S62" s="144">
        <f>SUM(S55:S61)</f>
        <v>0</v>
      </c>
      <c r="T62" s="161"/>
      <c r="U62" s="162" t="s">
        <v>16</v>
      </c>
      <c r="V62" s="154">
        <f t="shared" si="21"/>
        <v>28384361</v>
      </c>
      <c r="W62" s="155">
        <f t="shared" si="22"/>
        <v>206680766</v>
      </c>
      <c r="X62" s="156">
        <f t="shared" si="23"/>
        <v>235065127</v>
      </c>
    </row>
    <row r="63" spans="1:24" x14ac:dyDescent="0.2">
      <c r="A63" s="143" t="s">
        <v>17</v>
      </c>
      <c r="B63" s="10">
        <v>1478846</v>
      </c>
      <c r="C63" s="10">
        <v>20808936</v>
      </c>
      <c r="D63" s="33">
        <f t="shared" si="24"/>
        <v>22287782</v>
      </c>
      <c r="E63" s="10">
        <v>1554767</v>
      </c>
      <c r="F63" s="10">
        <v>20031347</v>
      </c>
      <c r="G63" s="33">
        <f t="shared" si="25"/>
        <v>21586114</v>
      </c>
      <c r="H63" s="10"/>
      <c r="I63" s="10"/>
      <c r="J63" s="33">
        <f t="shared" si="26"/>
        <v>0</v>
      </c>
      <c r="K63" s="10"/>
      <c r="L63" s="10"/>
      <c r="M63" s="33">
        <f t="shared" si="27"/>
        <v>0</v>
      </c>
      <c r="N63" s="10"/>
      <c r="O63" s="10"/>
      <c r="P63" s="33">
        <f t="shared" si="28"/>
        <v>0</v>
      </c>
      <c r="Q63" s="10"/>
      <c r="R63" s="10"/>
      <c r="S63" s="33">
        <f t="shared" si="29"/>
        <v>0</v>
      </c>
      <c r="T63" s="1"/>
      <c r="U63" s="152" t="s">
        <v>17</v>
      </c>
      <c r="V63" s="37">
        <f t="shared" si="21"/>
        <v>3033613</v>
      </c>
      <c r="W63" s="22">
        <f t="shared" si="22"/>
        <v>40840283</v>
      </c>
      <c r="X63" s="65">
        <f t="shared" si="23"/>
        <v>43873896</v>
      </c>
    </row>
    <row r="64" spans="1:24" x14ac:dyDescent="0.2">
      <c r="A64" s="143" t="s">
        <v>18</v>
      </c>
      <c r="B64" s="10">
        <v>10885041</v>
      </c>
      <c r="C64" s="10">
        <v>108741989</v>
      </c>
      <c r="D64" s="33">
        <f t="shared" si="24"/>
        <v>119627030</v>
      </c>
      <c r="E64" s="10">
        <v>2790794</v>
      </c>
      <c r="F64" s="10">
        <v>147923776</v>
      </c>
      <c r="G64" s="33">
        <f t="shared" si="25"/>
        <v>150714570</v>
      </c>
      <c r="H64" s="10"/>
      <c r="I64" s="10"/>
      <c r="J64" s="33">
        <f t="shared" si="26"/>
        <v>0</v>
      </c>
      <c r="K64" s="10"/>
      <c r="L64" s="10"/>
      <c r="M64" s="33">
        <f t="shared" si="27"/>
        <v>0</v>
      </c>
      <c r="N64" s="10"/>
      <c r="O64" s="10"/>
      <c r="P64" s="33">
        <f t="shared" si="28"/>
        <v>0</v>
      </c>
      <c r="Q64" s="10"/>
      <c r="R64" s="10"/>
      <c r="S64" s="33">
        <f t="shared" si="29"/>
        <v>0</v>
      </c>
      <c r="T64" s="1"/>
      <c r="U64" s="152" t="s">
        <v>18</v>
      </c>
      <c r="V64" s="33">
        <f t="shared" si="21"/>
        <v>13675835</v>
      </c>
      <c r="W64" s="10">
        <f t="shared" si="22"/>
        <v>256665765</v>
      </c>
      <c r="X64" s="31">
        <f t="shared" si="23"/>
        <v>270341600</v>
      </c>
    </row>
    <row r="65" spans="1:26" x14ac:dyDescent="0.2">
      <c r="A65" s="143" t="s">
        <v>19</v>
      </c>
      <c r="B65" s="10">
        <v>32263363</v>
      </c>
      <c r="C65" s="10">
        <v>93164394</v>
      </c>
      <c r="D65" s="33">
        <f t="shared" si="24"/>
        <v>125427757</v>
      </c>
      <c r="E65" s="10">
        <v>1177262</v>
      </c>
      <c r="F65" s="10">
        <v>90910673</v>
      </c>
      <c r="G65" s="33">
        <f t="shared" si="25"/>
        <v>92087935</v>
      </c>
      <c r="H65" s="10"/>
      <c r="I65" s="10"/>
      <c r="J65" s="33">
        <f t="shared" si="26"/>
        <v>0</v>
      </c>
      <c r="K65" s="10"/>
      <c r="L65" s="10"/>
      <c r="M65" s="33">
        <f t="shared" si="27"/>
        <v>0</v>
      </c>
      <c r="N65" s="10"/>
      <c r="O65" s="10"/>
      <c r="P65" s="33">
        <f t="shared" si="28"/>
        <v>0</v>
      </c>
      <c r="Q65" s="10"/>
      <c r="R65" s="10"/>
      <c r="S65" s="33">
        <f t="shared" si="29"/>
        <v>0</v>
      </c>
      <c r="T65" s="1"/>
      <c r="U65" s="152" t="s">
        <v>19</v>
      </c>
      <c r="V65" s="33">
        <f t="shared" si="21"/>
        <v>33440625</v>
      </c>
      <c r="W65" s="10">
        <f t="shared" si="22"/>
        <v>184075067</v>
      </c>
      <c r="X65" s="31">
        <f t="shared" si="23"/>
        <v>217515692</v>
      </c>
    </row>
    <row r="66" spans="1:26" x14ac:dyDescent="0.2">
      <c r="A66" s="143" t="s">
        <v>20</v>
      </c>
      <c r="B66" s="10">
        <v>270000</v>
      </c>
      <c r="C66" s="10">
        <v>36497896</v>
      </c>
      <c r="D66" s="33">
        <f t="shared" si="24"/>
        <v>36767896</v>
      </c>
      <c r="E66" s="10">
        <v>160000</v>
      </c>
      <c r="F66" s="10">
        <v>29361579</v>
      </c>
      <c r="G66" s="33">
        <f t="shared" si="25"/>
        <v>29521579</v>
      </c>
      <c r="H66" s="10"/>
      <c r="I66" s="10"/>
      <c r="J66" s="33">
        <f t="shared" si="26"/>
        <v>0</v>
      </c>
      <c r="K66" s="10"/>
      <c r="L66" s="10"/>
      <c r="M66" s="33">
        <f t="shared" si="27"/>
        <v>0</v>
      </c>
      <c r="N66" s="10"/>
      <c r="O66" s="10"/>
      <c r="P66" s="33">
        <f t="shared" si="28"/>
        <v>0</v>
      </c>
      <c r="Q66" s="10"/>
      <c r="R66" s="10"/>
      <c r="S66" s="33">
        <f t="shared" si="29"/>
        <v>0</v>
      </c>
      <c r="T66" s="1"/>
      <c r="U66" s="152" t="s">
        <v>20</v>
      </c>
      <c r="V66" s="33">
        <f t="shared" si="21"/>
        <v>430000</v>
      </c>
      <c r="W66" s="10">
        <f t="shared" si="22"/>
        <v>65859475</v>
      </c>
      <c r="X66" s="31">
        <f t="shared" si="23"/>
        <v>66289475</v>
      </c>
    </row>
    <row r="67" spans="1:26" x14ac:dyDescent="0.2">
      <c r="A67" s="143" t="s">
        <v>21</v>
      </c>
      <c r="B67" s="10">
        <v>11939707</v>
      </c>
      <c r="C67" s="10">
        <v>42808010</v>
      </c>
      <c r="D67" s="33">
        <f t="shared" si="24"/>
        <v>54747717</v>
      </c>
      <c r="E67" s="10">
        <v>577033</v>
      </c>
      <c r="F67" s="10">
        <v>26945243</v>
      </c>
      <c r="G67" s="33">
        <f t="shared" si="25"/>
        <v>27522276</v>
      </c>
      <c r="H67" s="10"/>
      <c r="I67" s="10"/>
      <c r="J67" s="33">
        <f t="shared" si="26"/>
        <v>0</v>
      </c>
      <c r="K67" s="10"/>
      <c r="L67" s="10"/>
      <c r="M67" s="33">
        <f t="shared" si="27"/>
        <v>0</v>
      </c>
      <c r="N67" s="10"/>
      <c r="O67" s="10"/>
      <c r="P67" s="33">
        <f t="shared" si="28"/>
        <v>0</v>
      </c>
      <c r="Q67" s="10"/>
      <c r="R67" s="10"/>
      <c r="S67" s="33">
        <f t="shared" si="29"/>
        <v>0</v>
      </c>
      <c r="T67" s="1"/>
      <c r="U67" s="152" t="s">
        <v>21</v>
      </c>
      <c r="V67" s="33">
        <f t="shared" si="21"/>
        <v>12516740</v>
      </c>
      <c r="W67" s="10">
        <f t="shared" si="22"/>
        <v>69753253</v>
      </c>
      <c r="X67" s="31">
        <f t="shared" si="23"/>
        <v>82269993</v>
      </c>
    </row>
    <row r="68" spans="1:26" x14ac:dyDescent="0.2">
      <c r="A68" s="143" t="s">
        <v>22</v>
      </c>
      <c r="B68" s="10">
        <v>1189000</v>
      </c>
      <c r="C68" s="10">
        <v>87416924</v>
      </c>
      <c r="D68" s="33">
        <f t="shared" si="24"/>
        <v>88605924</v>
      </c>
      <c r="E68" s="10">
        <v>7385194</v>
      </c>
      <c r="F68" s="10">
        <v>70282752</v>
      </c>
      <c r="G68" s="33">
        <f t="shared" si="25"/>
        <v>77667946</v>
      </c>
      <c r="H68" s="10"/>
      <c r="I68" s="10"/>
      <c r="J68" s="33">
        <f t="shared" si="26"/>
        <v>0</v>
      </c>
      <c r="K68" s="10"/>
      <c r="L68" s="10"/>
      <c r="M68" s="33">
        <f t="shared" si="27"/>
        <v>0</v>
      </c>
      <c r="N68" s="10"/>
      <c r="O68" s="10"/>
      <c r="P68" s="33">
        <f t="shared" si="28"/>
        <v>0</v>
      </c>
      <c r="Q68" s="10"/>
      <c r="R68" s="10"/>
      <c r="S68" s="33">
        <f t="shared" si="29"/>
        <v>0</v>
      </c>
      <c r="T68" s="1"/>
      <c r="U68" s="152" t="s">
        <v>22</v>
      </c>
      <c r="V68" s="33">
        <f t="shared" si="21"/>
        <v>8574194</v>
      </c>
      <c r="W68" s="10">
        <f t="shared" si="22"/>
        <v>157699676</v>
      </c>
      <c r="X68" s="31">
        <f t="shared" si="23"/>
        <v>166273870</v>
      </c>
    </row>
    <row r="69" spans="1:26" x14ac:dyDescent="0.2">
      <c r="A69" s="143" t="s">
        <v>23</v>
      </c>
      <c r="B69" s="10">
        <v>2348632</v>
      </c>
      <c r="C69" s="10">
        <v>16219548</v>
      </c>
      <c r="D69" s="33">
        <f t="shared" si="24"/>
        <v>18568180</v>
      </c>
      <c r="E69" s="10">
        <v>3337395</v>
      </c>
      <c r="F69" s="10">
        <v>12544507</v>
      </c>
      <c r="G69" s="33">
        <f t="shared" si="25"/>
        <v>15881902</v>
      </c>
      <c r="H69" s="10"/>
      <c r="I69" s="10"/>
      <c r="J69" s="33">
        <f t="shared" si="26"/>
        <v>0</v>
      </c>
      <c r="K69" s="10"/>
      <c r="L69" s="10"/>
      <c r="M69" s="33">
        <f t="shared" si="27"/>
        <v>0</v>
      </c>
      <c r="N69" s="10"/>
      <c r="O69" s="10"/>
      <c r="P69" s="33">
        <f t="shared" si="28"/>
        <v>0</v>
      </c>
      <c r="Q69" s="10"/>
      <c r="R69" s="10"/>
      <c r="S69" s="33">
        <f t="shared" si="29"/>
        <v>0</v>
      </c>
      <c r="T69" s="1"/>
      <c r="U69" s="152" t="s">
        <v>23</v>
      </c>
      <c r="V69" s="33">
        <f t="shared" si="21"/>
        <v>5686027</v>
      </c>
      <c r="W69" s="10">
        <f t="shared" si="22"/>
        <v>28764055</v>
      </c>
      <c r="X69" s="31">
        <f t="shared" si="23"/>
        <v>34450082</v>
      </c>
    </row>
    <row r="70" spans="1:26" x14ac:dyDescent="0.2">
      <c r="A70" s="143" t="s">
        <v>24</v>
      </c>
      <c r="B70" s="10">
        <v>3910069</v>
      </c>
      <c r="C70" s="10">
        <v>24025625</v>
      </c>
      <c r="D70" s="33">
        <f t="shared" si="24"/>
        <v>27935694</v>
      </c>
      <c r="E70" s="10">
        <v>14436544</v>
      </c>
      <c r="F70" s="10">
        <v>18902514</v>
      </c>
      <c r="G70" s="33">
        <f t="shared" si="25"/>
        <v>33339058</v>
      </c>
      <c r="H70" s="10"/>
      <c r="I70" s="10"/>
      <c r="J70" s="33">
        <f t="shared" si="26"/>
        <v>0</v>
      </c>
      <c r="K70" s="10"/>
      <c r="L70" s="10"/>
      <c r="M70" s="33">
        <f t="shared" si="27"/>
        <v>0</v>
      </c>
      <c r="N70" s="10"/>
      <c r="O70" s="10"/>
      <c r="P70" s="33">
        <f t="shared" si="28"/>
        <v>0</v>
      </c>
      <c r="Q70" s="10"/>
      <c r="R70" s="10"/>
      <c r="S70" s="33">
        <f t="shared" si="29"/>
        <v>0</v>
      </c>
      <c r="T70" s="1"/>
      <c r="U70" s="152" t="s">
        <v>24</v>
      </c>
      <c r="V70" s="33">
        <f t="shared" ref="V70" si="31">B70+E70+H70+K70+N70+Q70</f>
        <v>18346613</v>
      </c>
      <c r="W70" s="10">
        <f t="shared" ref="W70:W87" si="32">C70+F70+I70+L70+O70+R70</f>
        <v>42928139</v>
      </c>
      <c r="X70" s="31">
        <f t="shared" si="23"/>
        <v>61274752</v>
      </c>
    </row>
    <row r="71" spans="1:26" x14ac:dyDescent="0.2">
      <c r="A71" s="143" t="s">
        <v>25</v>
      </c>
      <c r="B71" s="10">
        <v>1550566</v>
      </c>
      <c r="C71" s="10">
        <v>31810634</v>
      </c>
      <c r="D71" s="33">
        <f t="shared" si="24"/>
        <v>33361200</v>
      </c>
      <c r="E71" s="10">
        <v>1776921</v>
      </c>
      <c r="F71" s="10">
        <v>25700108</v>
      </c>
      <c r="G71" s="33">
        <f t="shared" si="25"/>
        <v>27477029</v>
      </c>
      <c r="H71" s="10"/>
      <c r="I71" s="10"/>
      <c r="J71" s="33">
        <f t="shared" si="26"/>
        <v>0</v>
      </c>
      <c r="K71" s="10"/>
      <c r="L71" s="10"/>
      <c r="M71" s="33">
        <f t="shared" si="27"/>
        <v>0</v>
      </c>
      <c r="N71" s="10"/>
      <c r="O71" s="10"/>
      <c r="P71" s="33">
        <f t="shared" si="28"/>
        <v>0</v>
      </c>
      <c r="Q71" s="10"/>
      <c r="R71" s="10"/>
      <c r="S71" s="33">
        <f t="shared" si="29"/>
        <v>0</v>
      </c>
      <c r="T71" s="1"/>
      <c r="U71" s="152" t="s">
        <v>25</v>
      </c>
      <c r="V71" s="71">
        <f t="shared" ref="V71:V87" si="33">B71+E71+H71+K71+N71+Q71</f>
        <v>3327487</v>
      </c>
      <c r="W71" s="23">
        <f t="shared" si="32"/>
        <v>57510742</v>
      </c>
      <c r="X71" s="72">
        <f t="shared" si="23"/>
        <v>60838229</v>
      </c>
    </row>
    <row r="72" spans="1:26" s="3" customFormat="1" ht="11.25" x14ac:dyDescent="0.2">
      <c r="A72" s="164" t="s">
        <v>26</v>
      </c>
      <c r="B72" s="140">
        <f t="shared" ref="B72:C72" si="34">SUM(B63:B71)</f>
        <v>65835224</v>
      </c>
      <c r="C72" s="140">
        <f t="shared" si="34"/>
        <v>461493956</v>
      </c>
      <c r="D72" s="144">
        <f>SUM(D63:D71)</f>
        <v>527329180</v>
      </c>
      <c r="E72" s="140">
        <f t="shared" ref="E72:F72" si="35">SUM(E63:E71)</f>
        <v>33195910</v>
      </c>
      <c r="F72" s="140">
        <f t="shared" si="35"/>
        <v>442602499</v>
      </c>
      <c r="G72" s="144">
        <f>SUM(G63:G71)</f>
        <v>475798409</v>
      </c>
      <c r="H72" s="140">
        <f t="shared" ref="H72:I72" si="36">SUM(H63:H71)</f>
        <v>0</v>
      </c>
      <c r="I72" s="140">
        <f t="shared" si="36"/>
        <v>0</v>
      </c>
      <c r="J72" s="144">
        <f>SUM(J63:J71)</f>
        <v>0</v>
      </c>
      <c r="K72" s="140">
        <f t="shared" ref="K72:L72" si="37">SUM(K63:K71)</f>
        <v>0</v>
      </c>
      <c r="L72" s="140">
        <f t="shared" si="37"/>
        <v>0</v>
      </c>
      <c r="M72" s="144">
        <f>SUM(M63:M71)</f>
        <v>0</v>
      </c>
      <c r="N72" s="140">
        <f t="shared" ref="N72:O72" si="38">SUM(N63:N71)</f>
        <v>0</v>
      </c>
      <c r="O72" s="140">
        <f t="shared" si="38"/>
        <v>0</v>
      </c>
      <c r="P72" s="144">
        <f>SUM(P63:P71)</f>
        <v>0</v>
      </c>
      <c r="Q72" s="144">
        <f t="shared" ref="Q72:R72" si="39">SUM(Q63:Q71)</f>
        <v>0</v>
      </c>
      <c r="R72" s="144">
        <f t="shared" si="39"/>
        <v>0</v>
      </c>
      <c r="S72" s="144">
        <f>SUM(S63:S71)</f>
        <v>0</v>
      </c>
      <c r="T72" s="161"/>
      <c r="U72" s="165" t="s">
        <v>26</v>
      </c>
      <c r="V72" s="154">
        <f t="shared" si="33"/>
        <v>99031134</v>
      </c>
      <c r="W72" s="155">
        <f t="shared" si="32"/>
        <v>904096455</v>
      </c>
      <c r="X72" s="156">
        <f t="shared" si="23"/>
        <v>1003127589</v>
      </c>
    </row>
    <row r="73" spans="1:26" x14ac:dyDescent="0.2">
      <c r="A73" s="143" t="s">
        <v>27</v>
      </c>
      <c r="B73" s="10">
        <v>953192</v>
      </c>
      <c r="C73" s="10">
        <v>42195840</v>
      </c>
      <c r="D73" s="33">
        <f t="shared" si="24"/>
        <v>43149032</v>
      </c>
      <c r="E73" s="10">
        <v>1186771</v>
      </c>
      <c r="F73" s="10">
        <v>32394729</v>
      </c>
      <c r="G73" s="33">
        <f t="shared" si="25"/>
        <v>33581500</v>
      </c>
      <c r="H73" s="10"/>
      <c r="I73" s="10"/>
      <c r="J73" s="33">
        <f t="shared" si="26"/>
        <v>0</v>
      </c>
      <c r="K73" s="10"/>
      <c r="L73" s="10"/>
      <c r="M73" s="33">
        <f t="shared" si="27"/>
        <v>0</v>
      </c>
      <c r="N73" s="10"/>
      <c r="O73" s="10"/>
      <c r="P73" s="33">
        <f t="shared" si="28"/>
        <v>0</v>
      </c>
      <c r="Q73" s="10"/>
      <c r="R73" s="10"/>
      <c r="S73" s="33">
        <f t="shared" si="29"/>
        <v>0</v>
      </c>
      <c r="T73" s="1"/>
      <c r="U73" s="152" t="s">
        <v>27</v>
      </c>
      <c r="V73" s="37">
        <f t="shared" si="33"/>
        <v>2139963</v>
      </c>
      <c r="W73" s="22">
        <f t="shared" si="32"/>
        <v>74590569</v>
      </c>
      <c r="X73" s="65">
        <f t="shared" si="23"/>
        <v>76730532</v>
      </c>
    </row>
    <row r="74" spans="1:26" x14ac:dyDescent="0.2">
      <c r="A74" s="143" t="s">
        <v>28</v>
      </c>
      <c r="B74" s="10">
        <v>57376316</v>
      </c>
      <c r="C74" s="10">
        <v>277521067</v>
      </c>
      <c r="D74" s="33">
        <f t="shared" si="24"/>
        <v>334897383</v>
      </c>
      <c r="E74" s="10">
        <v>16937760</v>
      </c>
      <c r="F74" s="10">
        <v>245030440</v>
      </c>
      <c r="G74" s="33">
        <f t="shared" si="25"/>
        <v>261968200</v>
      </c>
      <c r="H74" s="10"/>
      <c r="I74" s="10"/>
      <c r="J74" s="33">
        <f t="shared" si="26"/>
        <v>0</v>
      </c>
      <c r="K74" s="10"/>
      <c r="L74" s="10"/>
      <c r="M74" s="33">
        <f t="shared" si="27"/>
        <v>0</v>
      </c>
      <c r="N74" s="10"/>
      <c r="O74" s="10"/>
      <c r="P74" s="33">
        <f t="shared" si="28"/>
        <v>0</v>
      </c>
      <c r="Q74" s="10"/>
      <c r="R74" s="10"/>
      <c r="S74" s="33">
        <f t="shared" si="29"/>
        <v>0</v>
      </c>
      <c r="T74" s="1"/>
      <c r="U74" s="152" t="s">
        <v>28</v>
      </c>
      <c r="V74" s="33">
        <f t="shared" si="33"/>
        <v>74314076</v>
      </c>
      <c r="W74" s="10">
        <f t="shared" si="32"/>
        <v>522551507</v>
      </c>
      <c r="X74" s="31">
        <f t="shared" si="23"/>
        <v>596865583</v>
      </c>
    </row>
    <row r="75" spans="1:26" x14ac:dyDescent="0.2">
      <c r="A75" s="143" t="s">
        <v>29</v>
      </c>
      <c r="B75" s="10">
        <v>61377171</v>
      </c>
      <c r="C75" s="10">
        <v>356335046</v>
      </c>
      <c r="D75" s="33">
        <f t="shared" si="24"/>
        <v>417712217</v>
      </c>
      <c r="E75" s="10">
        <v>2572133</v>
      </c>
      <c r="F75" s="10">
        <v>368650947</v>
      </c>
      <c r="G75" s="33">
        <f t="shared" si="25"/>
        <v>371223080</v>
      </c>
      <c r="H75" s="10"/>
      <c r="I75" s="10"/>
      <c r="J75" s="33">
        <f t="shared" si="26"/>
        <v>0</v>
      </c>
      <c r="K75" s="10"/>
      <c r="L75" s="10"/>
      <c r="M75" s="33">
        <f t="shared" si="27"/>
        <v>0</v>
      </c>
      <c r="N75" s="10"/>
      <c r="O75" s="10"/>
      <c r="P75" s="33">
        <f t="shared" si="28"/>
        <v>0</v>
      </c>
      <c r="Q75" s="10"/>
      <c r="R75" s="10"/>
      <c r="S75" s="33">
        <f t="shared" si="29"/>
        <v>0</v>
      </c>
      <c r="T75" s="1"/>
      <c r="U75" s="152" t="s">
        <v>29</v>
      </c>
      <c r="V75" s="33">
        <f t="shared" si="33"/>
        <v>63949304</v>
      </c>
      <c r="W75" s="10">
        <f t="shared" si="32"/>
        <v>724985993</v>
      </c>
      <c r="X75" s="31">
        <f t="shared" si="23"/>
        <v>788935297</v>
      </c>
    </row>
    <row r="76" spans="1:26" x14ac:dyDescent="0.2">
      <c r="A76" s="143" t="s">
        <v>30</v>
      </c>
      <c r="B76" s="10">
        <v>434879005</v>
      </c>
      <c r="C76" s="10">
        <v>1619046125</v>
      </c>
      <c r="D76" s="33">
        <f t="shared" si="24"/>
        <v>2053925130</v>
      </c>
      <c r="E76" s="10">
        <v>854279170</v>
      </c>
      <c r="F76" s="10">
        <v>1718592576</v>
      </c>
      <c r="G76" s="33">
        <f t="shared" si="25"/>
        <v>2572871746</v>
      </c>
      <c r="H76" s="10"/>
      <c r="I76" s="10"/>
      <c r="J76" s="33">
        <f t="shared" si="26"/>
        <v>0</v>
      </c>
      <c r="K76" s="10"/>
      <c r="L76" s="10"/>
      <c r="M76" s="33">
        <f t="shared" si="27"/>
        <v>0</v>
      </c>
      <c r="N76" s="10"/>
      <c r="O76" s="10"/>
      <c r="P76" s="33">
        <f t="shared" si="28"/>
        <v>0</v>
      </c>
      <c r="Q76" s="10"/>
      <c r="R76" s="10"/>
      <c r="S76" s="33">
        <f t="shared" si="29"/>
        <v>0</v>
      </c>
      <c r="T76" s="1"/>
      <c r="U76" s="152" t="s">
        <v>30</v>
      </c>
      <c r="V76" s="71">
        <f t="shared" si="33"/>
        <v>1289158175</v>
      </c>
      <c r="W76" s="23">
        <f t="shared" si="32"/>
        <v>3337638701</v>
      </c>
      <c r="X76" s="72">
        <f t="shared" si="23"/>
        <v>4626796876</v>
      </c>
    </row>
    <row r="77" spans="1:26" s="3" customFormat="1" ht="11.25" x14ac:dyDescent="0.2">
      <c r="A77" s="164" t="s">
        <v>31</v>
      </c>
      <c r="B77" s="140">
        <f t="shared" ref="B77" si="40">SUM(B73:B76)</f>
        <v>554585684</v>
      </c>
      <c r="C77" s="140">
        <f>SUM(C73:C76)</f>
        <v>2295098078</v>
      </c>
      <c r="D77" s="144">
        <f>SUM(D73:D76)</f>
        <v>2849683762</v>
      </c>
      <c r="E77" s="140">
        <f t="shared" ref="E77" si="41">SUM(E73:E76)</f>
        <v>874975834</v>
      </c>
      <c r="F77" s="140">
        <f>SUM(F73:F76)</f>
        <v>2364668692</v>
      </c>
      <c r="G77" s="144">
        <f>SUM(G73:G76)</f>
        <v>3239644526</v>
      </c>
      <c r="H77" s="140">
        <f t="shared" ref="H77" si="42">SUM(H73:H76)</f>
        <v>0</v>
      </c>
      <c r="I77" s="140">
        <f>SUM(I73:I76)</f>
        <v>0</v>
      </c>
      <c r="J77" s="144">
        <f>SUM(J73:J76)</f>
        <v>0</v>
      </c>
      <c r="K77" s="140">
        <f t="shared" ref="K77" si="43">SUM(K73:K76)</f>
        <v>0</v>
      </c>
      <c r="L77" s="140">
        <f>SUM(L73:L76)</f>
        <v>0</v>
      </c>
      <c r="M77" s="144">
        <f>SUM(M73:M76)</f>
        <v>0</v>
      </c>
      <c r="N77" s="140">
        <f t="shared" ref="N77" si="44">SUM(N73:N76)</f>
        <v>0</v>
      </c>
      <c r="O77" s="140">
        <f>SUM(O73:O76)</f>
        <v>0</v>
      </c>
      <c r="P77" s="144">
        <f>SUM(P73:P76)</f>
        <v>0</v>
      </c>
      <c r="Q77" s="144">
        <f t="shared" ref="Q77" si="45">SUM(Q73:Q76)</f>
        <v>0</v>
      </c>
      <c r="R77" s="144">
        <f>SUM(R73:R76)</f>
        <v>0</v>
      </c>
      <c r="S77" s="144">
        <f>SUM(S73:S76)</f>
        <v>0</v>
      </c>
      <c r="T77" s="161"/>
      <c r="U77" s="165" t="s">
        <v>31</v>
      </c>
      <c r="V77" s="154">
        <f t="shared" si="33"/>
        <v>1429561518</v>
      </c>
      <c r="W77" s="155">
        <f t="shared" si="32"/>
        <v>4659766770</v>
      </c>
      <c r="X77" s="156">
        <f t="shared" si="23"/>
        <v>6089328288</v>
      </c>
    </row>
    <row r="78" spans="1:26" x14ac:dyDescent="0.2">
      <c r="A78" s="143" t="s">
        <v>32</v>
      </c>
      <c r="B78" s="10">
        <v>51815230</v>
      </c>
      <c r="C78" s="10">
        <v>212317627</v>
      </c>
      <c r="D78" s="33">
        <f t="shared" si="24"/>
        <v>264132857</v>
      </c>
      <c r="E78" s="10">
        <v>103371637</v>
      </c>
      <c r="F78" s="10">
        <v>252838169</v>
      </c>
      <c r="G78" s="33">
        <f t="shared" si="25"/>
        <v>356209806</v>
      </c>
      <c r="H78" s="10"/>
      <c r="I78" s="10"/>
      <c r="J78" s="33">
        <f t="shared" si="26"/>
        <v>0</v>
      </c>
      <c r="K78" s="10"/>
      <c r="L78" s="10"/>
      <c r="M78" s="33">
        <f t="shared" si="27"/>
        <v>0</v>
      </c>
      <c r="N78" s="10"/>
      <c r="O78" s="10"/>
      <c r="P78" s="33">
        <f t="shared" si="28"/>
        <v>0</v>
      </c>
      <c r="Q78" s="10"/>
      <c r="R78" s="10"/>
      <c r="S78" s="33">
        <f t="shared" si="29"/>
        <v>0</v>
      </c>
      <c r="T78" s="1"/>
      <c r="U78" s="152" t="s">
        <v>32</v>
      </c>
      <c r="V78" s="37">
        <f t="shared" si="33"/>
        <v>155186867</v>
      </c>
      <c r="W78" s="22">
        <f t="shared" si="32"/>
        <v>465155796</v>
      </c>
      <c r="X78" s="65">
        <f t="shared" si="23"/>
        <v>620342663</v>
      </c>
    </row>
    <row r="79" spans="1:26" x14ac:dyDescent="0.2">
      <c r="A79" s="143" t="s">
        <v>33</v>
      </c>
      <c r="B79" s="10">
        <v>141846978</v>
      </c>
      <c r="C79" s="10">
        <v>238035580</v>
      </c>
      <c r="D79" s="33">
        <f t="shared" si="24"/>
        <v>379882558</v>
      </c>
      <c r="E79" s="10">
        <v>24756802</v>
      </c>
      <c r="F79" s="10">
        <v>283356047</v>
      </c>
      <c r="G79" s="33">
        <f t="shared" si="25"/>
        <v>308112849</v>
      </c>
      <c r="H79" s="10"/>
      <c r="I79" s="10"/>
      <c r="J79" s="33">
        <f t="shared" si="26"/>
        <v>0</v>
      </c>
      <c r="K79" s="10"/>
      <c r="L79" s="10"/>
      <c r="M79" s="33">
        <f t="shared" si="27"/>
        <v>0</v>
      </c>
      <c r="N79" s="10"/>
      <c r="O79" s="10"/>
      <c r="P79" s="33">
        <f t="shared" si="28"/>
        <v>0</v>
      </c>
      <c r="Q79" s="10"/>
      <c r="R79" s="10"/>
      <c r="S79" s="33">
        <f t="shared" si="29"/>
        <v>0</v>
      </c>
      <c r="T79" s="1"/>
      <c r="U79" s="152" t="s">
        <v>33</v>
      </c>
      <c r="V79" s="33">
        <f t="shared" si="33"/>
        <v>166603780</v>
      </c>
      <c r="W79" s="10">
        <f t="shared" si="32"/>
        <v>521391627</v>
      </c>
      <c r="X79" s="31">
        <f t="shared" si="23"/>
        <v>687995407</v>
      </c>
      <c r="Z79" s="28"/>
    </row>
    <row r="80" spans="1:26" x14ac:dyDescent="0.2">
      <c r="A80" s="143" t="s">
        <v>34</v>
      </c>
      <c r="B80" s="10">
        <v>84299178</v>
      </c>
      <c r="C80" s="10">
        <v>182090229</v>
      </c>
      <c r="D80" s="33">
        <f t="shared" si="24"/>
        <v>266389407</v>
      </c>
      <c r="E80" s="10">
        <v>11651557</v>
      </c>
      <c r="F80" s="10">
        <v>202053750</v>
      </c>
      <c r="G80" s="33">
        <f t="shared" si="25"/>
        <v>213705307</v>
      </c>
      <c r="H80" s="10"/>
      <c r="I80" s="10"/>
      <c r="J80" s="33">
        <f t="shared" si="26"/>
        <v>0</v>
      </c>
      <c r="K80" s="10"/>
      <c r="L80" s="10"/>
      <c r="M80" s="33">
        <f t="shared" si="27"/>
        <v>0</v>
      </c>
      <c r="N80" s="10"/>
      <c r="O80" s="10"/>
      <c r="P80" s="33">
        <f t="shared" si="28"/>
        <v>0</v>
      </c>
      <c r="Q80" s="10"/>
      <c r="R80" s="10"/>
      <c r="S80" s="33">
        <f t="shared" si="29"/>
        <v>0</v>
      </c>
      <c r="T80" s="1"/>
      <c r="U80" s="152" t="s">
        <v>34</v>
      </c>
      <c r="V80" s="71">
        <f t="shared" si="33"/>
        <v>95950735</v>
      </c>
      <c r="W80" s="23">
        <f t="shared" si="32"/>
        <v>384143979</v>
      </c>
      <c r="X80" s="72">
        <f t="shared" si="23"/>
        <v>480094714</v>
      </c>
    </row>
    <row r="81" spans="1:27" s="3" customFormat="1" ht="11.25" x14ac:dyDescent="0.2">
      <c r="A81" s="160" t="s">
        <v>35</v>
      </c>
      <c r="B81" s="140">
        <f t="shared" ref="B81:R81" si="46">SUM(B78:B80)</f>
        <v>277961386</v>
      </c>
      <c r="C81" s="140">
        <f t="shared" si="46"/>
        <v>632443436</v>
      </c>
      <c r="D81" s="144">
        <f>SUM(D78:D80)</f>
        <v>910404822</v>
      </c>
      <c r="E81" s="140">
        <f t="shared" si="46"/>
        <v>139779996</v>
      </c>
      <c r="F81" s="140">
        <f t="shared" si="46"/>
        <v>738247966</v>
      </c>
      <c r="G81" s="144">
        <f>SUM(G78:G80)</f>
        <v>878027962</v>
      </c>
      <c r="H81" s="140">
        <f t="shared" si="46"/>
        <v>0</v>
      </c>
      <c r="I81" s="140">
        <f t="shared" si="46"/>
        <v>0</v>
      </c>
      <c r="J81" s="144">
        <f>SUM(J78:J80)</f>
        <v>0</v>
      </c>
      <c r="K81" s="140">
        <f t="shared" si="46"/>
        <v>0</v>
      </c>
      <c r="L81" s="140">
        <f t="shared" si="46"/>
        <v>0</v>
      </c>
      <c r="M81" s="144">
        <f>SUM(M78:M80)</f>
        <v>0</v>
      </c>
      <c r="N81" s="140">
        <f t="shared" si="46"/>
        <v>0</v>
      </c>
      <c r="O81" s="140">
        <f t="shared" si="46"/>
        <v>0</v>
      </c>
      <c r="P81" s="144">
        <f>SUM(P78:P80)</f>
        <v>0</v>
      </c>
      <c r="Q81" s="144">
        <f t="shared" si="46"/>
        <v>0</v>
      </c>
      <c r="R81" s="144">
        <f t="shared" si="46"/>
        <v>0</v>
      </c>
      <c r="S81" s="144">
        <f>SUM(S78:S80)</f>
        <v>0</v>
      </c>
      <c r="T81" s="161"/>
      <c r="U81" s="162" t="s">
        <v>35</v>
      </c>
      <c r="V81" s="154">
        <f t="shared" si="33"/>
        <v>417741382</v>
      </c>
      <c r="W81" s="155">
        <f t="shared" si="32"/>
        <v>1370691402</v>
      </c>
      <c r="X81" s="156">
        <f t="shared" si="23"/>
        <v>1788432784</v>
      </c>
    </row>
    <row r="82" spans="1:27" x14ac:dyDescent="0.2">
      <c r="A82" s="143" t="s">
        <v>36</v>
      </c>
      <c r="B82" s="10">
        <v>5655028</v>
      </c>
      <c r="C82" s="10">
        <v>131861821</v>
      </c>
      <c r="D82" s="33">
        <f t="shared" si="24"/>
        <v>137516849</v>
      </c>
      <c r="E82" s="10">
        <v>48484493</v>
      </c>
      <c r="F82" s="10">
        <v>126481866</v>
      </c>
      <c r="G82" s="33">
        <f t="shared" si="25"/>
        <v>174966359</v>
      </c>
      <c r="H82" s="10"/>
      <c r="I82" s="10"/>
      <c r="J82" s="33">
        <f t="shared" si="26"/>
        <v>0</v>
      </c>
      <c r="K82" s="10"/>
      <c r="L82" s="10"/>
      <c r="M82" s="33">
        <f t="shared" si="27"/>
        <v>0</v>
      </c>
      <c r="N82" s="10"/>
      <c r="O82" s="10"/>
      <c r="P82" s="33">
        <f t="shared" si="28"/>
        <v>0</v>
      </c>
      <c r="Q82" s="10"/>
      <c r="R82" s="10"/>
      <c r="S82" s="33">
        <f t="shared" si="29"/>
        <v>0</v>
      </c>
      <c r="T82" s="1"/>
      <c r="U82" s="152" t="s">
        <v>36</v>
      </c>
      <c r="V82" s="37">
        <f t="shared" si="33"/>
        <v>54139521</v>
      </c>
      <c r="W82" s="22">
        <f t="shared" si="32"/>
        <v>258343687</v>
      </c>
      <c r="X82" s="65">
        <f t="shared" si="23"/>
        <v>312483208</v>
      </c>
    </row>
    <row r="83" spans="1:27" x14ac:dyDescent="0.2">
      <c r="A83" s="143" t="s">
        <v>37</v>
      </c>
      <c r="B83" s="10">
        <v>122328960</v>
      </c>
      <c r="C83" s="10">
        <v>141641469</v>
      </c>
      <c r="D83" s="33">
        <f t="shared" si="24"/>
        <v>263970429</v>
      </c>
      <c r="E83" s="10">
        <v>33306799</v>
      </c>
      <c r="F83" s="10">
        <v>142180979</v>
      </c>
      <c r="G83" s="33">
        <f t="shared" si="25"/>
        <v>175487778</v>
      </c>
      <c r="H83" s="10"/>
      <c r="I83" s="10"/>
      <c r="J83" s="33">
        <f t="shared" si="26"/>
        <v>0</v>
      </c>
      <c r="K83" s="10"/>
      <c r="L83" s="10"/>
      <c r="M83" s="33">
        <f t="shared" si="27"/>
        <v>0</v>
      </c>
      <c r="N83" s="10"/>
      <c r="O83" s="10"/>
      <c r="P83" s="33">
        <f t="shared" si="28"/>
        <v>0</v>
      </c>
      <c r="Q83" s="10"/>
      <c r="R83" s="10"/>
      <c r="S83" s="33">
        <f t="shared" si="29"/>
        <v>0</v>
      </c>
      <c r="T83" s="1"/>
      <c r="U83" s="152" t="s">
        <v>37</v>
      </c>
      <c r="V83" s="33">
        <f t="shared" si="33"/>
        <v>155635759</v>
      </c>
      <c r="W83" s="10">
        <f t="shared" si="32"/>
        <v>283822448</v>
      </c>
      <c r="X83" s="31">
        <f t="shared" si="23"/>
        <v>439458207</v>
      </c>
    </row>
    <row r="84" spans="1:27" x14ac:dyDescent="0.2">
      <c r="A84" s="143" t="s">
        <v>38</v>
      </c>
      <c r="B84" s="10">
        <v>4079433</v>
      </c>
      <c r="C84" s="10">
        <v>58054550</v>
      </c>
      <c r="D84" s="33">
        <f t="shared" si="24"/>
        <v>62133983</v>
      </c>
      <c r="E84" s="10">
        <v>10421039</v>
      </c>
      <c r="F84" s="10">
        <v>69520124</v>
      </c>
      <c r="G84" s="33">
        <f t="shared" si="25"/>
        <v>79941163</v>
      </c>
      <c r="H84" s="10"/>
      <c r="I84" s="10"/>
      <c r="J84" s="33">
        <f t="shared" si="26"/>
        <v>0</v>
      </c>
      <c r="K84" s="10"/>
      <c r="L84" s="10"/>
      <c r="M84" s="33">
        <f t="shared" si="27"/>
        <v>0</v>
      </c>
      <c r="N84" s="10"/>
      <c r="O84" s="10"/>
      <c r="P84" s="33">
        <f t="shared" si="28"/>
        <v>0</v>
      </c>
      <c r="Q84" s="10"/>
      <c r="R84" s="10"/>
      <c r="S84" s="33">
        <f t="shared" si="29"/>
        <v>0</v>
      </c>
      <c r="T84" s="1"/>
      <c r="U84" s="152" t="s">
        <v>38</v>
      </c>
      <c r="V84" s="33">
        <f t="shared" si="33"/>
        <v>14500472</v>
      </c>
      <c r="W84" s="10">
        <f t="shared" si="32"/>
        <v>127574674</v>
      </c>
      <c r="X84" s="31">
        <f t="shared" si="23"/>
        <v>142075146</v>
      </c>
    </row>
    <row r="85" spans="1:27" x14ac:dyDescent="0.2">
      <c r="A85" s="143" t="s">
        <v>39</v>
      </c>
      <c r="B85" s="10">
        <v>26868830</v>
      </c>
      <c r="C85" s="10">
        <v>35180670</v>
      </c>
      <c r="D85" s="33">
        <f t="shared" si="24"/>
        <v>62049500</v>
      </c>
      <c r="E85" s="10">
        <v>10159659</v>
      </c>
      <c r="F85" s="10">
        <v>45981668</v>
      </c>
      <c r="G85" s="33">
        <f t="shared" si="25"/>
        <v>56141327</v>
      </c>
      <c r="H85" s="10"/>
      <c r="I85" s="10"/>
      <c r="J85" s="33">
        <f t="shared" si="26"/>
        <v>0</v>
      </c>
      <c r="K85" s="10"/>
      <c r="L85" s="10"/>
      <c r="M85" s="33">
        <f t="shared" si="27"/>
        <v>0</v>
      </c>
      <c r="N85" s="10"/>
      <c r="O85" s="10"/>
      <c r="P85" s="33">
        <f t="shared" si="28"/>
        <v>0</v>
      </c>
      <c r="Q85" s="10"/>
      <c r="R85" s="10"/>
      <c r="S85" s="33">
        <f t="shared" si="29"/>
        <v>0</v>
      </c>
      <c r="T85" s="1"/>
      <c r="U85" s="152" t="s">
        <v>39</v>
      </c>
      <c r="V85" s="71">
        <f t="shared" si="33"/>
        <v>37028489</v>
      </c>
      <c r="W85" s="23">
        <f t="shared" si="32"/>
        <v>81162338</v>
      </c>
      <c r="X85" s="72">
        <f t="shared" si="23"/>
        <v>118190827</v>
      </c>
      <c r="AA85" s="28"/>
    </row>
    <row r="86" spans="1:27" s="3" customFormat="1" ht="11.25" x14ac:dyDescent="0.2">
      <c r="A86" s="160" t="s">
        <v>40</v>
      </c>
      <c r="B86" s="140">
        <f t="shared" ref="B86:R86" si="47">SUM(B82:B85)</f>
        <v>158932251</v>
      </c>
      <c r="C86" s="140">
        <f t="shared" si="47"/>
        <v>366738510</v>
      </c>
      <c r="D86" s="144">
        <f>SUM(D82:D85)</f>
        <v>525670761</v>
      </c>
      <c r="E86" s="140">
        <f t="shared" si="47"/>
        <v>102371990</v>
      </c>
      <c r="F86" s="140">
        <f t="shared" si="47"/>
        <v>384164637</v>
      </c>
      <c r="G86" s="144">
        <f>SUM(G82:G85)</f>
        <v>486536627</v>
      </c>
      <c r="H86" s="140">
        <f t="shared" si="47"/>
        <v>0</v>
      </c>
      <c r="I86" s="140">
        <f t="shared" si="47"/>
        <v>0</v>
      </c>
      <c r="J86" s="144">
        <f>SUM(J82:J85)</f>
        <v>0</v>
      </c>
      <c r="K86" s="140">
        <f t="shared" si="47"/>
        <v>0</v>
      </c>
      <c r="L86" s="140">
        <f t="shared" si="47"/>
        <v>0</v>
      </c>
      <c r="M86" s="144">
        <f>SUM(M82:M85)</f>
        <v>0</v>
      </c>
      <c r="N86" s="140">
        <f t="shared" si="47"/>
        <v>0</v>
      </c>
      <c r="O86" s="140">
        <f t="shared" si="47"/>
        <v>0</v>
      </c>
      <c r="P86" s="144">
        <f>SUM(P82:P85)</f>
        <v>0</v>
      </c>
      <c r="Q86" s="144">
        <f t="shared" si="47"/>
        <v>0</v>
      </c>
      <c r="R86" s="144">
        <f t="shared" si="47"/>
        <v>0</v>
      </c>
      <c r="S86" s="144">
        <f>SUM(S82:S85)</f>
        <v>0</v>
      </c>
      <c r="T86" s="161"/>
      <c r="U86" s="162" t="s">
        <v>40</v>
      </c>
      <c r="V86" s="154">
        <f t="shared" si="33"/>
        <v>261304241</v>
      </c>
      <c r="W86" s="155">
        <f t="shared" si="32"/>
        <v>750903147</v>
      </c>
      <c r="X86" s="156">
        <f t="shared" si="23"/>
        <v>1012207388</v>
      </c>
    </row>
    <row r="87" spans="1:27" s="3" customFormat="1" ht="11.25" x14ac:dyDescent="0.2">
      <c r="A87" s="167" t="s">
        <v>41</v>
      </c>
      <c r="B87" s="140">
        <f t="shared" ref="B87:R87" si="48">B62+B72+B77+B81+B86</f>
        <v>1069459215</v>
      </c>
      <c r="C87" s="140">
        <f t="shared" si="48"/>
        <v>3859130050</v>
      </c>
      <c r="D87" s="144">
        <f>D62+D72+D77+D81+D86</f>
        <v>4928589265</v>
      </c>
      <c r="E87" s="140">
        <f t="shared" si="48"/>
        <v>1166563421</v>
      </c>
      <c r="F87" s="140">
        <f>F62+F72+F77+F81+F86</f>
        <v>4033008490</v>
      </c>
      <c r="G87" s="144">
        <f>G62+G72+G77+G81+G86</f>
        <v>5199571911</v>
      </c>
      <c r="H87" s="140">
        <f t="shared" si="48"/>
        <v>0</v>
      </c>
      <c r="I87" s="140">
        <f t="shared" si="48"/>
        <v>0</v>
      </c>
      <c r="J87" s="144">
        <f>J62+J72+J77+J81+J86</f>
        <v>0</v>
      </c>
      <c r="K87" s="140">
        <f t="shared" si="48"/>
        <v>0</v>
      </c>
      <c r="L87" s="140">
        <f t="shared" si="48"/>
        <v>0</v>
      </c>
      <c r="M87" s="144">
        <f>M62+M72+M77+M81+M86</f>
        <v>0</v>
      </c>
      <c r="N87" s="140">
        <f t="shared" si="48"/>
        <v>0</v>
      </c>
      <c r="O87" s="140">
        <f t="shared" si="48"/>
        <v>0</v>
      </c>
      <c r="P87" s="144">
        <f>P62+P72+P77+P81+P86</f>
        <v>0</v>
      </c>
      <c r="Q87" s="140">
        <f t="shared" si="48"/>
        <v>0</v>
      </c>
      <c r="R87" s="140">
        <f t="shared" si="48"/>
        <v>0</v>
      </c>
      <c r="S87" s="144">
        <f>S62+S72+S77+S81+S86</f>
        <v>0</v>
      </c>
      <c r="T87" s="161"/>
      <c r="U87" s="168" t="s">
        <v>41</v>
      </c>
      <c r="V87" s="157">
        <f t="shared" si="33"/>
        <v>2236022636</v>
      </c>
      <c r="W87" s="158">
        <f t="shared" si="32"/>
        <v>7892138540</v>
      </c>
      <c r="X87" s="159">
        <f t="shared" si="23"/>
        <v>10128161176</v>
      </c>
    </row>
    <row r="88" spans="1:27" x14ac:dyDescent="0.2">
      <c r="A88" s="131" t="s">
        <v>42</v>
      </c>
      <c r="B88" s="2"/>
      <c r="C88" s="2"/>
      <c r="D88" s="2"/>
      <c r="E88" s="2"/>
      <c r="F88" s="2"/>
      <c r="G88" s="2"/>
      <c r="H88" s="2"/>
      <c r="I88" s="2"/>
      <c r="J88" s="2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</row>
    <row r="89" spans="1:27" x14ac:dyDescent="0.2">
      <c r="A89" s="131" t="s">
        <v>43</v>
      </c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</row>
    <row r="90" spans="1:27" x14ac:dyDescent="0.2">
      <c r="A90" s="132" t="s">
        <v>44</v>
      </c>
      <c r="E90" s="3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</row>
    <row r="91" spans="1:27" x14ac:dyDescent="0.2">
      <c r="A91" s="132" t="s">
        <v>74</v>
      </c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</row>
    <row r="92" spans="1:27" x14ac:dyDescent="0.2">
      <c r="A92" s="132" t="s">
        <v>71</v>
      </c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</row>
    <row r="93" spans="1:27" x14ac:dyDescent="0.2">
      <c r="A93" s="174" t="s">
        <v>109</v>
      </c>
    </row>
    <row r="94" spans="1:27" x14ac:dyDescent="0.2">
      <c r="A94" s="174" t="s">
        <v>107</v>
      </c>
    </row>
    <row r="95" spans="1:27" x14ac:dyDescent="0.2">
      <c r="A95" s="174" t="s">
        <v>130</v>
      </c>
    </row>
  </sheetData>
  <mergeCells count="20">
    <mergeCell ref="A1:S1"/>
    <mergeCell ref="A2:S2"/>
    <mergeCell ref="A3:S3"/>
    <mergeCell ref="B5:D5"/>
    <mergeCell ref="E5:G5"/>
    <mergeCell ref="H5:J5"/>
    <mergeCell ref="K5:M5"/>
    <mergeCell ref="N5:P5"/>
    <mergeCell ref="Q5:S5"/>
    <mergeCell ref="V53:X53"/>
    <mergeCell ref="V5:X5"/>
    <mergeCell ref="A49:S49"/>
    <mergeCell ref="A50:S50"/>
    <mergeCell ref="A51:S51"/>
    <mergeCell ref="B53:D53"/>
    <mergeCell ref="E53:G53"/>
    <mergeCell ref="H53:J53"/>
    <mergeCell ref="K53:M53"/>
    <mergeCell ref="N53:P53"/>
    <mergeCell ref="Q53:S53"/>
  </mergeCells>
  <printOptions horizontalCentered="1"/>
  <pageMargins left="0.19685039370078741" right="0.19685039370078741" top="0.39370078740157483" bottom="0.19685039370078741" header="0" footer="0"/>
  <pageSetup paperSize="9" scale="57" fitToWidth="2" fitToHeight="2" orientation="landscape" r:id="rId1"/>
  <headerFooter alignWithMargins="0"/>
  <rowBreaks count="1" manualBreakCount="1">
    <brk id="47" max="25" man="1"/>
  </rowBreaks>
  <colBreaks count="1" manualBreakCount="1">
    <brk id="19" max="1048575" man="1"/>
  </colBreaks>
  <ignoredErrors>
    <ignoredError sqref="D62:D72 D77:D81" formula="1"/>
  </ignoredErrors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J44"/>
  <sheetViews>
    <sheetView showGridLines="0" workbookViewId="0">
      <selection activeCell="M12" sqref="M12"/>
    </sheetView>
  </sheetViews>
  <sheetFormatPr defaultColWidth="11.42578125" defaultRowHeight="12.75" x14ac:dyDescent="0.2"/>
  <cols>
    <col min="1" max="1" width="20.42578125" customWidth="1"/>
    <col min="2" max="7" width="11.42578125" customWidth="1"/>
    <col min="8" max="8" width="11.7109375" bestFit="1" customWidth="1"/>
    <col min="9" max="9" width="11.42578125" customWidth="1"/>
    <col min="10" max="10" width="12.5703125" bestFit="1" customWidth="1"/>
  </cols>
  <sheetData>
    <row r="1" spans="1:10" ht="12" customHeight="1" x14ac:dyDescent="0.2">
      <c r="A1" s="184" t="s">
        <v>83</v>
      </c>
      <c r="B1" s="184"/>
      <c r="C1" s="184"/>
      <c r="D1" s="184"/>
      <c r="E1" s="184"/>
      <c r="F1" s="184"/>
      <c r="G1" s="184"/>
      <c r="H1" s="184"/>
      <c r="I1" s="184"/>
      <c r="J1" s="184"/>
    </row>
    <row r="2" spans="1:10" ht="12" customHeight="1" x14ac:dyDescent="0.2">
      <c r="A2" s="191" t="s">
        <v>1</v>
      </c>
      <c r="B2" s="191"/>
      <c r="C2" s="191"/>
      <c r="D2" s="191"/>
      <c r="E2" s="191"/>
      <c r="F2" s="191"/>
      <c r="G2" s="191"/>
      <c r="H2" s="191"/>
      <c r="I2" s="191"/>
      <c r="J2" s="191"/>
    </row>
    <row r="3" spans="1:10" ht="12" customHeight="1" x14ac:dyDescent="0.2">
      <c r="A3" s="191" t="s">
        <v>79</v>
      </c>
      <c r="B3" s="191"/>
      <c r="C3" s="191"/>
      <c r="D3" s="191"/>
      <c r="E3" s="191"/>
      <c r="F3" s="191"/>
      <c r="G3" s="191"/>
      <c r="H3" s="191"/>
      <c r="I3" s="191"/>
      <c r="J3" s="191"/>
    </row>
    <row r="4" spans="1:10" ht="12" customHeight="1" x14ac:dyDescent="0.2">
      <c r="A4" s="134"/>
      <c r="B4" s="134"/>
      <c r="C4" s="134"/>
      <c r="D4" s="134"/>
      <c r="E4" s="134"/>
      <c r="F4" s="134"/>
      <c r="G4" s="134"/>
      <c r="H4" s="134"/>
      <c r="I4" s="134"/>
      <c r="J4" s="133" t="s">
        <v>78</v>
      </c>
    </row>
    <row r="5" spans="1:10" x14ac:dyDescent="0.2">
      <c r="A5" s="141" t="s">
        <v>4</v>
      </c>
      <c r="B5" s="186" t="s">
        <v>125</v>
      </c>
      <c r="C5" s="187"/>
      <c r="D5" s="188"/>
      <c r="E5" s="186" t="s">
        <v>126</v>
      </c>
      <c r="F5" s="187"/>
      <c r="G5" s="188"/>
      <c r="H5" s="186" t="s">
        <v>127</v>
      </c>
      <c r="I5" s="187"/>
      <c r="J5" s="187"/>
    </row>
    <row r="6" spans="1:10" x14ac:dyDescent="0.2">
      <c r="A6" s="153" t="s">
        <v>5</v>
      </c>
      <c r="B6" s="116" t="s">
        <v>73</v>
      </c>
      <c r="C6" s="136" t="s">
        <v>57</v>
      </c>
      <c r="D6" s="116" t="s">
        <v>8</v>
      </c>
      <c r="E6" s="116" t="s">
        <v>73</v>
      </c>
      <c r="F6" s="116" t="s">
        <v>57</v>
      </c>
      <c r="G6" s="136" t="s">
        <v>8</v>
      </c>
      <c r="H6" s="116" t="s">
        <v>73</v>
      </c>
      <c r="I6" s="136" t="s">
        <v>57</v>
      </c>
      <c r="J6" s="136" t="s">
        <v>8</v>
      </c>
    </row>
    <row r="7" spans="1:10" ht="12" customHeight="1" x14ac:dyDescent="0.2">
      <c r="A7" s="152" t="s">
        <v>9</v>
      </c>
      <c r="B7" s="10">
        <f>'2018'!V7</f>
        <v>5671588</v>
      </c>
      <c r="C7" s="10">
        <f>'2018'!W7</f>
        <v>19844402</v>
      </c>
      <c r="D7" s="10">
        <f>'2018'!X7</f>
        <v>25515990</v>
      </c>
      <c r="E7" s="10">
        <f>'2018'!V55</f>
        <v>4910405</v>
      </c>
      <c r="F7" s="10">
        <f>'2018'!W55</f>
        <v>10758448</v>
      </c>
      <c r="G7" s="10">
        <f>'2018'!X55</f>
        <v>15668853</v>
      </c>
      <c r="H7" s="10">
        <f>B7+E7</f>
        <v>10581993</v>
      </c>
      <c r="I7" s="10">
        <f>C7+F7</f>
        <v>30602850</v>
      </c>
      <c r="J7" s="37">
        <f>D7+G7</f>
        <v>41184843</v>
      </c>
    </row>
    <row r="8" spans="1:10" ht="12" customHeight="1" x14ac:dyDescent="0.2">
      <c r="A8" s="152" t="s">
        <v>10</v>
      </c>
      <c r="B8" s="10">
        <f>'2018'!V8</f>
        <v>10415913</v>
      </c>
      <c r="C8" s="10">
        <f>'2018'!W8</f>
        <v>27221823</v>
      </c>
      <c r="D8" s="10">
        <f>'2018'!X8</f>
        <v>37637736</v>
      </c>
      <c r="E8" s="10">
        <f>'2018'!V56</f>
        <v>1692840</v>
      </c>
      <c r="F8" s="10">
        <f>'2018'!W56</f>
        <v>8489843</v>
      </c>
      <c r="G8" s="10">
        <f>'2018'!X56</f>
        <v>10182683</v>
      </c>
      <c r="H8" s="10">
        <f>B8+E8</f>
        <v>12108753</v>
      </c>
      <c r="I8" s="10">
        <f>C8+F8</f>
        <v>35711666</v>
      </c>
      <c r="J8" s="33">
        <f>D8+G8</f>
        <v>47820419</v>
      </c>
    </row>
    <row r="9" spans="1:10" ht="12" customHeight="1" x14ac:dyDescent="0.2">
      <c r="A9" s="152" t="s">
        <v>11</v>
      </c>
      <c r="B9" s="10">
        <f>'2018'!V9</f>
        <v>16202006</v>
      </c>
      <c r="C9" s="10">
        <f>'2018'!W9</f>
        <v>163060486</v>
      </c>
      <c r="D9" s="10">
        <f>'2018'!X9</f>
        <v>179262492</v>
      </c>
      <c r="E9" s="10">
        <f>'2018'!V57</f>
        <v>7760628</v>
      </c>
      <c r="F9" s="10">
        <f>'2018'!W57</f>
        <v>62861125</v>
      </c>
      <c r="G9" s="10">
        <f>'2018'!X57</f>
        <v>70621753</v>
      </c>
      <c r="H9" s="10">
        <f>B9+E9</f>
        <v>23962634</v>
      </c>
      <c r="I9" s="10">
        <f>C9+F9</f>
        <v>225921611</v>
      </c>
      <c r="J9" s="33">
        <f>D9+G9</f>
        <v>249884245</v>
      </c>
    </row>
    <row r="10" spans="1:10" ht="12" customHeight="1" x14ac:dyDescent="0.2">
      <c r="A10" s="152" t="s">
        <v>12</v>
      </c>
      <c r="B10" s="10">
        <f>'2018'!V10</f>
        <v>16604192</v>
      </c>
      <c r="C10" s="10">
        <f>'2018'!W10</f>
        <v>196781466</v>
      </c>
      <c r="D10" s="10">
        <f>'2018'!X10</f>
        <v>213385658</v>
      </c>
      <c r="E10" s="10">
        <f>'2018'!V58</f>
        <v>1611898</v>
      </c>
      <c r="F10" s="10">
        <f>'2018'!W58</f>
        <v>71916179</v>
      </c>
      <c r="G10" s="10">
        <f>'2018'!X58</f>
        <v>73528077</v>
      </c>
      <c r="H10" s="10">
        <f>B10+E10</f>
        <v>18216090</v>
      </c>
      <c r="I10" s="10">
        <f>C10+F10</f>
        <v>268697645</v>
      </c>
      <c r="J10" s="33">
        <f>D10+G10</f>
        <v>286913735</v>
      </c>
    </row>
    <row r="11" spans="1:10" ht="12" customHeight="1" x14ac:dyDescent="0.2">
      <c r="A11" s="152" t="s">
        <v>13</v>
      </c>
      <c r="B11" s="10">
        <f>'2018'!V11</f>
        <v>15078190</v>
      </c>
      <c r="C11" s="10">
        <f>'2018'!W11</f>
        <v>58489937</v>
      </c>
      <c r="D11" s="10">
        <f>'2018'!X11</f>
        <v>73568127</v>
      </c>
      <c r="E11" s="10">
        <f>'2018'!V59</f>
        <v>7640589</v>
      </c>
      <c r="F11" s="10">
        <f>'2018'!W59</f>
        <v>24883598</v>
      </c>
      <c r="G11" s="10">
        <f>'2018'!X59</f>
        <v>32524187</v>
      </c>
      <c r="H11" s="10">
        <f>B11+E11</f>
        <v>22718779</v>
      </c>
      <c r="I11" s="10">
        <f>C11+F11</f>
        <v>83373535</v>
      </c>
      <c r="J11" s="33">
        <f>D11+G11</f>
        <v>106092314</v>
      </c>
    </row>
    <row r="12" spans="1:10" ht="12" customHeight="1" x14ac:dyDescent="0.2">
      <c r="A12" s="152" t="s">
        <v>14</v>
      </c>
      <c r="B12" s="10">
        <f>'2018'!V12</f>
        <v>7199121</v>
      </c>
      <c r="C12" s="10">
        <f>'2018'!W12</f>
        <v>15551521</v>
      </c>
      <c r="D12" s="10">
        <f>'2018'!X12</f>
        <v>22750642</v>
      </c>
      <c r="E12" s="10">
        <f>'2018'!V60</f>
        <v>94367</v>
      </c>
      <c r="F12" s="10">
        <f>'2018'!W60</f>
        <v>3614124</v>
      </c>
      <c r="G12" s="10">
        <f>'2018'!X60</f>
        <v>3708491</v>
      </c>
      <c r="H12" s="10">
        <f>B12+E12</f>
        <v>7293488</v>
      </c>
      <c r="I12" s="10">
        <f>C12+F12</f>
        <v>19165645</v>
      </c>
      <c r="J12" s="33">
        <f>D12+G12</f>
        <v>26459133</v>
      </c>
    </row>
    <row r="13" spans="1:10" ht="12" customHeight="1" x14ac:dyDescent="0.2">
      <c r="A13" s="152" t="s">
        <v>15</v>
      </c>
      <c r="B13" s="10">
        <f>'2018'!V13</f>
        <v>12823310</v>
      </c>
      <c r="C13" s="10">
        <f>'2018'!W13</f>
        <v>68027288</v>
      </c>
      <c r="D13" s="10">
        <f>'2018'!X13</f>
        <v>80850598</v>
      </c>
      <c r="E13" s="10">
        <f>'2018'!V61</f>
        <v>4673634</v>
      </c>
      <c r="F13" s="10">
        <f>'2018'!W61</f>
        <v>24157449</v>
      </c>
      <c r="G13" s="10">
        <f>'2018'!X61</f>
        <v>28831083</v>
      </c>
      <c r="H13" s="10">
        <f>B13+E13</f>
        <v>17496944</v>
      </c>
      <c r="I13" s="10">
        <f>C13+F13</f>
        <v>92184737</v>
      </c>
      <c r="J13" s="33">
        <f>D13+G13</f>
        <v>109681681</v>
      </c>
    </row>
    <row r="14" spans="1:10" s="169" customFormat="1" ht="12" customHeight="1" x14ac:dyDescent="0.2">
      <c r="A14" s="170" t="s">
        <v>16</v>
      </c>
      <c r="B14" s="144">
        <f>SUM(B7:B13)</f>
        <v>83994320</v>
      </c>
      <c r="C14" s="144">
        <f t="shared" ref="C14:F14" si="0">SUM(C7:C13)</f>
        <v>548976923</v>
      </c>
      <c r="D14" s="144">
        <f>SUM(D7:D13)</f>
        <v>632971243</v>
      </c>
      <c r="E14" s="144">
        <f>SUM(E7:E13)</f>
        <v>28384361</v>
      </c>
      <c r="F14" s="144">
        <f t="shared" si="0"/>
        <v>206680766</v>
      </c>
      <c r="G14" s="144">
        <f>SUM(G7:G13)</f>
        <v>235065127</v>
      </c>
      <c r="H14" s="144">
        <f>B14+E14</f>
        <v>112378681</v>
      </c>
      <c r="I14" s="144">
        <f>C14+F14</f>
        <v>755657689</v>
      </c>
      <c r="J14" s="144">
        <f>D14+G14</f>
        <v>868036370</v>
      </c>
    </row>
    <row r="15" spans="1:10" ht="12" customHeight="1" x14ac:dyDescent="0.2">
      <c r="A15" s="152" t="s">
        <v>17</v>
      </c>
      <c r="B15" s="10">
        <f>'2018'!V15</f>
        <v>21354604</v>
      </c>
      <c r="C15" s="10">
        <f>'2018'!W15</f>
        <v>106460763</v>
      </c>
      <c r="D15" s="10">
        <f>'2018'!X15</f>
        <v>127815367</v>
      </c>
      <c r="E15" s="10">
        <f>'2018'!V63</f>
        <v>3033613</v>
      </c>
      <c r="F15" s="10">
        <f>'2018'!W63</f>
        <v>40840283</v>
      </c>
      <c r="G15" s="10">
        <f>'2018'!X63</f>
        <v>43873896</v>
      </c>
      <c r="H15" s="10">
        <f>B15+E15</f>
        <v>24388217</v>
      </c>
      <c r="I15" s="10">
        <f>C15+F15</f>
        <v>147301046</v>
      </c>
      <c r="J15" s="33">
        <f>D15+G15</f>
        <v>171689263</v>
      </c>
    </row>
    <row r="16" spans="1:10" ht="12" customHeight="1" x14ac:dyDescent="0.2">
      <c r="A16" s="152" t="s">
        <v>18</v>
      </c>
      <c r="B16" s="10">
        <f>'2018'!V16</f>
        <v>103530185</v>
      </c>
      <c r="C16" s="10">
        <f>'2018'!W16</f>
        <v>543193905</v>
      </c>
      <c r="D16" s="10">
        <f>'2018'!X16</f>
        <v>646724090</v>
      </c>
      <c r="E16" s="10">
        <f>'2018'!V64</f>
        <v>13675835</v>
      </c>
      <c r="F16" s="10">
        <f>'2018'!W64</f>
        <v>256665765</v>
      </c>
      <c r="G16" s="10">
        <f>'2018'!X64</f>
        <v>270341600</v>
      </c>
      <c r="H16" s="10">
        <f t="shared" ref="H7:H39" si="1">B16+E16</f>
        <v>117206020</v>
      </c>
      <c r="I16" s="10">
        <f>C16+F16</f>
        <v>799859670</v>
      </c>
      <c r="J16" s="33">
        <f>D16+G16</f>
        <v>917065690</v>
      </c>
    </row>
    <row r="17" spans="1:10" ht="12" customHeight="1" x14ac:dyDescent="0.2">
      <c r="A17" s="152" t="s">
        <v>19</v>
      </c>
      <c r="B17" s="10">
        <f>'2018'!V17</f>
        <v>120120884</v>
      </c>
      <c r="C17" s="10">
        <f>'2018'!W17</f>
        <v>459763985</v>
      </c>
      <c r="D17" s="10">
        <f>'2018'!X17</f>
        <v>579884869</v>
      </c>
      <c r="E17" s="10">
        <f>'2018'!V65</f>
        <v>33440625</v>
      </c>
      <c r="F17" s="10">
        <f>'2018'!W65</f>
        <v>184075067</v>
      </c>
      <c r="G17" s="10">
        <f>'2018'!X65</f>
        <v>217515692</v>
      </c>
      <c r="H17" s="10">
        <f>B17+E17</f>
        <v>153561509</v>
      </c>
      <c r="I17" s="10">
        <f>C17+F17</f>
        <v>643839052</v>
      </c>
      <c r="J17" s="33">
        <f>D17+G17</f>
        <v>797400561</v>
      </c>
    </row>
    <row r="18" spans="1:10" ht="12" customHeight="1" x14ac:dyDescent="0.2">
      <c r="A18" s="152" t="s">
        <v>20</v>
      </c>
      <c r="B18" s="10">
        <f>'2018'!V18</f>
        <v>27275158</v>
      </c>
      <c r="C18" s="10">
        <f>'2018'!W18</f>
        <v>191496448</v>
      </c>
      <c r="D18" s="10">
        <f>'2018'!X18</f>
        <v>218771606</v>
      </c>
      <c r="E18" s="10">
        <f>'2018'!V66</f>
        <v>430000</v>
      </c>
      <c r="F18" s="10">
        <f>'2018'!W66</f>
        <v>65859475</v>
      </c>
      <c r="G18" s="10">
        <f>'2018'!X66</f>
        <v>66289475</v>
      </c>
      <c r="H18" s="10">
        <f t="shared" si="1"/>
        <v>27705158</v>
      </c>
      <c r="I18" s="10">
        <f>C18+F18</f>
        <v>257355923</v>
      </c>
      <c r="J18" s="33">
        <f>D18+G18</f>
        <v>285061081</v>
      </c>
    </row>
    <row r="19" spans="1:10" ht="12" customHeight="1" x14ac:dyDescent="0.2">
      <c r="A19" s="152" t="s">
        <v>21</v>
      </c>
      <c r="B19" s="10">
        <f>'2018'!V19</f>
        <v>79456320</v>
      </c>
      <c r="C19" s="10">
        <f>'2018'!W19</f>
        <v>227266313</v>
      </c>
      <c r="D19" s="10">
        <f>'2018'!X19</f>
        <v>306722633</v>
      </c>
      <c r="E19" s="10">
        <f>'2018'!V67</f>
        <v>12516740</v>
      </c>
      <c r="F19" s="10">
        <f>'2018'!W67</f>
        <v>69753253</v>
      </c>
      <c r="G19" s="10">
        <f>'2018'!X67</f>
        <v>82269993</v>
      </c>
      <c r="H19" s="10">
        <f>B19+E19</f>
        <v>91973060</v>
      </c>
      <c r="I19" s="10">
        <f>C19+F19</f>
        <v>297019566</v>
      </c>
      <c r="J19" s="33">
        <f>D19+G19</f>
        <v>388992626</v>
      </c>
    </row>
    <row r="20" spans="1:10" ht="12" customHeight="1" x14ac:dyDescent="0.2">
      <c r="A20" s="152" t="s">
        <v>22</v>
      </c>
      <c r="B20" s="10">
        <f>'2018'!V20</f>
        <v>134520089</v>
      </c>
      <c r="C20" s="10">
        <f>'2018'!W20</f>
        <v>435913397</v>
      </c>
      <c r="D20" s="10">
        <f>'2018'!X20</f>
        <v>570433486</v>
      </c>
      <c r="E20" s="10">
        <f>'2018'!V68</f>
        <v>8574194</v>
      </c>
      <c r="F20" s="10">
        <f>'2018'!W68</f>
        <v>157699676</v>
      </c>
      <c r="G20" s="10">
        <f>'2018'!X68</f>
        <v>166273870</v>
      </c>
      <c r="H20" s="10">
        <f t="shared" si="1"/>
        <v>143094283</v>
      </c>
      <c r="I20" s="10">
        <f>C20+F20</f>
        <v>593613073</v>
      </c>
      <c r="J20" s="33">
        <f>D20+G20</f>
        <v>736707356</v>
      </c>
    </row>
    <row r="21" spans="1:10" ht="12" customHeight="1" x14ac:dyDescent="0.2">
      <c r="A21" s="152" t="s">
        <v>23</v>
      </c>
      <c r="B21" s="10">
        <f>'2018'!V21</f>
        <v>36099883</v>
      </c>
      <c r="C21" s="10">
        <f>'2018'!W21</f>
        <v>82699312</v>
      </c>
      <c r="D21" s="10">
        <f>'2018'!X21</f>
        <v>118799195</v>
      </c>
      <c r="E21" s="10">
        <f>'2018'!V69</f>
        <v>5686027</v>
      </c>
      <c r="F21" s="10">
        <f>'2018'!W69</f>
        <v>28764055</v>
      </c>
      <c r="G21" s="10">
        <f>'2018'!X69</f>
        <v>34450082</v>
      </c>
      <c r="H21" s="10">
        <f>B21+E21</f>
        <v>41785910</v>
      </c>
      <c r="I21" s="10">
        <f>C21+F21</f>
        <v>111463367</v>
      </c>
      <c r="J21" s="33">
        <f>D21+G21</f>
        <v>153249277</v>
      </c>
    </row>
    <row r="22" spans="1:10" ht="12" customHeight="1" x14ac:dyDescent="0.2">
      <c r="A22" s="152" t="s">
        <v>24</v>
      </c>
      <c r="B22" s="10">
        <f>'2018'!V22</f>
        <v>23053099</v>
      </c>
      <c r="C22" s="10">
        <f>'2018'!W22</f>
        <v>114266982</v>
      </c>
      <c r="D22" s="10">
        <f>'2018'!X22</f>
        <v>137320081</v>
      </c>
      <c r="E22" s="10">
        <f>'2018'!V70</f>
        <v>18346613</v>
      </c>
      <c r="F22" s="10">
        <f>'2018'!W70</f>
        <v>42928139</v>
      </c>
      <c r="G22" s="10">
        <f>'2018'!X70</f>
        <v>61274752</v>
      </c>
      <c r="H22" s="10">
        <f>B22+E22</f>
        <v>41399712</v>
      </c>
      <c r="I22" s="10">
        <f>C22+F22</f>
        <v>157195121</v>
      </c>
      <c r="J22" s="33">
        <f>D22+G22</f>
        <v>198594833</v>
      </c>
    </row>
    <row r="23" spans="1:10" ht="12" customHeight="1" x14ac:dyDescent="0.2">
      <c r="A23" s="152" t="s">
        <v>25</v>
      </c>
      <c r="B23" s="10">
        <f>'2018'!V23</f>
        <v>24425670</v>
      </c>
      <c r="C23" s="10">
        <f>'2018'!W23</f>
        <v>149092357</v>
      </c>
      <c r="D23" s="10">
        <f>'2018'!X23</f>
        <v>173518027</v>
      </c>
      <c r="E23" s="10">
        <f>'2018'!V71</f>
        <v>3327487</v>
      </c>
      <c r="F23" s="10">
        <f>'2018'!W71</f>
        <v>57510742</v>
      </c>
      <c r="G23" s="10">
        <f>'2018'!X71</f>
        <v>60838229</v>
      </c>
      <c r="H23" s="10">
        <f>B23+E23</f>
        <v>27753157</v>
      </c>
      <c r="I23" s="10">
        <f>C23+F23</f>
        <v>206603099</v>
      </c>
      <c r="J23" s="33">
        <f>D23+G23</f>
        <v>234356256</v>
      </c>
    </row>
    <row r="24" spans="1:10" s="169" customFormat="1" ht="12" customHeight="1" x14ac:dyDescent="0.2">
      <c r="A24" s="165" t="s">
        <v>26</v>
      </c>
      <c r="B24" s="144">
        <f>SUM(B15:B23)</f>
        <v>569835892</v>
      </c>
      <c r="C24" s="144">
        <f t="shared" ref="C24:G24" si="2">SUM(C15:C23)</f>
        <v>2310153462</v>
      </c>
      <c r="D24" s="144">
        <f t="shared" si="2"/>
        <v>2879989354</v>
      </c>
      <c r="E24" s="144">
        <f>SUM(E15:E23)</f>
        <v>99031134</v>
      </c>
      <c r="F24" s="144">
        <f t="shared" si="2"/>
        <v>904096455</v>
      </c>
      <c r="G24" s="144">
        <f t="shared" si="2"/>
        <v>1003127589</v>
      </c>
      <c r="H24" s="144">
        <f>B24+E24</f>
        <v>668867026</v>
      </c>
      <c r="I24" s="144">
        <f>C24+F24</f>
        <v>3214249917</v>
      </c>
      <c r="J24" s="144">
        <f>D24+G24</f>
        <v>3883116943</v>
      </c>
    </row>
    <row r="25" spans="1:10" ht="12" customHeight="1" x14ac:dyDescent="0.2">
      <c r="A25" s="152" t="s">
        <v>27</v>
      </c>
      <c r="B25" s="10">
        <f>'2018'!V25</f>
        <v>52178884</v>
      </c>
      <c r="C25" s="10">
        <f>'2018'!W25</f>
        <v>212950932</v>
      </c>
      <c r="D25" s="10">
        <f>'2018'!X25</f>
        <v>265129816</v>
      </c>
      <c r="E25" s="10">
        <f>'2018'!V73</f>
        <v>2139963</v>
      </c>
      <c r="F25" s="10">
        <f>'2018'!W73</f>
        <v>74590569</v>
      </c>
      <c r="G25" s="10">
        <f>'2018'!X73</f>
        <v>76730532</v>
      </c>
      <c r="H25" s="10">
        <f>B25+E25</f>
        <v>54318847</v>
      </c>
      <c r="I25" s="10">
        <f>C25+F25</f>
        <v>287541501</v>
      </c>
      <c r="J25" s="33">
        <f>D25+G25</f>
        <v>341860348</v>
      </c>
    </row>
    <row r="26" spans="1:10" ht="12" customHeight="1" x14ac:dyDescent="0.2">
      <c r="A26" s="152" t="s">
        <v>28</v>
      </c>
      <c r="B26" s="10">
        <f>'2018'!V26</f>
        <v>140086177</v>
      </c>
      <c r="C26" s="10">
        <f>'2018'!W26</f>
        <v>1354436267</v>
      </c>
      <c r="D26" s="10">
        <f>'2018'!X26</f>
        <v>1494522444</v>
      </c>
      <c r="E26" s="10">
        <f>'2018'!V74</f>
        <v>74314076</v>
      </c>
      <c r="F26" s="10">
        <f>'2018'!W74</f>
        <v>522551507</v>
      </c>
      <c r="G26" s="10">
        <f>'2018'!X74</f>
        <v>596865583</v>
      </c>
      <c r="H26" s="10">
        <f t="shared" si="1"/>
        <v>214400253</v>
      </c>
      <c r="I26" s="10">
        <f>C26+F26</f>
        <v>1876987774</v>
      </c>
      <c r="J26" s="33">
        <f>D26+G26</f>
        <v>2091388027</v>
      </c>
    </row>
    <row r="27" spans="1:10" ht="12" customHeight="1" x14ac:dyDescent="0.2">
      <c r="A27" s="152" t="s">
        <v>29</v>
      </c>
      <c r="B27" s="10">
        <f>'2018'!V27</f>
        <v>204440676</v>
      </c>
      <c r="C27" s="10">
        <f>'2018'!W27</f>
        <v>1790732786</v>
      </c>
      <c r="D27" s="10">
        <f>'2018'!X27</f>
        <v>1995173462</v>
      </c>
      <c r="E27" s="10">
        <f>'2018'!V75</f>
        <v>63949304</v>
      </c>
      <c r="F27" s="10">
        <f>'2018'!W75</f>
        <v>724985993</v>
      </c>
      <c r="G27" s="10">
        <f>'2018'!X75</f>
        <v>788935297</v>
      </c>
      <c r="H27" s="10">
        <f>B27+E27</f>
        <v>268389980</v>
      </c>
      <c r="I27" s="10">
        <f>C27+F27</f>
        <v>2515718779</v>
      </c>
      <c r="J27" s="33">
        <f>D27+G27</f>
        <v>2784108759</v>
      </c>
    </row>
    <row r="28" spans="1:10" ht="12" customHeight="1" x14ac:dyDescent="0.2">
      <c r="A28" s="152" t="s">
        <v>30</v>
      </c>
      <c r="B28" s="10">
        <f>'2018'!V28</f>
        <v>3022136372</v>
      </c>
      <c r="C28" s="10">
        <f>'2018'!W28</f>
        <v>8852828458</v>
      </c>
      <c r="D28" s="10">
        <f>'2018'!X28</f>
        <v>11874964830</v>
      </c>
      <c r="E28" s="10">
        <f>'2018'!V76</f>
        <v>1289158175</v>
      </c>
      <c r="F28" s="10">
        <f>'2018'!W76</f>
        <v>3337638701</v>
      </c>
      <c r="G28" s="10">
        <f>'2018'!X76</f>
        <v>4626796876</v>
      </c>
      <c r="H28" s="10">
        <f>B28+E28</f>
        <v>4311294547</v>
      </c>
      <c r="I28" s="10">
        <f>C28+F28</f>
        <v>12190467159</v>
      </c>
      <c r="J28" s="33">
        <f>D28+G28</f>
        <v>16501761706</v>
      </c>
    </row>
    <row r="29" spans="1:10" s="169" customFormat="1" ht="12" customHeight="1" x14ac:dyDescent="0.2">
      <c r="A29" s="165" t="s">
        <v>31</v>
      </c>
      <c r="B29" s="144">
        <f>SUM(B25:B28)</f>
        <v>3418842109</v>
      </c>
      <c r="C29" s="144">
        <f t="shared" ref="C29:G29" si="3">SUM(C25:C28)</f>
        <v>12210948443</v>
      </c>
      <c r="D29" s="144">
        <f t="shared" si="3"/>
        <v>15629790552</v>
      </c>
      <c r="E29" s="144">
        <f>SUM(E25:E28)</f>
        <v>1429561518</v>
      </c>
      <c r="F29" s="144">
        <f>SUM(F25:F28)</f>
        <v>4659766770</v>
      </c>
      <c r="G29" s="144">
        <f t="shared" si="3"/>
        <v>6089328288</v>
      </c>
      <c r="H29" s="144">
        <f>B29+E29</f>
        <v>4848403627</v>
      </c>
      <c r="I29" s="144">
        <f>C29+F29</f>
        <v>16870715213</v>
      </c>
      <c r="J29" s="144">
        <f>D29+G29</f>
        <v>21719118840</v>
      </c>
    </row>
    <row r="30" spans="1:10" ht="12" customHeight="1" x14ac:dyDescent="0.2">
      <c r="A30" s="152" t="s">
        <v>32</v>
      </c>
      <c r="B30" s="10">
        <f>'2018'!V30</f>
        <v>225507436</v>
      </c>
      <c r="C30" s="10">
        <f>'2018'!W30</f>
        <v>1143824627</v>
      </c>
      <c r="D30" s="10">
        <f>'2018'!X30</f>
        <v>1369332063</v>
      </c>
      <c r="E30" s="10">
        <f>'2018'!V78</f>
        <v>155186867</v>
      </c>
      <c r="F30" s="10">
        <f>'2018'!W78</f>
        <v>465155796</v>
      </c>
      <c r="G30" s="10">
        <f>'2018'!X78</f>
        <v>620342663</v>
      </c>
      <c r="H30" s="10">
        <f>B30+E30</f>
        <v>380694303</v>
      </c>
      <c r="I30" s="10">
        <f>C30+F30</f>
        <v>1608980423</v>
      </c>
      <c r="J30" s="33">
        <f>D30+G30</f>
        <v>1989674726</v>
      </c>
    </row>
    <row r="31" spans="1:10" ht="12" customHeight="1" x14ac:dyDescent="0.2">
      <c r="A31" s="152" t="s">
        <v>33</v>
      </c>
      <c r="B31" s="10">
        <f>'2018'!V31</f>
        <v>385459684</v>
      </c>
      <c r="C31" s="10">
        <f>'2018'!W31</f>
        <v>1334060779</v>
      </c>
      <c r="D31" s="10">
        <f>'2018'!X31</f>
        <v>1719520463</v>
      </c>
      <c r="E31" s="10">
        <f>'2018'!V79</f>
        <v>166603780</v>
      </c>
      <c r="F31" s="10">
        <f>'2018'!W79</f>
        <v>521391627</v>
      </c>
      <c r="G31" s="10">
        <f>'2018'!X79</f>
        <v>687995407</v>
      </c>
      <c r="H31" s="10">
        <f>B31+E31</f>
        <v>552063464</v>
      </c>
      <c r="I31" s="10">
        <f>C31+F31</f>
        <v>1855452406</v>
      </c>
      <c r="J31" s="33">
        <f>D31+G31</f>
        <v>2407515870</v>
      </c>
    </row>
    <row r="32" spans="1:10" ht="12" customHeight="1" x14ac:dyDescent="0.2">
      <c r="A32" s="152" t="s">
        <v>34</v>
      </c>
      <c r="B32" s="10">
        <f>'2018'!V32</f>
        <v>213661363</v>
      </c>
      <c r="C32" s="10">
        <f>'2018'!W32</f>
        <v>899436890</v>
      </c>
      <c r="D32" s="10">
        <f>'2018'!X32</f>
        <v>1113098253</v>
      </c>
      <c r="E32" s="10">
        <f>'2018'!V80</f>
        <v>95950735</v>
      </c>
      <c r="F32" s="10">
        <f>'2018'!W80</f>
        <v>384143979</v>
      </c>
      <c r="G32" s="10">
        <f>'2018'!X80</f>
        <v>480094714</v>
      </c>
      <c r="H32" s="10">
        <f>B32+E32</f>
        <v>309612098</v>
      </c>
      <c r="I32" s="10">
        <f>C32+F32</f>
        <v>1283580869</v>
      </c>
      <c r="J32" s="33">
        <f>D32+G32</f>
        <v>1593192967</v>
      </c>
    </row>
    <row r="33" spans="1:10" s="169" customFormat="1" ht="12" customHeight="1" x14ac:dyDescent="0.2">
      <c r="A33" s="162" t="s">
        <v>35</v>
      </c>
      <c r="B33" s="144">
        <f>SUM(B30:B32)</f>
        <v>824628483</v>
      </c>
      <c r="C33" s="144">
        <f t="shared" ref="C33:G33" si="4">SUM(C30:C32)</f>
        <v>3377322296</v>
      </c>
      <c r="D33" s="144">
        <f t="shared" si="4"/>
        <v>4201950779</v>
      </c>
      <c r="E33" s="144">
        <f>SUM(E30:E32)</f>
        <v>417741382</v>
      </c>
      <c r="F33" s="144">
        <f t="shared" si="4"/>
        <v>1370691402</v>
      </c>
      <c r="G33" s="144">
        <f t="shared" si="4"/>
        <v>1788432784</v>
      </c>
      <c r="H33" s="144">
        <f>B33+E33</f>
        <v>1242369865</v>
      </c>
      <c r="I33" s="144">
        <f>C33+F33</f>
        <v>4748013698</v>
      </c>
      <c r="J33" s="144">
        <f>D33+G33</f>
        <v>5990383563</v>
      </c>
    </row>
    <row r="34" spans="1:10" ht="12" customHeight="1" x14ac:dyDescent="0.2">
      <c r="A34" s="152" t="s">
        <v>36</v>
      </c>
      <c r="B34" s="10">
        <f>'2018'!V34</f>
        <v>46572737</v>
      </c>
      <c r="C34" s="10">
        <f>'2018'!W34</f>
        <v>587457598</v>
      </c>
      <c r="D34" s="10">
        <f>'2018'!X34</f>
        <v>634030335</v>
      </c>
      <c r="E34" s="10">
        <f>'2018'!V82</f>
        <v>54139521</v>
      </c>
      <c r="F34" s="10">
        <f>'2018'!W82</f>
        <v>258343687</v>
      </c>
      <c r="G34" s="10">
        <f>'2018'!X82</f>
        <v>312483208</v>
      </c>
      <c r="H34" s="10">
        <f>B34+E34</f>
        <v>100712258</v>
      </c>
      <c r="I34" s="10">
        <f>C34+F34</f>
        <v>845801285</v>
      </c>
      <c r="J34" s="33">
        <f>D34+G34</f>
        <v>946513543</v>
      </c>
    </row>
    <row r="35" spans="1:10" ht="12" customHeight="1" x14ac:dyDescent="0.2">
      <c r="A35" s="152" t="s">
        <v>37</v>
      </c>
      <c r="B35" s="10">
        <f>'2018'!V35</f>
        <v>170645741</v>
      </c>
      <c r="C35" s="10">
        <f>'2018'!W35</f>
        <v>718466213</v>
      </c>
      <c r="D35" s="10">
        <f>'2018'!X35</f>
        <v>889111954</v>
      </c>
      <c r="E35" s="10">
        <f>'2018'!V83</f>
        <v>155635759</v>
      </c>
      <c r="F35" s="10">
        <f>'2018'!W83</f>
        <v>283822448</v>
      </c>
      <c r="G35" s="10">
        <f>'2018'!X83</f>
        <v>439458207</v>
      </c>
      <c r="H35" s="10">
        <f>B35+E35</f>
        <v>326281500</v>
      </c>
      <c r="I35" s="10">
        <f>C35+F35</f>
        <v>1002288661</v>
      </c>
      <c r="J35" s="33">
        <f>D35+G35</f>
        <v>1328570161</v>
      </c>
    </row>
    <row r="36" spans="1:10" ht="12" customHeight="1" x14ac:dyDescent="0.2">
      <c r="A36" s="152" t="s">
        <v>38</v>
      </c>
      <c r="B36" s="10">
        <f>'2018'!V36</f>
        <v>47017554</v>
      </c>
      <c r="C36" s="10">
        <f>'2018'!W36</f>
        <v>361722273</v>
      </c>
      <c r="D36" s="10">
        <f>'2018'!X36</f>
        <v>408739827</v>
      </c>
      <c r="E36" s="10">
        <f>'2018'!V84</f>
        <v>14500472</v>
      </c>
      <c r="F36" s="10">
        <f>'2018'!W84</f>
        <v>127574674</v>
      </c>
      <c r="G36" s="10">
        <f>'2018'!X84</f>
        <v>142075146</v>
      </c>
      <c r="H36" s="10">
        <f>B36+E36</f>
        <v>61518026</v>
      </c>
      <c r="I36" s="10">
        <f>C36+F36</f>
        <v>489296947</v>
      </c>
      <c r="J36" s="33">
        <f>D36+G36</f>
        <v>550814973</v>
      </c>
    </row>
    <row r="37" spans="1:10" ht="12" customHeight="1" x14ac:dyDescent="0.2">
      <c r="A37" s="152" t="s">
        <v>39</v>
      </c>
      <c r="B37" s="10">
        <f>'2018'!V37</f>
        <v>118716089</v>
      </c>
      <c r="C37" s="10">
        <f>'2018'!W37</f>
        <v>247460147</v>
      </c>
      <c r="D37" s="10">
        <f>'2018'!X37</f>
        <v>366176236</v>
      </c>
      <c r="E37" s="10">
        <f>'2018'!V85</f>
        <v>37028489</v>
      </c>
      <c r="F37" s="10">
        <f>'2018'!W85</f>
        <v>81162338</v>
      </c>
      <c r="G37" s="10">
        <f>'2018'!X85</f>
        <v>118190827</v>
      </c>
      <c r="H37" s="10">
        <f>B37+E37</f>
        <v>155744578</v>
      </c>
      <c r="I37" s="10">
        <f>C37+F37</f>
        <v>328622485</v>
      </c>
      <c r="J37" s="33">
        <f>D37+G37</f>
        <v>484367063</v>
      </c>
    </row>
    <row r="38" spans="1:10" s="169" customFormat="1" ht="12" customHeight="1" x14ac:dyDescent="0.2">
      <c r="A38" s="162" t="s">
        <v>40</v>
      </c>
      <c r="B38" s="144">
        <f>SUM(B34:B37)</f>
        <v>382952121</v>
      </c>
      <c r="C38" s="144">
        <f t="shared" ref="C38:D38" si="5">SUM(C34:C37)</f>
        <v>1915106231</v>
      </c>
      <c r="D38" s="144">
        <f t="shared" si="5"/>
        <v>2298058352</v>
      </c>
      <c r="E38" s="144">
        <f>SUM(E34:E37)</f>
        <v>261304241</v>
      </c>
      <c r="F38" s="144">
        <f>SUM(F34:F37)</f>
        <v>750903147</v>
      </c>
      <c r="G38" s="144">
        <f>SUM(G34:G37)</f>
        <v>1012207388</v>
      </c>
      <c r="H38" s="144">
        <f>B38+E38</f>
        <v>644256362</v>
      </c>
      <c r="I38" s="144">
        <f>C38+F38</f>
        <v>2666009378</v>
      </c>
      <c r="J38" s="144">
        <f>D38+G38</f>
        <v>3310265740</v>
      </c>
    </row>
    <row r="39" spans="1:10" s="169" customFormat="1" ht="12" customHeight="1" x14ac:dyDescent="0.2">
      <c r="A39" s="168" t="s">
        <v>41</v>
      </c>
      <c r="B39" s="171">
        <f>B14+B24+B29+B33+B38</f>
        <v>5280252925</v>
      </c>
      <c r="C39" s="171">
        <f t="shared" ref="C39:D39" si="6">C14+C24+C29+C33+C38</f>
        <v>20362507355</v>
      </c>
      <c r="D39" s="171">
        <f t="shared" si="6"/>
        <v>25642760280</v>
      </c>
      <c r="E39" s="171">
        <f>E14+E24+E29+E33+E38</f>
        <v>2236022636</v>
      </c>
      <c r="F39" s="171">
        <f>F14+F24+F29+F33+F38</f>
        <v>7892138540</v>
      </c>
      <c r="G39" s="171">
        <f t="shared" ref="G39" si="7">G14+G24+G29+G33+G38</f>
        <v>10128161176</v>
      </c>
      <c r="H39" s="171">
        <f>B39+E39</f>
        <v>7516275561</v>
      </c>
      <c r="I39" s="171">
        <f>C39+F39</f>
        <v>28254645895</v>
      </c>
      <c r="J39" s="171">
        <f>D39+G39</f>
        <v>35770921456</v>
      </c>
    </row>
    <row r="40" spans="1:10" ht="12" customHeight="1" x14ac:dyDescent="0.2">
      <c r="A40" s="131" t="s">
        <v>75</v>
      </c>
      <c r="B40" s="2"/>
      <c r="C40" s="2"/>
      <c r="D40" s="2"/>
      <c r="E40" s="2"/>
      <c r="F40" s="2"/>
      <c r="G40" s="2"/>
      <c r="H40" s="2"/>
      <c r="I40" s="2"/>
      <c r="J40" s="2"/>
    </row>
    <row r="41" spans="1:10" ht="12" customHeight="1" x14ac:dyDescent="0.2">
      <c r="A41" s="131" t="s">
        <v>76</v>
      </c>
    </row>
    <row r="42" spans="1:10" ht="12" customHeight="1" x14ac:dyDescent="0.2">
      <c r="A42" s="132" t="s">
        <v>44</v>
      </c>
      <c r="J42" s="1"/>
    </row>
    <row r="43" spans="1:10" ht="12" customHeight="1" x14ac:dyDescent="0.2">
      <c r="A43" s="132" t="s">
        <v>74</v>
      </c>
    </row>
    <row r="44" spans="1:10" x14ac:dyDescent="0.2">
      <c r="A44" s="132"/>
    </row>
  </sheetData>
  <mergeCells count="6">
    <mergeCell ref="A1:J1"/>
    <mergeCell ref="A2:J2"/>
    <mergeCell ref="A3:J3"/>
    <mergeCell ref="B5:D5"/>
    <mergeCell ref="E5:G5"/>
    <mergeCell ref="H5:J5"/>
  </mergeCells>
  <printOptions horizontalCentered="1"/>
  <pageMargins left="0.19685039370078741" right="0.19685039370078741" top="0.39370078740157483" bottom="0.19685039370078741" header="0" footer="0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2"/>
  </sheetPr>
  <dimension ref="A1:IN85"/>
  <sheetViews>
    <sheetView workbookViewId="0"/>
  </sheetViews>
  <sheetFormatPr defaultColWidth="11.42578125" defaultRowHeight="12.75" x14ac:dyDescent="0.2"/>
  <cols>
    <col min="1" max="1" width="6" customWidth="1"/>
    <col min="2" max="2" width="4.140625" customWidth="1"/>
    <col min="3" max="3" width="16" customWidth="1"/>
    <col min="4" max="4" width="8.5703125" customWidth="1"/>
    <col min="5" max="5" width="9.7109375" customWidth="1"/>
    <col min="6" max="6" width="10.140625" customWidth="1"/>
    <col min="7" max="7" width="8.5703125" customWidth="1"/>
    <col min="8" max="8" width="9.85546875" customWidth="1"/>
    <col min="9" max="10" width="9.42578125" customWidth="1"/>
    <col min="11" max="11" width="9.5703125" customWidth="1"/>
    <col min="12" max="12" width="10.140625" customWidth="1"/>
    <col min="13" max="13" width="8.5703125" customWidth="1"/>
    <col min="14" max="15" width="9.42578125" customWidth="1"/>
    <col min="16" max="16" width="8.7109375" customWidth="1"/>
    <col min="17" max="17" width="9.5703125" customWidth="1"/>
    <col min="18" max="18" width="9.42578125" customWidth="1"/>
    <col min="19" max="19" width="9" customWidth="1"/>
    <col min="20" max="20" width="8.7109375" customWidth="1"/>
    <col min="21" max="21" width="9.7109375" customWidth="1"/>
  </cols>
  <sheetData>
    <row r="1" spans="1:21" x14ac:dyDescent="0.2">
      <c r="C1" s="4" t="s">
        <v>0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x14ac:dyDescent="0.2">
      <c r="C2" s="4" t="s">
        <v>1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x14ac:dyDescent="0.2">
      <c r="C3" s="4" t="s">
        <v>2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4" spans="1:21" x14ac:dyDescent="0.2">
      <c r="U4" s="21" t="s">
        <v>3</v>
      </c>
    </row>
    <row r="5" spans="1:21" x14ac:dyDescent="0.2">
      <c r="C5" s="11" t="s">
        <v>4</v>
      </c>
      <c r="D5" s="5">
        <v>36892</v>
      </c>
      <c r="E5" s="6"/>
      <c r="F5" s="7"/>
      <c r="G5" s="5">
        <v>36923</v>
      </c>
      <c r="H5" s="6"/>
      <c r="I5" s="7"/>
      <c r="J5" s="5">
        <v>36951</v>
      </c>
      <c r="K5" s="6"/>
      <c r="L5" s="7"/>
      <c r="M5" s="5">
        <v>36982</v>
      </c>
      <c r="N5" s="6"/>
      <c r="O5" s="7"/>
      <c r="P5" s="5">
        <v>37012</v>
      </c>
      <c r="Q5" s="6"/>
      <c r="R5" s="7"/>
      <c r="S5" s="5">
        <v>37043</v>
      </c>
      <c r="T5" s="6"/>
      <c r="U5" s="7"/>
    </row>
    <row r="6" spans="1:21" x14ac:dyDescent="0.2">
      <c r="C6" s="12" t="s">
        <v>5</v>
      </c>
      <c r="D6" s="9" t="s">
        <v>6</v>
      </c>
      <c r="E6" s="9" t="s">
        <v>7</v>
      </c>
      <c r="F6" s="9" t="s">
        <v>8</v>
      </c>
      <c r="G6" s="9" t="s">
        <v>6</v>
      </c>
      <c r="H6" s="9" t="s">
        <v>7</v>
      </c>
      <c r="I6" s="9" t="s">
        <v>8</v>
      </c>
      <c r="J6" s="9" t="s">
        <v>6</v>
      </c>
      <c r="K6" s="9" t="s">
        <v>7</v>
      </c>
      <c r="L6" s="9" t="s">
        <v>8</v>
      </c>
      <c r="M6" s="9" t="s">
        <v>6</v>
      </c>
      <c r="N6" s="9" t="s">
        <v>7</v>
      </c>
      <c r="O6" s="9" t="s">
        <v>8</v>
      </c>
      <c r="P6" s="9" t="s">
        <v>6</v>
      </c>
      <c r="Q6" s="9" t="s">
        <v>7</v>
      </c>
      <c r="R6" s="9" t="s">
        <v>8</v>
      </c>
      <c r="S6" s="9" t="s">
        <v>6</v>
      </c>
      <c r="T6" s="9" t="s">
        <v>7</v>
      </c>
      <c r="U6" s="9" t="s">
        <v>8</v>
      </c>
    </row>
    <row r="7" spans="1:21" x14ac:dyDescent="0.2">
      <c r="C7" s="13" t="s">
        <v>9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22">
        <v>0</v>
      </c>
      <c r="J7" s="10">
        <v>0</v>
      </c>
      <c r="K7" s="10">
        <v>0</v>
      </c>
      <c r="L7" s="10">
        <v>0</v>
      </c>
      <c r="M7" s="10">
        <v>0</v>
      </c>
      <c r="N7" s="10">
        <v>0</v>
      </c>
      <c r="O7" s="10">
        <v>0</v>
      </c>
      <c r="P7" s="10">
        <v>0</v>
      </c>
      <c r="Q7" s="10">
        <v>0</v>
      </c>
      <c r="R7" s="10">
        <v>0</v>
      </c>
      <c r="S7" s="10">
        <v>0</v>
      </c>
      <c r="T7" s="10">
        <v>0</v>
      </c>
      <c r="U7" s="10">
        <v>0</v>
      </c>
    </row>
    <row r="8" spans="1:21" x14ac:dyDescent="0.2">
      <c r="C8" s="13" t="s">
        <v>10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  <c r="O8" s="10">
        <v>0</v>
      </c>
      <c r="P8" s="10">
        <v>0</v>
      </c>
      <c r="Q8" s="10">
        <v>0</v>
      </c>
      <c r="R8" s="10">
        <v>0</v>
      </c>
      <c r="S8" s="10">
        <v>0</v>
      </c>
      <c r="T8" s="10">
        <v>0</v>
      </c>
      <c r="U8" s="10">
        <v>0</v>
      </c>
    </row>
    <row r="9" spans="1:21" x14ac:dyDescent="0.2">
      <c r="C9" s="13" t="s">
        <v>11</v>
      </c>
      <c r="D9" s="10">
        <v>0</v>
      </c>
      <c r="E9" s="10">
        <v>65000</v>
      </c>
      <c r="F9" s="10">
        <v>65000</v>
      </c>
      <c r="G9" s="10">
        <v>0</v>
      </c>
      <c r="H9" s="10">
        <v>63900</v>
      </c>
      <c r="I9" s="10">
        <v>63900</v>
      </c>
      <c r="J9" s="10">
        <v>0</v>
      </c>
      <c r="K9" s="10">
        <v>176000</v>
      </c>
      <c r="L9" s="10">
        <v>176000</v>
      </c>
      <c r="M9" s="10">
        <v>0</v>
      </c>
      <c r="N9" s="10">
        <v>149000</v>
      </c>
      <c r="O9" s="10">
        <v>149000</v>
      </c>
      <c r="P9" s="10">
        <v>0</v>
      </c>
      <c r="Q9" s="10">
        <v>60000</v>
      </c>
      <c r="R9" s="10">
        <v>60000</v>
      </c>
      <c r="S9" s="10">
        <v>0</v>
      </c>
      <c r="T9" s="10">
        <v>32000</v>
      </c>
      <c r="U9" s="10">
        <v>32000</v>
      </c>
    </row>
    <row r="10" spans="1:21" x14ac:dyDescent="0.2">
      <c r="C10" s="13" t="s">
        <v>12</v>
      </c>
      <c r="D10" s="10">
        <v>0</v>
      </c>
      <c r="E10" s="10">
        <v>925500</v>
      </c>
      <c r="F10" s="10">
        <v>925500</v>
      </c>
      <c r="G10" s="10">
        <v>2400008</v>
      </c>
      <c r="H10" s="10">
        <v>529247</v>
      </c>
      <c r="I10" s="10">
        <v>2929255</v>
      </c>
      <c r="J10" s="10">
        <v>0</v>
      </c>
      <c r="K10" s="10">
        <v>530500</v>
      </c>
      <c r="L10" s="10">
        <v>530500</v>
      </c>
      <c r="M10" s="10">
        <v>0</v>
      </c>
      <c r="N10" s="10">
        <v>532600</v>
      </c>
      <c r="O10" s="10">
        <v>532600</v>
      </c>
      <c r="P10" s="10">
        <v>0</v>
      </c>
      <c r="Q10" s="10">
        <v>65000</v>
      </c>
      <c r="R10" s="10">
        <v>65000</v>
      </c>
      <c r="S10" s="10">
        <v>0</v>
      </c>
      <c r="T10" s="10">
        <v>231000</v>
      </c>
      <c r="U10" s="10">
        <v>231000</v>
      </c>
    </row>
    <row r="11" spans="1:21" x14ac:dyDescent="0.2">
      <c r="C11" s="13" t="s">
        <v>13</v>
      </c>
      <c r="D11" s="10">
        <v>0</v>
      </c>
      <c r="E11" s="10">
        <v>150000</v>
      </c>
      <c r="F11" s="10">
        <v>150000</v>
      </c>
      <c r="G11" s="10">
        <v>0</v>
      </c>
      <c r="H11" s="10">
        <v>0</v>
      </c>
      <c r="I11" s="10">
        <v>0</v>
      </c>
      <c r="J11" s="10">
        <v>0</v>
      </c>
      <c r="K11" s="10">
        <v>105000</v>
      </c>
      <c r="L11" s="10">
        <v>105000</v>
      </c>
      <c r="M11" s="10">
        <v>0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10">
        <v>0</v>
      </c>
      <c r="U11" s="10">
        <v>0</v>
      </c>
    </row>
    <row r="12" spans="1:21" x14ac:dyDescent="0.2">
      <c r="C12" s="13" t="s">
        <v>14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10">
        <v>0</v>
      </c>
      <c r="Q12" s="10">
        <v>0</v>
      </c>
      <c r="R12" s="10">
        <v>0</v>
      </c>
      <c r="S12" s="10">
        <v>0</v>
      </c>
      <c r="T12" s="10">
        <v>0</v>
      </c>
      <c r="U12" s="10">
        <v>0</v>
      </c>
    </row>
    <row r="13" spans="1:21" x14ac:dyDescent="0.2">
      <c r="C13" s="13" t="s">
        <v>15</v>
      </c>
      <c r="D13" s="10">
        <v>0</v>
      </c>
      <c r="E13" s="10">
        <v>22500</v>
      </c>
      <c r="F13" s="10">
        <v>22500</v>
      </c>
      <c r="G13" s="10">
        <v>0</v>
      </c>
      <c r="H13" s="10">
        <v>25300</v>
      </c>
      <c r="I13" s="23">
        <v>25300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  <c r="O13" s="10">
        <v>0</v>
      </c>
      <c r="P13" s="10">
        <v>0</v>
      </c>
      <c r="Q13" s="10">
        <v>45000</v>
      </c>
      <c r="R13" s="10">
        <v>0</v>
      </c>
      <c r="S13" s="10">
        <v>0</v>
      </c>
      <c r="T13" s="10">
        <v>46550</v>
      </c>
      <c r="U13" s="10">
        <v>46550</v>
      </c>
    </row>
    <row r="14" spans="1:21" s="16" customFormat="1" ht="12" customHeight="1" x14ac:dyDescent="0.2">
      <c r="A14"/>
      <c r="B14"/>
      <c r="C14" s="14" t="s">
        <v>16</v>
      </c>
      <c r="D14" s="15">
        <v>0</v>
      </c>
      <c r="E14" s="15">
        <v>1163000</v>
      </c>
      <c r="F14" s="15">
        <v>1163000</v>
      </c>
      <c r="G14" s="15">
        <v>2400008</v>
      </c>
      <c r="H14" s="15">
        <v>618447</v>
      </c>
      <c r="I14" s="15">
        <v>3018455</v>
      </c>
      <c r="J14" s="15">
        <v>0</v>
      </c>
      <c r="K14" s="15">
        <v>811500</v>
      </c>
      <c r="L14" s="15">
        <v>811500</v>
      </c>
      <c r="M14" s="15">
        <v>0</v>
      </c>
      <c r="N14" s="15">
        <v>681600</v>
      </c>
      <c r="O14" s="15">
        <v>681600</v>
      </c>
      <c r="P14" s="15">
        <v>0</v>
      </c>
      <c r="Q14" s="15">
        <v>170000</v>
      </c>
      <c r="R14" s="15">
        <v>170000</v>
      </c>
      <c r="S14" s="15">
        <v>0</v>
      </c>
      <c r="T14" s="15">
        <v>309550</v>
      </c>
      <c r="U14" s="15">
        <v>309550</v>
      </c>
    </row>
    <row r="15" spans="1:21" x14ac:dyDescent="0.2">
      <c r="C15" s="13" t="s">
        <v>17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22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10">
        <v>0</v>
      </c>
      <c r="S15" s="10">
        <v>0</v>
      </c>
      <c r="T15" s="10">
        <v>35000</v>
      </c>
      <c r="U15" s="10">
        <v>35000</v>
      </c>
    </row>
    <row r="16" spans="1:21" x14ac:dyDescent="0.2">
      <c r="C16" s="13" t="s">
        <v>18</v>
      </c>
      <c r="D16" s="10">
        <v>0</v>
      </c>
      <c r="E16" s="10">
        <v>1854664</v>
      </c>
      <c r="F16" s="10">
        <v>1854664</v>
      </c>
      <c r="G16" s="10">
        <v>140000</v>
      </c>
      <c r="H16" s="10">
        <v>2548684</v>
      </c>
      <c r="I16" s="10">
        <v>2688684</v>
      </c>
      <c r="J16" s="10">
        <v>1912000</v>
      </c>
      <c r="K16" s="10">
        <v>1134720</v>
      </c>
      <c r="L16" s="10">
        <v>3046720</v>
      </c>
      <c r="M16" s="10">
        <v>2525000</v>
      </c>
      <c r="N16" s="10">
        <v>1381390</v>
      </c>
      <c r="O16" s="10">
        <v>3906390</v>
      </c>
      <c r="P16" s="10">
        <v>7385000</v>
      </c>
      <c r="Q16" s="10">
        <v>1623366</v>
      </c>
      <c r="R16" s="10">
        <v>9008366</v>
      </c>
      <c r="S16" s="10">
        <v>4800000</v>
      </c>
      <c r="T16" s="10">
        <v>1394108</v>
      </c>
      <c r="U16" s="10">
        <v>6194108</v>
      </c>
    </row>
    <row r="17" spans="1:22" x14ac:dyDescent="0.2">
      <c r="C17" s="13" t="s">
        <v>19</v>
      </c>
      <c r="D17" s="10">
        <v>0</v>
      </c>
      <c r="E17" s="10">
        <v>212056</v>
      </c>
      <c r="F17" s="10">
        <v>212056</v>
      </c>
      <c r="G17" s="10">
        <v>0</v>
      </c>
      <c r="H17" s="10">
        <v>51718</v>
      </c>
      <c r="I17" s="10">
        <v>51718</v>
      </c>
      <c r="J17" s="10">
        <v>0</v>
      </c>
      <c r="K17" s="10">
        <v>225915</v>
      </c>
      <c r="L17" s="10">
        <v>225915</v>
      </c>
      <c r="M17" s="10">
        <v>0</v>
      </c>
      <c r="N17" s="10">
        <v>143000</v>
      </c>
      <c r="O17" s="10">
        <v>143000</v>
      </c>
      <c r="P17" s="10">
        <v>0</v>
      </c>
      <c r="Q17" s="10">
        <v>205749</v>
      </c>
      <c r="R17" s="10">
        <v>205749</v>
      </c>
      <c r="S17" s="10">
        <v>0</v>
      </c>
      <c r="T17" s="10">
        <v>233802</v>
      </c>
      <c r="U17" s="10">
        <v>233802</v>
      </c>
    </row>
    <row r="18" spans="1:22" x14ac:dyDescent="0.2">
      <c r="C18" s="13" t="s">
        <v>20</v>
      </c>
      <c r="D18" s="10">
        <v>0</v>
      </c>
      <c r="E18" s="10">
        <v>27500</v>
      </c>
      <c r="F18" s="10">
        <v>27500</v>
      </c>
      <c r="G18" s="10">
        <v>0</v>
      </c>
      <c r="H18" s="10">
        <v>0</v>
      </c>
      <c r="I18" s="10">
        <v>0</v>
      </c>
      <c r="J18" s="10">
        <v>0</v>
      </c>
      <c r="K18" s="10">
        <v>40000</v>
      </c>
      <c r="L18" s="10">
        <v>40000</v>
      </c>
      <c r="M18" s="10">
        <v>0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0">
        <v>0</v>
      </c>
      <c r="U18" s="10">
        <v>0</v>
      </c>
    </row>
    <row r="19" spans="1:22" x14ac:dyDescent="0.2">
      <c r="C19" s="13" t="s">
        <v>21</v>
      </c>
      <c r="D19" s="10">
        <v>0</v>
      </c>
      <c r="E19" s="10">
        <v>40000</v>
      </c>
      <c r="F19" s="10">
        <v>40000</v>
      </c>
      <c r="G19" s="10">
        <v>0</v>
      </c>
      <c r="H19" s="10">
        <v>0</v>
      </c>
      <c r="I19" s="10">
        <v>0</v>
      </c>
      <c r="J19" s="10">
        <v>0</v>
      </c>
      <c r="K19" s="10">
        <v>31200</v>
      </c>
      <c r="L19" s="10">
        <v>31200</v>
      </c>
      <c r="M19" s="10">
        <v>0</v>
      </c>
      <c r="N19" s="10">
        <v>85000</v>
      </c>
      <c r="O19" s="10">
        <v>85000</v>
      </c>
      <c r="P19" s="10">
        <v>0</v>
      </c>
      <c r="Q19" s="10">
        <v>51200</v>
      </c>
      <c r="R19" s="10">
        <v>51200</v>
      </c>
      <c r="S19" s="10">
        <v>18000</v>
      </c>
      <c r="T19" s="10">
        <v>0</v>
      </c>
      <c r="U19" s="10">
        <v>18000</v>
      </c>
    </row>
    <row r="20" spans="1:22" x14ac:dyDescent="0.2">
      <c r="C20" s="13" t="s">
        <v>22</v>
      </c>
      <c r="D20" s="10">
        <v>0</v>
      </c>
      <c r="E20" s="10">
        <v>81000</v>
      </c>
      <c r="F20" s="10">
        <v>81000</v>
      </c>
      <c r="G20" s="10">
        <v>0</v>
      </c>
      <c r="H20" s="10">
        <v>434000</v>
      </c>
      <c r="I20" s="10">
        <v>434000</v>
      </c>
      <c r="J20" s="10">
        <v>0</v>
      </c>
      <c r="K20" s="10">
        <v>114525</v>
      </c>
      <c r="L20" s="10">
        <v>114525</v>
      </c>
      <c r="M20" s="10">
        <v>0</v>
      </c>
      <c r="N20" s="10">
        <v>263000</v>
      </c>
      <c r="O20" s="10">
        <v>263000</v>
      </c>
      <c r="P20" s="10">
        <v>0</v>
      </c>
      <c r="Q20" s="10">
        <v>673400</v>
      </c>
      <c r="R20" s="10">
        <v>673400</v>
      </c>
      <c r="S20" s="10">
        <v>0</v>
      </c>
      <c r="T20" s="10">
        <v>473900</v>
      </c>
      <c r="U20" s="10">
        <v>473900</v>
      </c>
    </row>
    <row r="21" spans="1:22" x14ac:dyDescent="0.2">
      <c r="C21" s="13" t="s">
        <v>23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2583524</v>
      </c>
      <c r="L21" s="10">
        <v>2583524</v>
      </c>
      <c r="M21" s="10">
        <v>0</v>
      </c>
      <c r="N21" s="10">
        <v>32900</v>
      </c>
      <c r="O21" s="10">
        <v>32900</v>
      </c>
      <c r="P21" s="10">
        <v>0</v>
      </c>
      <c r="Q21" s="10">
        <v>0</v>
      </c>
      <c r="R21" s="10">
        <v>0</v>
      </c>
      <c r="S21" s="10">
        <v>0</v>
      </c>
      <c r="T21" s="10">
        <v>0</v>
      </c>
      <c r="U21" s="10">
        <v>0</v>
      </c>
    </row>
    <row r="22" spans="1:22" x14ac:dyDescent="0.2">
      <c r="C22" s="13" t="s">
        <v>24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24600</v>
      </c>
      <c r="L22" s="10">
        <v>24600</v>
      </c>
      <c r="M22" s="10">
        <v>0</v>
      </c>
      <c r="N22" s="10">
        <v>0</v>
      </c>
      <c r="O22" s="10">
        <v>0</v>
      </c>
      <c r="P22" s="10">
        <v>0</v>
      </c>
      <c r="Q22" s="10">
        <v>61500</v>
      </c>
      <c r="R22" s="10">
        <v>61500</v>
      </c>
      <c r="S22" s="10">
        <v>0</v>
      </c>
      <c r="T22" s="10">
        <v>93000</v>
      </c>
      <c r="U22" s="10">
        <v>93000</v>
      </c>
    </row>
    <row r="23" spans="1:22" x14ac:dyDescent="0.2">
      <c r="C23" s="13" t="s">
        <v>25</v>
      </c>
      <c r="D23" s="10">
        <v>0</v>
      </c>
      <c r="E23" s="10">
        <v>0</v>
      </c>
      <c r="F23" s="10">
        <v>0</v>
      </c>
      <c r="G23" s="10">
        <v>0</v>
      </c>
      <c r="H23" s="10">
        <v>51837</v>
      </c>
      <c r="I23" s="23">
        <v>51837</v>
      </c>
      <c r="J23" s="10">
        <v>3300000</v>
      </c>
      <c r="K23" s="10">
        <v>0</v>
      </c>
      <c r="L23" s="10">
        <v>3300000</v>
      </c>
      <c r="M23" s="10">
        <v>0</v>
      </c>
      <c r="N23" s="10">
        <v>0</v>
      </c>
      <c r="O23" s="10">
        <v>0</v>
      </c>
      <c r="P23" s="10">
        <v>3300000</v>
      </c>
      <c r="Q23" s="10">
        <v>0</v>
      </c>
      <c r="R23" s="10">
        <v>3300000</v>
      </c>
      <c r="S23" s="10">
        <v>0</v>
      </c>
      <c r="T23" s="10">
        <v>185000</v>
      </c>
      <c r="U23" s="10">
        <v>185000</v>
      </c>
    </row>
    <row r="24" spans="1:22" s="16" customFormat="1" ht="12" customHeight="1" x14ac:dyDescent="0.2">
      <c r="A24"/>
      <c r="B24"/>
      <c r="C24" s="17" t="s">
        <v>26</v>
      </c>
      <c r="D24" s="15">
        <v>0</v>
      </c>
      <c r="E24" s="15">
        <v>2215220</v>
      </c>
      <c r="F24" s="15">
        <v>2215220</v>
      </c>
      <c r="G24" s="15">
        <v>140000</v>
      </c>
      <c r="H24" s="15">
        <v>3086239</v>
      </c>
      <c r="I24" s="15">
        <v>3226239</v>
      </c>
      <c r="J24" s="15">
        <v>5212000</v>
      </c>
      <c r="K24" s="15">
        <v>4154484</v>
      </c>
      <c r="L24" s="15">
        <v>9366484</v>
      </c>
      <c r="M24" s="15">
        <v>2525000</v>
      </c>
      <c r="N24" s="15">
        <v>1905290</v>
      </c>
      <c r="O24" s="15">
        <v>4430290</v>
      </c>
      <c r="P24" s="15">
        <v>10685000</v>
      </c>
      <c r="Q24" s="15">
        <v>2615215</v>
      </c>
      <c r="R24" s="15">
        <v>13300215</v>
      </c>
      <c r="S24" s="15">
        <v>4818000</v>
      </c>
      <c r="T24" s="15">
        <v>2414810</v>
      </c>
      <c r="U24" s="15">
        <v>7232810</v>
      </c>
    </row>
    <row r="25" spans="1:22" x14ac:dyDescent="0.2">
      <c r="C25" s="13" t="s">
        <v>27</v>
      </c>
      <c r="D25" s="10">
        <v>0</v>
      </c>
      <c r="E25" s="10">
        <v>1509230</v>
      </c>
      <c r="F25" s="10">
        <v>1509230</v>
      </c>
      <c r="G25" s="10">
        <v>0</v>
      </c>
      <c r="H25" s="10">
        <v>2210903</v>
      </c>
      <c r="I25" s="10">
        <v>2210903</v>
      </c>
      <c r="J25" s="10">
        <v>0</v>
      </c>
      <c r="K25" s="10">
        <v>1720292</v>
      </c>
      <c r="L25" s="10">
        <v>1720292</v>
      </c>
      <c r="M25" s="10">
        <v>0</v>
      </c>
      <c r="N25" s="10">
        <v>647739</v>
      </c>
      <c r="O25" s="10">
        <v>647739</v>
      </c>
      <c r="P25" s="10">
        <v>0</v>
      </c>
      <c r="Q25" s="10">
        <v>1309881</v>
      </c>
      <c r="R25" s="10">
        <v>1309881</v>
      </c>
      <c r="S25" s="10">
        <v>0</v>
      </c>
      <c r="T25" s="10">
        <v>1298382</v>
      </c>
      <c r="U25" s="10">
        <v>1298382</v>
      </c>
    </row>
    <row r="26" spans="1:22" x14ac:dyDescent="0.2">
      <c r="C26" s="13" t="s">
        <v>28</v>
      </c>
      <c r="D26" s="10">
        <v>3721131</v>
      </c>
      <c r="E26" s="10">
        <v>4907541</v>
      </c>
      <c r="F26" s="10">
        <v>8628672</v>
      </c>
      <c r="G26" s="10">
        <v>2045000</v>
      </c>
      <c r="H26" s="10">
        <v>5843857</v>
      </c>
      <c r="I26" s="10">
        <v>7888857</v>
      </c>
      <c r="J26" s="10">
        <v>0</v>
      </c>
      <c r="K26" s="10">
        <v>5700709</v>
      </c>
      <c r="L26" s="10">
        <v>5700709</v>
      </c>
      <c r="M26" s="10">
        <v>3000000</v>
      </c>
      <c r="N26" s="10">
        <v>8180011</v>
      </c>
      <c r="O26" s="10">
        <v>11180011</v>
      </c>
      <c r="P26" s="10">
        <v>7400000</v>
      </c>
      <c r="Q26" s="10">
        <v>6423300</v>
      </c>
      <c r="R26" s="10">
        <v>13823300</v>
      </c>
      <c r="S26" s="10">
        <v>1400000</v>
      </c>
      <c r="T26" s="10">
        <v>5155644</v>
      </c>
      <c r="U26" s="10">
        <v>6555644</v>
      </c>
    </row>
    <row r="27" spans="1:22" x14ac:dyDescent="0.2">
      <c r="C27" s="13" t="s">
        <v>29</v>
      </c>
      <c r="D27" s="10">
        <v>2459055</v>
      </c>
      <c r="E27" s="10">
        <v>9339539</v>
      </c>
      <c r="F27" s="10">
        <v>11798594</v>
      </c>
      <c r="G27" s="10">
        <v>0</v>
      </c>
      <c r="H27" s="10">
        <v>9024158</v>
      </c>
      <c r="I27" s="10">
        <v>9024158</v>
      </c>
      <c r="J27" s="10">
        <v>20000</v>
      </c>
      <c r="K27" s="10">
        <v>10579656</v>
      </c>
      <c r="L27" s="10">
        <v>10599656</v>
      </c>
      <c r="M27" s="10">
        <v>25000</v>
      </c>
      <c r="N27" s="10">
        <v>9777313</v>
      </c>
      <c r="O27" s="10">
        <v>9802313</v>
      </c>
      <c r="P27" s="10">
        <v>2083000</v>
      </c>
      <c r="Q27" s="10">
        <v>9527825</v>
      </c>
      <c r="R27" s="10">
        <v>11610825</v>
      </c>
      <c r="S27" s="10">
        <v>33236212</v>
      </c>
      <c r="T27" s="10">
        <v>10796738</v>
      </c>
      <c r="U27" s="10">
        <v>44032950</v>
      </c>
    </row>
    <row r="28" spans="1:22" x14ac:dyDescent="0.2">
      <c r="C28" s="13" t="s">
        <v>30</v>
      </c>
      <c r="D28" s="10">
        <v>42891523</v>
      </c>
      <c r="E28" s="10">
        <v>50155343</v>
      </c>
      <c r="F28" s="10">
        <v>93046866</v>
      </c>
      <c r="G28" s="10">
        <v>30698540</v>
      </c>
      <c r="H28" s="10">
        <v>51703901</v>
      </c>
      <c r="I28" s="10">
        <v>82402441</v>
      </c>
      <c r="J28" s="10">
        <v>37022760</v>
      </c>
      <c r="K28" s="10">
        <v>56986473</v>
      </c>
      <c r="L28" s="10">
        <v>94009233</v>
      </c>
      <c r="M28" s="10">
        <v>16383429</v>
      </c>
      <c r="N28" s="10">
        <v>56301428</v>
      </c>
      <c r="O28" s="10">
        <v>72684857</v>
      </c>
      <c r="P28" s="10">
        <v>45770633</v>
      </c>
      <c r="Q28" s="10">
        <v>59546311</v>
      </c>
      <c r="R28" s="10">
        <v>105316944</v>
      </c>
      <c r="S28" s="10">
        <v>44139159</v>
      </c>
      <c r="T28" s="10">
        <v>59160177</v>
      </c>
      <c r="U28" s="10">
        <v>103299336</v>
      </c>
    </row>
    <row r="29" spans="1:22" s="16" customFormat="1" ht="12" customHeight="1" x14ac:dyDescent="0.2">
      <c r="A29"/>
      <c r="B29"/>
      <c r="C29" s="17" t="s">
        <v>31</v>
      </c>
      <c r="D29" s="15">
        <v>49071709</v>
      </c>
      <c r="E29" s="15">
        <v>65911653</v>
      </c>
      <c r="F29" s="15">
        <v>114983362</v>
      </c>
      <c r="G29" s="15">
        <v>32743540</v>
      </c>
      <c r="H29" s="15">
        <v>68782819</v>
      </c>
      <c r="I29" s="15">
        <v>101526359</v>
      </c>
      <c r="J29" s="15">
        <v>37042760</v>
      </c>
      <c r="K29" s="15">
        <v>74987130</v>
      </c>
      <c r="L29" s="15">
        <v>112029890</v>
      </c>
      <c r="M29" s="15">
        <v>19408429</v>
      </c>
      <c r="N29" s="15">
        <v>74906491</v>
      </c>
      <c r="O29" s="15">
        <v>94314920</v>
      </c>
      <c r="P29" s="15">
        <v>55253633</v>
      </c>
      <c r="Q29" s="15">
        <v>76807317</v>
      </c>
      <c r="R29" s="15">
        <v>132060950</v>
      </c>
      <c r="S29" s="15">
        <v>78775371</v>
      </c>
      <c r="T29" s="15">
        <v>76410941</v>
      </c>
      <c r="U29" s="15">
        <v>155186312</v>
      </c>
    </row>
    <row r="30" spans="1:22" x14ac:dyDescent="0.2">
      <c r="C30" s="13" t="s">
        <v>32</v>
      </c>
      <c r="D30" s="10">
        <v>3145000</v>
      </c>
      <c r="E30" s="10">
        <v>5580608</v>
      </c>
      <c r="F30" s="10">
        <v>8725608</v>
      </c>
      <c r="G30" s="10">
        <v>580000</v>
      </c>
      <c r="H30" s="10">
        <v>5855146</v>
      </c>
      <c r="I30" s="10">
        <v>6435146</v>
      </c>
      <c r="J30" s="10">
        <v>1034467</v>
      </c>
      <c r="K30" s="10">
        <v>6210042</v>
      </c>
      <c r="L30" s="10">
        <v>7244509</v>
      </c>
      <c r="M30" s="10">
        <v>405071</v>
      </c>
      <c r="N30" s="10">
        <v>5563283</v>
      </c>
      <c r="O30" s="10">
        <v>5968354</v>
      </c>
      <c r="P30" s="10">
        <v>3595845</v>
      </c>
      <c r="Q30" s="10">
        <v>6801922</v>
      </c>
      <c r="R30" s="10">
        <v>10397767</v>
      </c>
      <c r="S30" s="10">
        <v>7751078</v>
      </c>
      <c r="T30" s="10">
        <v>5427953</v>
      </c>
      <c r="U30" s="10">
        <v>13179031</v>
      </c>
      <c r="V30" s="28"/>
    </row>
    <row r="31" spans="1:22" x14ac:dyDescent="0.2">
      <c r="C31" s="13" t="s">
        <v>33</v>
      </c>
      <c r="D31" s="10">
        <v>8276983</v>
      </c>
      <c r="E31" s="10">
        <v>7686322</v>
      </c>
      <c r="F31" s="10">
        <v>15963305</v>
      </c>
      <c r="G31" s="10">
        <v>8111326</v>
      </c>
      <c r="H31" s="10">
        <v>7474145</v>
      </c>
      <c r="I31" s="10">
        <v>15585471</v>
      </c>
      <c r="J31" s="10">
        <v>1866743</v>
      </c>
      <c r="K31" s="10">
        <v>10541873</v>
      </c>
      <c r="L31" s="10">
        <v>12408616</v>
      </c>
      <c r="M31" s="10">
        <v>2468169</v>
      </c>
      <c r="N31" s="10">
        <v>8797115</v>
      </c>
      <c r="O31" s="10">
        <v>11265284</v>
      </c>
      <c r="P31" s="10">
        <v>7946679</v>
      </c>
      <c r="Q31" s="10">
        <v>10871522</v>
      </c>
      <c r="R31" s="10">
        <v>18818201</v>
      </c>
      <c r="S31" s="10">
        <v>4011910</v>
      </c>
      <c r="T31" s="10">
        <v>9054413</v>
      </c>
      <c r="U31" s="10">
        <v>13066323</v>
      </c>
    </row>
    <row r="32" spans="1:22" x14ac:dyDescent="0.2">
      <c r="C32" s="13" t="s">
        <v>34</v>
      </c>
      <c r="D32" s="10">
        <v>0</v>
      </c>
      <c r="E32" s="10">
        <v>1045493</v>
      </c>
      <c r="F32" s="10">
        <v>1045493</v>
      </c>
      <c r="G32" s="10">
        <v>0</v>
      </c>
      <c r="H32" s="10">
        <v>1172136</v>
      </c>
      <c r="I32" s="10">
        <v>1172136</v>
      </c>
      <c r="J32" s="10">
        <v>0</v>
      </c>
      <c r="K32" s="10">
        <v>1453656</v>
      </c>
      <c r="L32" s="10">
        <v>1453656</v>
      </c>
      <c r="M32" s="10">
        <v>0</v>
      </c>
      <c r="N32" s="10">
        <v>977422</v>
      </c>
      <c r="O32" s="10">
        <v>977422</v>
      </c>
      <c r="P32" s="10">
        <v>27037</v>
      </c>
      <c r="Q32" s="10">
        <v>1188622</v>
      </c>
      <c r="R32" s="10">
        <v>1215659</v>
      </c>
      <c r="S32" s="10">
        <v>0</v>
      </c>
      <c r="T32" s="10">
        <v>1839600</v>
      </c>
      <c r="U32" s="10">
        <v>1839600</v>
      </c>
    </row>
    <row r="33" spans="1:248" s="16" customFormat="1" ht="12" customHeight="1" x14ac:dyDescent="0.2">
      <c r="A33"/>
      <c r="B33"/>
      <c r="C33" s="14" t="s">
        <v>35</v>
      </c>
      <c r="D33" s="15">
        <v>11421983</v>
      </c>
      <c r="E33" s="15">
        <v>14312423</v>
      </c>
      <c r="F33" s="15">
        <v>25734406</v>
      </c>
      <c r="G33" s="15">
        <v>8691326</v>
      </c>
      <c r="H33" s="15">
        <v>14501427</v>
      </c>
      <c r="I33" s="15">
        <v>23192753</v>
      </c>
      <c r="J33" s="15">
        <v>2901210</v>
      </c>
      <c r="K33" s="15">
        <v>18205571</v>
      </c>
      <c r="L33" s="15">
        <v>21106781</v>
      </c>
      <c r="M33" s="15">
        <v>2873240</v>
      </c>
      <c r="N33" s="15">
        <v>15337820</v>
      </c>
      <c r="O33" s="15">
        <v>18211060</v>
      </c>
      <c r="P33" s="15">
        <v>11569561</v>
      </c>
      <c r="Q33" s="15">
        <v>18862066</v>
      </c>
      <c r="R33" s="15">
        <v>30431627</v>
      </c>
      <c r="S33" s="15">
        <v>11762988</v>
      </c>
      <c r="T33" s="15">
        <v>16321966</v>
      </c>
      <c r="U33" s="15">
        <v>28084954</v>
      </c>
      <c r="IN33" s="18">
        <v>293523162</v>
      </c>
    </row>
    <row r="34" spans="1:248" x14ac:dyDescent="0.2">
      <c r="C34" s="13" t="s">
        <v>36</v>
      </c>
      <c r="D34" s="10">
        <v>7600000</v>
      </c>
      <c r="E34" s="10">
        <v>3052278</v>
      </c>
      <c r="F34" s="10">
        <v>10652278</v>
      </c>
      <c r="G34" s="10">
        <v>0</v>
      </c>
      <c r="H34" s="10">
        <v>1628410</v>
      </c>
      <c r="I34" s="10">
        <v>1628410</v>
      </c>
      <c r="J34" s="10">
        <v>17075297</v>
      </c>
      <c r="K34" s="10">
        <v>2001793</v>
      </c>
      <c r="L34" s="10">
        <v>19077090</v>
      </c>
      <c r="M34" s="10">
        <v>0</v>
      </c>
      <c r="N34" s="10">
        <v>5505879</v>
      </c>
      <c r="O34" s="10">
        <v>5505879</v>
      </c>
      <c r="P34" s="10">
        <v>0</v>
      </c>
      <c r="Q34" s="10">
        <v>2307168</v>
      </c>
      <c r="R34" s="10">
        <v>2307168</v>
      </c>
      <c r="S34" s="10">
        <v>40035</v>
      </c>
      <c r="T34" s="10">
        <v>2734400</v>
      </c>
      <c r="U34" s="10">
        <v>2774435</v>
      </c>
    </row>
    <row r="35" spans="1:248" x14ac:dyDescent="0.2">
      <c r="C35" s="13" t="s">
        <v>37</v>
      </c>
      <c r="D35" s="10">
        <v>0</v>
      </c>
      <c r="E35" s="10">
        <v>359758</v>
      </c>
      <c r="F35" s="10">
        <v>359758</v>
      </c>
      <c r="G35" s="10">
        <v>1800000</v>
      </c>
      <c r="H35" s="10">
        <v>201326</v>
      </c>
      <c r="I35" s="10">
        <v>2001326</v>
      </c>
      <c r="J35" s="10">
        <v>0</v>
      </c>
      <c r="K35" s="10">
        <v>419759</v>
      </c>
      <c r="L35" s="10">
        <v>419759</v>
      </c>
      <c r="M35" s="10">
        <v>0</v>
      </c>
      <c r="N35" s="10">
        <v>705593</v>
      </c>
      <c r="O35" s="10">
        <v>705593</v>
      </c>
      <c r="P35" s="10">
        <v>0</v>
      </c>
      <c r="Q35" s="10">
        <v>300400</v>
      </c>
      <c r="R35" s="10">
        <v>300400</v>
      </c>
      <c r="S35" s="10">
        <v>0</v>
      </c>
      <c r="T35" s="10">
        <v>283557</v>
      </c>
      <c r="U35" s="10">
        <v>283557</v>
      </c>
    </row>
    <row r="36" spans="1:248" x14ac:dyDescent="0.2">
      <c r="C36" s="13" t="s">
        <v>38</v>
      </c>
      <c r="D36" s="10">
        <v>0</v>
      </c>
      <c r="E36" s="10">
        <v>64000</v>
      </c>
      <c r="F36" s="10">
        <v>64000</v>
      </c>
      <c r="G36" s="10">
        <v>0</v>
      </c>
      <c r="H36" s="10">
        <v>30000</v>
      </c>
      <c r="I36" s="10">
        <v>30000</v>
      </c>
      <c r="J36" s="10">
        <v>0</v>
      </c>
      <c r="K36" s="10">
        <v>94000</v>
      </c>
      <c r="L36" s="10">
        <v>94000</v>
      </c>
      <c r="M36" s="10">
        <v>0</v>
      </c>
      <c r="N36" s="10">
        <v>94000</v>
      </c>
      <c r="O36" s="10">
        <v>94000</v>
      </c>
      <c r="P36" s="10">
        <v>0</v>
      </c>
      <c r="Q36" s="10">
        <v>24500</v>
      </c>
      <c r="R36" s="10">
        <v>24500</v>
      </c>
      <c r="S36" s="10">
        <v>0</v>
      </c>
      <c r="T36" s="10">
        <v>27000</v>
      </c>
      <c r="U36" s="10">
        <v>27000</v>
      </c>
    </row>
    <row r="37" spans="1:248" x14ac:dyDescent="0.2">
      <c r="C37" s="13" t="s">
        <v>39</v>
      </c>
      <c r="D37" s="10">
        <v>0</v>
      </c>
      <c r="E37" s="10">
        <v>320800</v>
      </c>
      <c r="F37" s="10">
        <v>320800</v>
      </c>
      <c r="G37" s="10">
        <v>0</v>
      </c>
      <c r="H37" s="10">
        <v>186510</v>
      </c>
      <c r="I37" s="10">
        <v>186510</v>
      </c>
      <c r="J37" s="10">
        <v>1840000</v>
      </c>
      <c r="K37" s="10">
        <v>71600</v>
      </c>
      <c r="L37" s="10">
        <v>1911600</v>
      </c>
      <c r="M37" s="10">
        <v>0</v>
      </c>
      <c r="N37" s="10">
        <v>530061</v>
      </c>
      <c r="O37" s="10">
        <v>530061</v>
      </c>
      <c r="P37" s="10">
        <v>0</v>
      </c>
      <c r="Q37" s="10">
        <v>210500</v>
      </c>
      <c r="R37" s="10">
        <v>210500</v>
      </c>
      <c r="S37" s="10">
        <v>0</v>
      </c>
      <c r="T37" s="10">
        <v>184500</v>
      </c>
      <c r="U37" s="10">
        <v>184500</v>
      </c>
    </row>
    <row r="38" spans="1:248" s="16" customFormat="1" ht="12" customHeight="1" x14ac:dyDescent="0.2">
      <c r="A38"/>
      <c r="B38"/>
      <c r="C38" s="14" t="s">
        <v>40</v>
      </c>
      <c r="D38" s="15">
        <v>7600000</v>
      </c>
      <c r="E38" s="15">
        <v>3796836</v>
      </c>
      <c r="F38" s="15">
        <v>11396836</v>
      </c>
      <c r="G38" s="15">
        <v>1800000</v>
      </c>
      <c r="H38" s="15">
        <v>2046246</v>
      </c>
      <c r="I38" s="15">
        <v>3846246</v>
      </c>
      <c r="J38" s="15">
        <v>18915297</v>
      </c>
      <c r="K38" s="15">
        <v>2587152</v>
      </c>
      <c r="L38" s="15">
        <v>21502449</v>
      </c>
      <c r="M38" s="15">
        <v>0</v>
      </c>
      <c r="N38" s="15">
        <v>6835533</v>
      </c>
      <c r="O38" s="15">
        <v>6835533</v>
      </c>
      <c r="P38" s="15">
        <v>0</v>
      </c>
      <c r="Q38" s="15">
        <v>2842568</v>
      </c>
      <c r="R38" s="15">
        <v>2842568</v>
      </c>
      <c r="S38" s="15">
        <v>40035</v>
      </c>
      <c r="T38" s="15">
        <v>3229457</v>
      </c>
      <c r="U38" s="15">
        <v>3269492</v>
      </c>
    </row>
    <row r="39" spans="1:248" s="16" customFormat="1" ht="12" customHeight="1" x14ac:dyDescent="0.2">
      <c r="A39"/>
      <c r="B39"/>
      <c r="C39" s="19" t="s">
        <v>41</v>
      </c>
      <c r="D39" s="20">
        <v>68093692</v>
      </c>
      <c r="E39" s="20">
        <v>87399132</v>
      </c>
      <c r="F39" s="20">
        <v>155492824</v>
      </c>
      <c r="G39" s="20">
        <v>45774874</v>
      </c>
      <c r="H39" s="20">
        <v>89035178</v>
      </c>
      <c r="I39" s="20">
        <v>134810052</v>
      </c>
      <c r="J39" s="20">
        <v>64071267</v>
      </c>
      <c r="K39" s="20">
        <v>100745837</v>
      </c>
      <c r="L39" s="20">
        <v>164817104</v>
      </c>
      <c r="M39" s="20">
        <v>24806669</v>
      </c>
      <c r="N39" s="20">
        <v>99666734</v>
      </c>
      <c r="O39" s="20">
        <v>124473403</v>
      </c>
      <c r="P39" s="20">
        <v>77508194</v>
      </c>
      <c r="Q39" s="20">
        <v>101297166</v>
      </c>
      <c r="R39" s="20">
        <v>178805360</v>
      </c>
      <c r="S39" s="20">
        <v>95396394</v>
      </c>
      <c r="T39" s="20">
        <v>98686724</v>
      </c>
      <c r="U39" s="20">
        <v>194083118</v>
      </c>
    </row>
    <row r="40" spans="1:248" x14ac:dyDescent="0.2">
      <c r="C40" s="3" t="s">
        <v>42</v>
      </c>
      <c r="D40" s="2"/>
      <c r="E40" s="2"/>
      <c r="F40" s="2"/>
      <c r="G40" s="2"/>
      <c r="H40" s="2"/>
      <c r="I40" s="2"/>
      <c r="J40" s="2"/>
      <c r="K40" s="2"/>
      <c r="L40" s="2"/>
      <c r="M40" s="1"/>
      <c r="N40" s="1"/>
      <c r="O40" s="1"/>
      <c r="P40" s="1"/>
      <c r="Q40" s="1"/>
      <c r="R40" s="1"/>
      <c r="S40" s="1"/>
      <c r="T40" s="1"/>
      <c r="U40" s="1"/>
    </row>
    <row r="41" spans="1:248" x14ac:dyDescent="0.2">
      <c r="C41" s="3" t="s">
        <v>43</v>
      </c>
      <c r="M41" s="1"/>
      <c r="N41" s="1"/>
      <c r="O41" s="1"/>
      <c r="P41" s="1"/>
      <c r="Q41" s="1"/>
      <c r="R41" s="1"/>
      <c r="S41" s="1"/>
      <c r="T41" s="1"/>
      <c r="U41" s="1"/>
      <c r="V41" s="28"/>
    </row>
    <row r="42" spans="1:248" ht="11.25" customHeight="1" x14ac:dyDescent="0.2">
      <c r="A42" s="8"/>
      <c r="B42" s="8"/>
      <c r="C42" s="3" t="s">
        <v>44</v>
      </c>
      <c r="G42" s="3" t="s">
        <v>45</v>
      </c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48" x14ac:dyDescent="0.2"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48" x14ac:dyDescent="0.2">
      <c r="C44" s="4" t="s">
        <v>0</v>
      </c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</row>
    <row r="45" spans="1:248" x14ac:dyDescent="0.2">
      <c r="C45" s="4" t="s">
        <v>1</v>
      </c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</row>
    <row r="46" spans="1:248" x14ac:dyDescent="0.2">
      <c r="C46" s="4" t="s">
        <v>2</v>
      </c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</row>
    <row r="47" spans="1:248" x14ac:dyDescent="0.2">
      <c r="U47" s="21"/>
    </row>
    <row r="48" spans="1:248" x14ac:dyDescent="0.2">
      <c r="C48" s="11" t="s">
        <v>4</v>
      </c>
      <c r="D48" s="5">
        <v>37073</v>
      </c>
      <c r="E48" s="6"/>
      <c r="F48" s="7"/>
      <c r="G48" s="5">
        <v>37104</v>
      </c>
      <c r="H48" s="6"/>
      <c r="I48" s="7"/>
      <c r="J48" s="5">
        <v>37135</v>
      </c>
      <c r="K48" s="6"/>
      <c r="L48" s="7"/>
      <c r="M48" s="5">
        <v>37165</v>
      </c>
      <c r="N48" s="6"/>
      <c r="O48" s="7"/>
      <c r="P48" s="5">
        <v>37196</v>
      </c>
      <c r="Q48" s="6"/>
      <c r="R48" s="7"/>
      <c r="S48" s="5">
        <v>37226</v>
      </c>
      <c r="T48" s="6"/>
      <c r="U48" s="7"/>
    </row>
    <row r="49" spans="3:21" x14ac:dyDescent="0.2">
      <c r="C49" s="12" t="s">
        <v>5</v>
      </c>
      <c r="D49" s="9" t="s">
        <v>6</v>
      </c>
      <c r="E49" s="9" t="s">
        <v>7</v>
      </c>
      <c r="F49" s="9" t="s">
        <v>8</v>
      </c>
      <c r="G49" s="9" t="s">
        <v>6</v>
      </c>
      <c r="H49" s="9" t="s">
        <v>7</v>
      </c>
      <c r="I49" s="9" t="s">
        <v>8</v>
      </c>
      <c r="J49" s="9" t="s">
        <v>6</v>
      </c>
      <c r="K49" s="9" t="s">
        <v>7</v>
      </c>
      <c r="L49" s="9" t="s">
        <v>8</v>
      </c>
      <c r="M49" s="9" t="s">
        <v>6</v>
      </c>
      <c r="N49" s="9" t="s">
        <v>7</v>
      </c>
      <c r="O49" s="9" t="s">
        <v>8</v>
      </c>
      <c r="P49" s="9" t="s">
        <v>6</v>
      </c>
      <c r="Q49" s="9" t="s">
        <v>7</v>
      </c>
      <c r="R49" s="9" t="s">
        <v>8</v>
      </c>
      <c r="S49" s="9" t="s">
        <v>6</v>
      </c>
      <c r="T49" s="9" t="s">
        <v>7</v>
      </c>
      <c r="U49" s="9" t="s">
        <v>8</v>
      </c>
    </row>
    <row r="50" spans="3:21" x14ac:dyDescent="0.2">
      <c r="C50" s="13" t="s">
        <v>9</v>
      </c>
      <c r="D50" s="10">
        <v>0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10">
        <v>0</v>
      </c>
      <c r="M50" s="10">
        <v>0</v>
      </c>
      <c r="N50" s="10">
        <v>0</v>
      </c>
      <c r="O50" s="10">
        <v>0</v>
      </c>
      <c r="P50" s="10">
        <v>0</v>
      </c>
      <c r="Q50" s="10">
        <v>0</v>
      </c>
      <c r="R50" s="10">
        <v>0</v>
      </c>
      <c r="S50" s="10">
        <v>0</v>
      </c>
      <c r="T50" s="10">
        <v>0</v>
      </c>
      <c r="U50" s="10">
        <v>0</v>
      </c>
    </row>
    <row r="51" spans="3:21" x14ac:dyDescent="0.2">
      <c r="C51" s="13" t="s">
        <v>10</v>
      </c>
      <c r="D51" s="10">
        <v>0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v>0</v>
      </c>
      <c r="O51" s="10">
        <v>0</v>
      </c>
      <c r="P51" s="10">
        <v>0</v>
      </c>
      <c r="Q51" s="10">
        <v>0</v>
      </c>
      <c r="R51" s="10">
        <v>0</v>
      </c>
      <c r="S51" s="10">
        <v>0</v>
      </c>
      <c r="T51" s="10">
        <v>0</v>
      </c>
      <c r="U51" s="10">
        <v>0</v>
      </c>
    </row>
    <row r="52" spans="3:21" x14ac:dyDescent="0.2">
      <c r="C52" s="13" t="s">
        <v>11</v>
      </c>
      <c r="D52" s="10">
        <v>0</v>
      </c>
      <c r="E52" s="10">
        <v>73500</v>
      </c>
      <c r="F52" s="10">
        <v>73500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16000</v>
      </c>
      <c r="N52" s="10">
        <v>80000</v>
      </c>
      <c r="O52" s="10">
        <v>96000</v>
      </c>
      <c r="P52" s="10">
        <v>0</v>
      </c>
      <c r="Q52" s="10">
        <v>160042</v>
      </c>
      <c r="R52" s="10">
        <v>160042</v>
      </c>
      <c r="S52" s="10">
        <v>0</v>
      </c>
      <c r="T52" s="10">
        <v>56000</v>
      </c>
      <c r="U52" s="10">
        <v>56000</v>
      </c>
    </row>
    <row r="53" spans="3:21" x14ac:dyDescent="0.2">
      <c r="C53" s="13" t="s">
        <v>12</v>
      </c>
      <c r="D53" s="10">
        <v>0</v>
      </c>
      <c r="E53" s="10">
        <v>342000</v>
      </c>
      <c r="F53" s="10">
        <v>342000</v>
      </c>
      <c r="G53" s="10">
        <v>2000000</v>
      </c>
      <c r="H53" s="10">
        <v>147500</v>
      </c>
      <c r="I53" s="10">
        <v>2147500</v>
      </c>
      <c r="J53" s="10">
        <v>0</v>
      </c>
      <c r="K53" s="10">
        <v>159030</v>
      </c>
      <c r="L53" s="10">
        <v>159030</v>
      </c>
      <c r="M53" s="10">
        <v>0</v>
      </c>
      <c r="N53" s="10">
        <v>613000</v>
      </c>
      <c r="O53" s="10">
        <v>613000</v>
      </c>
      <c r="P53" s="10">
        <v>0</v>
      </c>
      <c r="Q53" s="10">
        <v>462900</v>
      </c>
      <c r="R53" s="10">
        <v>462900</v>
      </c>
      <c r="S53" s="10">
        <v>0</v>
      </c>
      <c r="T53" s="10">
        <v>641966</v>
      </c>
      <c r="U53" s="10">
        <v>641966</v>
      </c>
    </row>
    <row r="54" spans="3:21" x14ac:dyDescent="0.2">
      <c r="C54" s="13" t="s">
        <v>13</v>
      </c>
      <c r="D54" s="10">
        <v>1200000</v>
      </c>
      <c r="E54" s="10">
        <v>0</v>
      </c>
      <c r="F54" s="10">
        <v>1200000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0">
        <v>100000</v>
      </c>
      <c r="O54" s="10">
        <v>100000</v>
      </c>
      <c r="P54" s="10">
        <v>0</v>
      </c>
      <c r="Q54" s="10">
        <v>30000</v>
      </c>
      <c r="R54" s="10">
        <v>30000</v>
      </c>
      <c r="S54" s="10">
        <v>0</v>
      </c>
      <c r="T54" s="10">
        <v>0</v>
      </c>
      <c r="U54" s="10">
        <v>0</v>
      </c>
    </row>
    <row r="55" spans="3:21" x14ac:dyDescent="0.2">
      <c r="C55" s="13" t="s">
        <v>14</v>
      </c>
      <c r="D55" s="10">
        <v>0</v>
      </c>
      <c r="E55" s="10">
        <v>0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v>0</v>
      </c>
      <c r="L55" s="10">
        <v>0</v>
      </c>
      <c r="M55" s="10">
        <v>0</v>
      </c>
      <c r="N55" s="10">
        <v>0</v>
      </c>
      <c r="O55" s="10">
        <v>0</v>
      </c>
      <c r="P55" s="10">
        <v>0</v>
      </c>
      <c r="Q55" s="10">
        <v>0</v>
      </c>
      <c r="R55" s="10">
        <v>0</v>
      </c>
      <c r="S55" s="10">
        <v>0</v>
      </c>
      <c r="T55" s="10">
        <v>0</v>
      </c>
      <c r="U55" s="10">
        <v>0</v>
      </c>
    </row>
    <row r="56" spans="3:21" x14ac:dyDescent="0.2">
      <c r="C56" s="13" t="s">
        <v>15</v>
      </c>
      <c r="D56" s="10">
        <v>0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v>16000</v>
      </c>
      <c r="L56" s="10">
        <v>16000</v>
      </c>
      <c r="M56" s="10">
        <v>0</v>
      </c>
      <c r="N56" s="10">
        <v>0</v>
      </c>
      <c r="O56" s="10">
        <v>0</v>
      </c>
      <c r="P56" s="10">
        <v>0</v>
      </c>
      <c r="Q56" s="10">
        <v>0</v>
      </c>
      <c r="R56" s="10">
        <v>0</v>
      </c>
      <c r="S56" s="10">
        <v>0</v>
      </c>
      <c r="T56" s="10">
        <v>0</v>
      </c>
      <c r="U56" s="10">
        <v>0</v>
      </c>
    </row>
    <row r="57" spans="3:21" x14ac:dyDescent="0.2">
      <c r="C57" s="14" t="s">
        <v>16</v>
      </c>
      <c r="D57" s="15">
        <v>1200000</v>
      </c>
      <c r="E57" s="15">
        <v>415500</v>
      </c>
      <c r="F57" s="15">
        <v>1615500</v>
      </c>
      <c r="G57" s="15">
        <v>2000000</v>
      </c>
      <c r="H57" s="15">
        <v>147500</v>
      </c>
      <c r="I57" s="15">
        <v>2147500</v>
      </c>
      <c r="J57" s="15">
        <v>0</v>
      </c>
      <c r="K57" s="15">
        <v>175030</v>
      </c>
      <c r="L57" s="15">
        <v>175030</v>
      </c>
      <c r="M57" s="15">
        <v>16000</v>
      </c>
      <c r="N57" s="15">
        <v>793000</v>
      </c>
      <c r="O57" s="15">
        <v>809000</v>
      </c>
      <c r="P57" s="15">
        <v>0</v>
      </c>
      <c r="Q57" s="15">
        <v>652942</v>
      </c>
      <c r="R57" s="15">
        <v>652942</v>
      </c>
      <c r="S57" s="15">
        <v>0</v>
      </c>
      <c r="T57" s="15">
        <v>697966</v>
      </c>
      <c r="U57" s="15">
        <v>697966</v>
      </c>
    </row>
    <row r="58" spans="3:21" x14ac:dyDescent="0.2">
      <c r="C58" s="13" t="s">
        <v>17</v>
      </c>
      <c r="D58" s="10">
        <v>0</v>
      </c>
      <c r="E58" s="10">
        <v>32500</v>
      </c>
      <c r="F58" s="10">
        <v>32500</v>
      </c>
      <c r="G58" s="10">
        <v>0</v>
      </c>
      <c r="H58" s="10">
        <v>16650</v>
      </c>
      <c r="I58" s="10">
        <v>16650</v>
      </c>
      <c r="J58" s="10">
        <v>0</v>
      </c>
      <c r="K58" s="10">
        <v>0</v>
      </c>
      <c r="L58" s="10">
        <v>0</v>
      </c>
      <c r="M58" s="10">
        <v>0</v>
      </c>
      <c r="N58" s="10">
        <v>53500</v>
      </c>
      <c r="O58" s="10">
        <v>53500</v>
      </c>
      <c r="P58" s="10">
        <v>0</v>
      </c>
      <c r="Q58" s="10">
        <v>0</v>
      </c>
      <c r="R58" s="10">
        <v>0</v>
      </c>
      <c r="S58" s="10">
        <v>0</v>
      </c>
      <c r="T58" s="10">
        <v>0</v>
      </c>
      <c r="U58" s="10">
        <v>0</v>
      </c>
    </row>
    <row r="59" spans="3:21" x14ac:dyDescent="0.2">
      <c r="C59" s="13" t="s">
        <v>18</v>
      </c>
      <c r="D59" s="10">
        <v>2900000</v>
      </c>
      <c r="E59" s="10">
        <v>1197435</v>
      </c>
      <c r="F59" s="10">
        <v>4097435</v>
      </c>
      <c r="G59" s="10">
        <v>3806242</v>
      </c>
      <c r="H59" s="10">
        <v>1525134</v>
      </c>
      <c r="I59" s="10">
        <v>5331376</v>
      </c>
      <c r="J59" s="10">
        <v>0</v>
      </c>
      <c r="K59" s="10">
        <v>1163860</v>
      </c>
      <c r="L59" s="10">
        <v>1163860</v>
      </c>
      <c r="M59" s="10">
        <v>0</v>
      </c>
      <c r="N59" s="10">
        <v>1671763</v>
      </c>
      <c r="O59" s="10">
        <v>1671763</v>
      </c>
      <c r="P59" s="10">
        <v>0</v>
      </c>
      <c r="Q59" s="10">
        <v>2880095</v>
      </c>
      <c r="R59" s="10">
        <v>2880095</v>
      </c>
      <c r="S59" s="10">
        <v>0</v>
      </c>
      <c r="T59" s="10">
        <v>2569588</v>
      </c>
      <c r="U59" s="10">
        <v>2569588</v>
      </c>
    </row>
    <row r="60" spans="3:21" x14ac:dyDescent="0.2">
      <c r="C60" s="13" t="s">
        <v>19</v>
      </c>
      <c r="D60" s="10">
        <v>0</v>
      </c>
      <c r="E60" s="10">
        <v>225900</v>
      </c>
      <c r="F60" s="10">
        <v>225900</v>
      </c>
      <c r="G60" s="10">
        <v>0</v>
      </c>
      <c r="H60" s="10">
        <v>385900</v>
      </c>
      <c r="I60" s="10">
        <v>385900</v>
      </c>
      <c r="J60" s="10">
        <v>0</v>
      </c>
      <c r="K60" s="10">
        <v>0</v>
      </c>
      <c r="L60" s="10">
        <v>0</v>
      </c>
      <c r="M60" s="10">
        <v>0</v>
      </c>
      <c r="N60" s="10">
        <v>74600</v>
      </c>
      <c r="O60" s="10">
        <v>74600</v>
      </c>
      <c r="P60" s="10">
        <v>0</v>
      </c>
      <c r="Q60" s="10">
        <v>0</v>
      </c>
      <c r="R60" s="10">
        <v>0</v>
      </c>
      <c r="S60" s="10">
        <v>0</v>
      </c>
      <c r="T60" s="10">
        <v>338700</v>
      </c>
      <c r="U60" s="10">
        <v>338700</v>
      </c>
    </row>
    <row r="61" spans="3:21" x14ac:dyDescent="0.2">
      <c r="C61" s="13" t="s">
        <v>20</v>
      </c>
      <c r="D61" s="10">
        <v>0</v>
      </c>
      <c r="E61" s="10">
        <v>414000</v>
      </c>
      <c r="F61" s="10">
        <v>414000</v>
      </c>
      <c r="G61" s="10">
        <v>0</v>
      </c>
      <c r="H61" s="10">
        <v>435000</v>
      </c>
      <c r="I61" s="10">
        <v>435000</v>
      </c>
      <c r="J61" s="10">
        <v>0</v>
      </c>
      <c r="K61" s="10">
        <v>0</v>
      </c>
      <c r="L61" s="10">
        <v>0</v>
      </c>
      <c r="M61" s="10">
        <v>0</v>
      </c>
      <c r="N61" s="10">
        <v>0</v>
      </c>
      <c r="O61" s="10">
        <v>0</v>
      </c>
      <c r="P61" s="10">
        <v>0</v>
      </c>
      <c r="Q61" s="10">
        <v>180000</v>
      </c>
      <c r="R61" s="10">
        <v>180000</v>
      </c>
      <c r="S61" s="10">
        <v>0</v>
      </c>
      <c r="T61" s="10">
        <v>0</v>
      </c>
      <c r="U61" s="10">
        <v>0</v>
      </c>
    </row>
    <row r="62" spans="3:21" x14ac:dyDescent="0.2">
      <c r="C62" s="13" t="s">
        <v>21</v>
      </c>
      <c r="D62" s="10">
        <v>0</v>
      </c>
      <c r="E62" s="10">
        <v>74250</v>
      </c>
      <c r="F62" s="10">
        <v>74250</v>
      </c>
      <c r="G62" s="10">
        <v>0</v>
      </c>
      <c r="H62" s="10">
        <v>0</v>
      </c>
      <c r="I62" s="10">
        <v>0</v>
      </c>
      <c r="J62" s="10">
        <v>0</v>
      </c>
      <c r="K62" s="10">
        <v>0</v>
      </c>
      <c r="L62" s="10">
        <v>0</v>
      </c>
      <c r="M62" s="10">
        <v>26000</v>
      </c>
      <c r="N62" s="10">
        <v>60000</v>
      </c>
      <c r="O62" s="10">
        <v>86000</v>
      </c>
      <c r="P62" s="10">
        <v>0</v>
      </c>
      <c r="Q62" s="10">
        <v>0</v>
      </c>
      <c r="R62" s="10">
        <v>0</v>
      </c>
      <c r="S62" s="10">
        <v>0</v>
      </c>
      <c r="T62" s="10">
        <v>474600</v>
      </c>
      <c r="U62" s="10">
        <v>474600</v>
      </c>
    </row>
    <row r="63" spans="3:21" x14ac:dyDescent="0.2">
      <c r="C63" s="13" t="s">
        <v>22</v>
      </c>
      <c r="D63" s="10">
        <v>0</v>
      </c>
      <c r="E63" s="10">
        <v>196000</v>
      </c>
      <c r="F63" s="10">
        <v>196000</v>
      </c>
      <c r="G63" s="10">
        <v>0</v>
      </c>
      <c r="H63" s="10">
        <v>1245803</v>
      </c>
      <c r="I63" s="10">
        <v>1245803</v>
      </c>
      <c r="J63" s="10">
        <v>0</v>
      </c>
      <c r="K63" s="10">
        <v>706656</v>
      </c>
      <c r="L63" s="10">
        <v>706656</v>
      </c>
      <c r="M63" s="10">
        <v>0</v>
      </c>
      <c r="N63" s="10">
        <v>330300</v>
      </c>
      <c r="O63" s="10">
        <v>330300</v>
      </c>
      <c r="P63" s="10">
        <v>0</v>
      </c>
      <c r="Q63" s="10">
        <v>499500</v>
      </c>
      <c r="R63" s="10">
        <v>499500</v>
      </c>
      <c r="S63" s="10">
        <v>0</v>
      </c>
      <c r="T63" s="10">
        <v>90000</v>
      </c>
      <c r="U63" s="10">
        <v>90000</v>
      </c>
    </row>
    <row r="64" spans="3:21" x14ac:dyDescent="0.2">
      <c r="C64" s="13" t="s">
        <v>23</v>
      </c>
      <c r="D64" s="10">
        <v>0</v>
      </c>
      <c r="E64" s="10">
        <v>0</v>
      </c>
      <c r="F64" s="10">
        <v>0</v>
      </c>
      <c r="G64" s="10">
        <v>0</v>
      </c>
      <c r="H64" s="10">
        <v>0</v>
      </c>
      <c r="I64" s="10">
        <v>0</v>
      </c>
      <c r="J64" s="10">
        <v>0</v>
      </c>
      <c r="K64" s="10">
        <v>0</v>
      </c>
      <c r="L64" s="10">
        <v>0</v>
      </c>
      <c r="M64" s="10">
        <v>0</v>
      </c>
      <c r="N64" s="10">
        <v>0</v>
      </c>
      <c r="O64" s="10">
        <v>0</v>
      </c>
      <c r="P64" s="10">
        <v>0</v>
      </c>
      <c r="Q64" s="10">
        <v>0</v>
      </c>
      <c r="R64" s="10">
        <v>0</v>
      </c>
      <c r="S64" s="10">
        <v>0</v>
      </c>
      <c r="T64" s="10">
        <v>0</v>
      </c>
      <c r="U64" s="10">
        <v>0</v>
      </c>
    </row>
    <row r="65" spans="3:21" x14ac:dyDescent="0.2">
      <c r="C65" s="13" t="s">
        <v>24</v>
      </c>
      <c r="D65" s="10">
        <v>0</v>
      </c>
      <c r="E65" s="10">
        <v>42000</v>
      </c>
      <c r="F65" s="10">
        <v>42000</v>
      </c>
      <c r="G65" s="10">
        <v>0</v>
      </c>
      <c r="H65" s="10">
        <v>184500</v>
      </c>
      <c r="I65" s="10">
        <v>184500</v>
      </c>
      <c r="J65" s="10">
        <v>0</v>
      </c>
      <c r="K65" s="10">
        <v>55000</v>
      </c>
      <c r="L65" s="10">
        <v>55000</v>
      </c>
      <c r="M65" s="10">
        <v>0</v>
      </c>
      <c r="N65" s="10">
        <v>71838</v>
      </c>
      <c r="O65" s="10">
        <v>71838</v>
      </c>
      <c r="P65" s="10">
        <v>0</v>
      </c>
      <c r="Q65" s="10">
        <v>0</v>
      </c>
      <c r="R65" s="10">
        <v>0</v>
      </c>
      <c r="S65" s="10">
        <v>0</v>
      </c>
      <c r="T65" s="10">
        <v>0</v>
      </c>
      <c r="U65" s="10">
        <v>0</v>
      </c>
    </row>
    <row r="66" spans="3:21" x14ac:dyDescent="0.2">
      <c r="C66" s="13" t="s">
        <v>25</v>
      </c>
      <c r="D66" s="10">
        <v>0</v>
      </c>
      <c r="E66" s="10">
        <v>108912</v>
      </c>
      <c r="F66" s="10">
        <v>108912</v>
      </c>
      <c r="G66" s="10">
        <v>0</v>
      </c>
      <c r="H66" s="10">
        <v>465594</v>
      </c>
      <c r="I66" s="10">
        <v>465594</v>
      </c>
      <c r="J66" s="10">
        <v>1000000</v>
      </c>
      <c r="K66" s="10">
        <v>0</v>
      </c>
      <c r="L66" s="10">
        <v>1000000</v>
      </c>
      <c r="M66" s="10">
        <v>0</v>
      </c>
      <c r="N66" s="10">
        <v>205400</v>
      </c>
      <c r="O66" s="10">
        <v>205400</v>
      </c>
      <c r="P66" s="10">
        <v>0</v>
      </c>
      <c r="Q66" s="10">
        <v>21000</v>
      </c>
      <c r="R66" s="10">
        <v>21000</v>
      </c>
      <c r="S66" s="10">
        <v>0</v>
      </c>
      <c r="T66" s="10">
        <v>0</v>
      </c>
      <c r="U66" s="10">
        <v>0</v>
      </c>
    </row>
    <row r="67" spans="3:21" x14ac:dyDescent="0.2">
      <c r="C67" s="17" t="s">
        <v>26</v>
      </c>
      <c r="D67" s="15">
        <v>2900000</v>
      </c>
      <c r="E67" s="15">
        <v>2290997</v>
      </c>
      <c r="F67" s="15">
        <v>5190997</v>
      </c>
      <c r="G67" s="15">
        <v>3806242</v>
      </c>
      <c r="H67" s="15">
        <v>4258581</v>
      </c>
      <c r="I67" s="15">
        <v>8064823</v>
      </c>
      <c r="J67" s="15">
        <v>1000000</v>
      </c>
      <c r="K67" s="15">
        <v>1925516</v>
      </c>
      <c r="L67" s="15">
        <v>2925516</v>
      </c>
      <c r="M67" s="15">
        <v>26000</v>
      </c>
      <c r="N67" s="15">
        <v>2467401</v>
      </c>
      <c r="O67" s="15">
        <v>2493401</v>
      </c>
      <c r="P67" s="15">
        <v>0</v>
      </c>
      <c r="Q67" s="15">
        <v>3580595</v>
      </c>
      <c r="R67" s="15">
        <v>3580595</v>
      </c>
      <c r="S67" s="15">
        <v>0</v>
      </c>
      <c r="T67" s="15">
        <v>3472888</v>
      </c>
      <c r="U67" s="15">
        <v>3472888</v>
      </c>
    </row>
    <row r="68" spans="3:21" x14ac:dyDescent="0.2">
      <c r="C68" s="13" t="s">
        <v>27</v>
      </c>
      <c r="D68" s="10">
        <v>0</v>
      </c>
      <c r="E68" s="10">
        <v>1410583</v>
      </c>
      <c r="F68" s="10">
        <v>1410583</v>
      </c>
      <c r="G68" s="10">
        <v>0</v>
      </c>
      <c r="H68" s="10">
        <v>1392387</v>
      </c>
      <c r="I68" s="10">
        <v>1392387</v>
      </c>
      <c r="J68" s="10">
        <v>0</v>
      </c>
      <c r="K68" s="10">
        <v>1192463</v>
      </c>
      <c r="L68" s="10">
        <v>1192463</v>
      </c>
      <c r="M68" s="10">
        <v>0</v>
      </c>
      <c r="N68" s="10">
        <v>1386732</v>
      </c>
      <c r="O68" s="10">
        <v>1386732</v>
      </c>
      <c r="P68" s="10">
        <v>0</v>
      </c>
      <c r="Q68" s="10">
        <v>690614</v>
      </c>
      <c r="R68" s="10">
        <v>690614</v>
      </c>
      <c r="S68" s="10">
        <v>0</v>
      </c>
      <c r="T68" s="10">
        <v>1743550</v>
      </c>
      <c r="U68" s="10">
        <v>1743550</v>
      </c>
    </row>
    <row r="69" spans="3:21" x14ac:dyDescent="0.2">
      <c r="C69" s="13" t="s">
        <v>28</v>
      </c>
      <c r="D69" s="10">
        <v>0</v>
      </c>
      <c r="E69" s="10">
        <v>4844994</v>
      </c>
      <c r="F69" s="10">
        <v>4844994</v>
      </c>
      <c r="G69" s="10">
        <v>2391279</v>
      </c>
      <c r="H69" s="10">
        <v>7945924</v>
      </c>
      <c r="I69" s="10">
        <v>10337203</v>
      </c>
      <c r="J69" s="10">
        <v>2873398</v>
      </c>
      <c r="K69" s="10">
        <v>5720975</v>
      </c>
      <c r="L69" s="10">
        <v>8594373</v>
      </c>
      <c r="M69" s="10">
        <v>1575000</v>
      </c>
      <c r="N69" s="10">
        <v>4879649</v>
      </c>
      <c r="O69" s="10">
        <v>6454649</v>
      </c>
      <c r="P69" s="10">
        <v>58810</v>
      </c>
      <c r="Q69" s="10">
        <v>5493473</v>
      </c>
      <c r="R69" s="10">
        <v>5552283</v>
      </c>
      <c r="S69" s="10">
        <v>5400000</v>
      </c>
      <c r="T69" s="10">
        <v>4745337</v>
      </c>
      <c r="U69" s="10">
        <v>10145337</v>
      </c>
    </row>
    <row r="70" spans="3:21" x14ac:dyDescent="0.2">
      <c r="C70" s="13" t="s">
        <v>29</v>
      </c>
      <c r="D70" s="10">
        <v>7431000</v>
      </c>
      <c r="E70" s="10">
        <v>13077663</v>
      </c>
      <c r="F70" s="10">
        <v>20508663</v>
      </c>
      <c r="G70" s="10">
        <v>60860</v>
      </c>
      <c r="H70" s="10">
        <v>15238651</v>
      </c>
      <c r="I70" s="10">
        <v>15299511</v>
      </c>
      <c r="J70" s="10">
        <v>60602000</v>
      </c>
      <c r="K70" s="10">
        <v>15968591</v>
      </c>
      <c r="L70" s="10">
        <v>76570591</v>
      </c>
      <c r="M70" s="10">
        <v>4800000</v>
      </c>
      <c r="N70" s="10">
        <v>13229478</v>
      </c>
      <c r="O70" s="10">
        <v>18029478</v>
      </c>
      <c r="P70" s="10">
        <v>0</v>
      </c>
      <c r="Q70" s="10">
        <v>10462419</v>
      </c>
      <c r="R70" s="10">
        <v>10462419</v>
      </c>
      <c r="S70" s="10">
        <v>0</v>
      </c>
      <c r="T70" s="10">
        <v>11253179</v>
      </c>
      <c r="U70" s="10">
        <v>11253179</v>
      </c>
    </row>
    <row r="71" spans="3:21" x14ac:dyDescent="0.2">
      <c r="C71" s="13" t="s">
        <v>30</v>
      </c>
      <c r="D71" s="10">
        <v>20530856</v>
      </c>
      <c r="E71" s="10">
        <v>64949654</v>
      </c>
      <c r="F71" s="10">
        <v>85480510</v>
      </c>
      <c r="G71" s="10">
        <v>35060782</v>
      </c>
      <c r="H71" s="10">
        <v>75350651</v>
      </c>
      <c r="I71" s="10">
        <v>110411433</v>
      </c>
      <c r="J71" s="10">
        <v>34032152</v>
      </c>
      <c r="K71" s="10">
        <v>55764305</v>
      </c>
      <c r="L71" s="10">
        <v>89796457</v>
      </c>
      <c r="M71" s="10">
        <v>9660078</v>
      </c>
      <c r="N71" s="10">
        <v>57086632</v>
      </c>
      <c r="O71" s="10">
        <v>66746710</v>
      </c>
      <c r="P71" s="10">
        <v>15432107</v>
      </c>
      <c r="Q71" s="10">
        <v>54868766</v>
      </c>
      <c r="R71" s="10">
        <v>70300873</v>
      </c>
      <c r="S71" s="10">
        <v>19817484</v>
      </c>
      <c r="T71" s="10">
        <v>53100853</v>
      </c>
      <c r="U71" s="10">
        <v>72918337</v>
      </c>
    </row>
    <row r="72" spans="3:21" x14ac:dyDescent="0.2">
      <c r="C72" s="17" t="s">
        <v>31</v>
      </c>
      <c r="D72" s="15">
        <v>27961856</v>
      </c>
      <c r="E72" s="15">
        <v>84282894</v>
      </c>
      <c r="F72" s="15">
        <v>112244750</v>
      </c>
      <c r="G72" s="15">
        <v>37512921</v>
      </c>
      <c r="H72" s="15">
        <v>99927613</v>
      </c>
      <c r="I72" s="15">
        <v>137440534</v>
      </c>
      <c r="J72" s="15">
        <v>97507550</v>
      </c>
      <c r="K72" s="15">
        <v>78646334</v>
      </c>
      <c r="L72" s="15">
        <v>176153884</v>
      </c>
      <c r="M72" s="15">
        <v>16035078</v>
      </c>
      <c r="N72" s="15">
        <v>76582491</v>
      </c>
      <c r="O72" s="15">
        <v>92617569</v>
      </c>
      <c r="P72" s="15">
        <v>15490917</v>
      </c>
      <c r="Q72" s="15">
        <v>71515272</v>
      </c>
      <c r="R72" s="15">
        <v>87006189</v>
      </c>
      <c r="S72" s="15">
        <v>25217484</v>
      </c>
      <c r="T72" s="15">
        <v>70842919</v>
      </c>
      <c r="U72" s="15">
        <v>96060403</v>
      </c>
    </row>
    <row r="73" spans="3:21" x14ac:dyDescent="0.2">
      <c r="C73" s="13" t="s">
        <v>32</v>
      </c>
      <c r="D73" s="10">
        <v>108184</v>
      </c>
      <c r="E73" s="10">
        <v>6677779</v>
      </c>
      <c r="F73" s="10">
        <v>6785963</v>
      </c>
      <c r="G73" s="10">
        <v>0</v>
      </c>
      <c r="H73" s="10">
        <v>6175115</v>
      </c>
      <c r="I73" s="10">
        <v>6175115</v>
      </c>
      <c r="J73" s="10">
        <v>0</v>
      </c>
      <c r="K73" s="10">
        <v>5049122</v>
      </c>
      <c r="L73" s="10">
        <v>5049122</v>
      </c>
      <c r="M73" s="10">
        <v>8994886</v>
      </c>
      <c r="N73" s="10">
        <v>5937911</v>
      </c>
      <c r="O73" s="10">
        <v>14932797</v>
      </c>
      <c r="P73" s="10">
        <v>2300067</v>
      </c>
      <c r="Q73" s="10">
        <v>7936438</v>
      </c>
      <c r="R73" s="10">
        <v>10236505</v>
      </c>
      <c r="S73" s="10">
        <v>0</v>
      </c>
      <c r="T73" s="10">
        <v>5862591</v>
      </c>
      <c r="U73" s="10">
        <v>5862591</v>
      </c>
    </row>
    <row r="74" spans="3:21" x14ac:dyDescent="0.2">
      <c r="C74" s="13" t="s">
        <v>33</v>
      </c>
      <c r="D74" s="10">
        <v>7935323</v>
      </c>
      <c r="E74" s="10">
        <v>10281387</v>
      </c>
      <c r="F74" s="10">
        <v>18216710</v>
      </c>
      <c r="G74" s="10">
        <v>7348386</v>
      </c>
      <c r="H74" s="10">
        <v>13033321</v>
      </c>
      <c r="I74" s="10">
        <v>20381707</v>
      </c>
      <c r="J74" s="10">
        <v>6235600</v>
      </c>
      <c r="K74" s="10">
        <v>7537637</v>
      </c>
      <c r="L74" s="10">
        <v>13773237</v>
      </c>
      <c r="M74" s="10">
        <v>2708000</v>
      </c>
      <c r="N74" s="10">
        <v>9124480</v>
      </c>
      <c r="O74" s="10">
        <v>11832480</v>
      </c>
      <c r="P74" s="10">
        <v>4851539</v>
      </c>
      <c r="Q74" s="10">
        <v>9703129</v>
      </c>
      <c r="R74" s="10">
        <v>14554668</v>
      </c>
      <c r="S74" s="10">
        <v>7671902</v>
      </c>
      <c r="T74" s="10">
        <v>9548148</v>
      </c>
      <c r="U74" s="10">
        <v>17220050</v>
      </c>
    </row>
    <row r="75" spans="3:21" x14ac:dyDescent="0.2">
      <c r="C75" s="13" t="s">
        <v>34</v>
      </c>
      <c r="D75" s="10">
        <v>0</v>
      </c>
      <c r="E75" s="10">
        <v>907834</v>
      </c>
      <c r="F75" s="10">
        <v>907834</v>
      </c>
      <c r="G75" s="10">
        <v>0</v>
      </c>
      <c r="H75" s="10">
        <v>1437899</v>
      </c>
      <c r="I75" s="10">
        <v>1437899</v>
      </c>
      <c r="J75" s="10">
        <v>0</v>
      </c>
      <c r="K75" s="10">
        <v>2526618</v>
      </c>
      <c r="L75" s="10">
        <v>2526618</v>
      </c>
      <c r="M75" s="10">
        <v>1800062</v>
      </c>
      <c r="N75" s="10">
        <v>1366167</v>
      </c>
      <c r="O75" s="10">
        <v>3166229</v>
      </c>
      <c r="P75" s="10">
        <v>0</v>
      </c>
      <c r="Q75" s="10">
        <v>2679008</v>
      </c>
      <c r="R75" s="10">
        <v>2679008</v>
      </c>
      <c r="S75" s="10">
        <v>3285</v>
      </c>
      <c r="T75" s="10">
        <v>996248</v>
      </c>
      <c r="U75" s="10">
        <v>999533</v>
      </c>
    </row>
    <row r="76" spans="3:21" x14ac:dyDescent="0.2">
      <c r="C76" s="14" t="s">
        <v>35</v>
      </c>
      <c r="D76" s="15">
        <v>8043507</v>
      </c>
      <c r="E76" s="15">
        <v>17867000</v>
      </c>
      <c r="F76" s="15">
        <v>25910507</v>
      </c>
      <c r="G76" s="15">
        <v>7348386</v>
      </c>
      <c r="H76" s="15">
        <v>20646335</v>
      </c>
      <c r="I76" s="15">
        <v>27994721</v>
      </c>
      <c r="J76" s="15">
        <v>6235600</v>
      </c>
      <c r="K76" s="15">
        <v>15113377</v>
      </c>
      <c r="L76" s="15">
        <v>21348977</v>
      </c>
      <c r="M76" s="15">
        <v>13502948</v>
      </c>
      <c r="N76" s="15">
        <v>16428558</v>
      </c>
      <c r="O76" s="15">
        <v>29931506</v>
      </c>
      <c r="P76" s="15">
        <v>7151606</v>
      </c>
      <c r="Q76" s="15">
        <v>20318575</v>
      </c>
      <c r="R76" s="15">
        <v>27470181</v>
      </c>
      <c r="S76" s="15">
        <v>7675187</v>
      </c>
      <c r="T76" s="15">
        <v>16406987</v>
      </c>
      <c r="U76" s="15">
        <v>24082174</v>
      </c>
    </row>
    <row r="77" spans="3:21" x14ac:dyDescent="0.2">
      <c r="C77" s="13" t="s">
        <v>36</v>
      </c>
      <c r="D77" s="10">
        <v>0</v>
      </c>
      <c r="E77" s="10">
        <v>2082083</v>
      </c>
      <c r="F77" s="10">
        <v>2082083</v>
      </c>
      <c r="G77" s="10">
        <v>50000</v>
      </c>
      <c r="H77" s="10">
        <v>4930597</v>
      </c>
      <c r="I77" s="10">
        <v>4980597</v>
      </c>
      <c r="J77" s="10">
        <v>2920000</v>
      </c>
      <c r="K77" s="10">
        <v>2966523</v>
      </c>
      <c r="L77" s="10">
        <v>5886523</v>
      </c>
      <c r="M77" s="10">
        <v>6450157</v>
      </c>
      <c r="N77" s="10">
        <v>7768987</v>
      </c>
      <c r="O77" s="10">
        <v>14219144</v>
      </c>
      <c r="P77" s="10">
        <v>50000</v>
      </c>
      <c r="Q77" s="10">
        <v>1695466</v>
      </c>
      <c r="R77" s="10">
        <v>1745466</v>
      </c>
      <c r="S77" s="10">
        <v>0</v>
      </c>
      <c r="T77" s="10">
        <v>3945619</v>
      </c>
      <c r="U77" s="10">
        <v>3945619</v>
      </c>
    </row>
    <row r="78" spans="3:21" x14ac:dyDescent="0.2">
      <c r="C78" s="13" t="s">
        <v>37</v>
      </c>
      <c r="D78" s="10">
        <v>0</v>
      </c>
      <c r="E78" s="10">
        <v>675148</v>
      </c>
      <c r="F78" s="10">
        <v>675148</v>
      </c>
      <c r="G78" s="10">
        <v>65857</v>
      </c>
      <c r="H78" s="10">
        <v>387150</v>
      </c>
      <c r="I78" s="10">
        <v>453007</v>
      </c>
      <c r="J78" s="10">
        <v>0</v>
      </c>
      <c r="K78" s="10">
        <v>666640</v>
      </c>
      <c r="L78" s="10">
        <v>666640</v>
      </c>
      <c r="M78" s="10">
        <v>0</v>
      </c>
      <c r="N78" s="10">
        <v>475054</v>
      </c>
      <c r="O78" s="10">
        <v>475054</v>
      </c>
      <c r="P78" s="10">
        <v>0</v>
      </c>
      <c r="Q78" s="10">
        <v>306600</v>
      </c>
      <c r="R78" s="10">
        <v>306600</v>
      </c>
      <c r="S78" s="10">
        <v>0</v>
      </c>
      <c r="T78" s="10">
        <v>860430</v>
      </c>
      <c r="U78" s="10">
        <v>860430</v>
      </c>
    </row>
    <row r="79" spans="3:21" x14ac:dyDescent="0.2">
      <c r="C79" s="13" t="s">
        <v>38</v>
      </c>
      <c r="D79" s="10">
        <v>0</v>
      </c>
      <c r="E79" s="10">
        <v>284900</v>
      </c>
      <c r="F79" s="10">
        <v>284900</v>
      </c>
      <c r="G79" s="10">
        <v>0</v>
      </c>
      <c r="H79" s="10">
        <v>185446</v>
      </c>
      <c r="I79" s="10">
        <v>185446</v>
      </c>
      <c r="J79" s="10">
        <v>0</v>
      </c>
      <c r="K79" s="10">
        <v>62200</v>
      </c>
      <c r="L79" s="10">
        <v>62200</v>
      </c>
      <c r="M79" s="10">
        <v>0</v>
      </c>
      <c r="N79" s="10">
        <v>449149</v>
      </c>
      <c r="O79" s="10">
        <v>449149</v>
      </c>
      <c r="P79" s="10">
        <v>0</v>
      </c>
      <c r="Q79" s="10">
        <v>186549</v>
      </c>
      <c r="R79" s="10">
        <v>186549</v>
      </c>
      <c r="S79" s="10">
        <v>0</v>
      </c>
      <c r="T79" s="10">
        <v>23000</v>
      </c>
      <c r="U79" s="10">
        <v>23000</v>
      </c>
    </row>
    <row r="80" spans="3:21" x14ac:dyDescent="0.2">
      <c r="C80" s="13" t="s">
        <v>39</v>
      </c>
      <c r="D80" s="10">
        <v>0</v>
      </c>
      <c r="E80" s="10">
        <v>421250</v>
      </c>
      <c r="F80" s="10">
        <v>421250</v>
      </c>
      <c r="G80" s="10">
        <v>0</v>
      </c>
      <c r="H80" s="10">
        <v>52500</v>
      </c>
      <c r="I80" s="10">
        <v>52500</v>
      </c>
      <c r="J80" s="10">
        <v>0</v>
      </c>
      <c r="K80" s="10">
        <v>59800</v>
      </c>
      <c r="L80" s="10">
        <v>59800</v>
      </c>
      <c r="M80" s="10">
        <v>0</v>
      </c>
      <c r="N80" s="10">
        <v>253916</v>
      </c>
      <c r="O80" s="10">
        <v>253916</v>
      </c>
      <c r="P80" s="10">
        <v>0</v>
      </c>
      <c r="Q80" s="10">
        <v>296492</v>
      </c>
      <c r="R80" s="10">
        <v>296492</v>
      </c>
      <c r="S80" s="10">
        <v>0</v>
      </c>
      <c r="T80" s="10">
        <v>847827</v>
      </c>
      <c r="U80" s="10">
        <v>847827</v>
      </c>
    </row>
    <row r="81" spans="3:22" x14ac:dyDescent="0.2">
      <c r="C81" s="14" t="s">
        <v>40</v>
      </c>
      <c r="D81" s="15">
        <v>0</v>
      </c>
      <c r="E81" s="15">
        <v>3463381</v>
      </c>
      <c r="F81" s="15">
        <v>3463381</v>
      </c>
      <c r="G81" s="15">
        <v>115857</v>
      </c>
      <c r="H81" s="15">
        <v>5555693</v>
      </c>
      <c r="I81" s="15">
        <v>5671550</v>
      </c>
      <c r="J81" s="15">
        <v>2920000</v>
      </c>
      <c r="K81" s="15">
        <v>3755163</v>
      </c>
      <c r="L81" s="15">
        <v>6675163</v>
      </c>
      <c r="M81" s="15">
        <v>6450157</v>
      </c>
      <c r="N81" s="15">
        <v>8947106</v>
      </c>
      <c r="O81" s="15">
        <v>15397263</v>
      </c>
      <c r="P81" s="15">
        <v>50000</v>
      </c>
      <c r="Q81" s="15">
        <v>2485107</v>
      </c>
      <c r="R81" s="15">
        <v>2535107</v>
      </c>
      <c r="S81" s="15">
        <v>0</v>
      </c>
      <c r="T81" s="15">
        <v>5676876</v>
      </c>
      <c r="U81" s="15">
        <v>5676876</v>
      </c>
    </row>
    <row r="82" spans="3:22" x14ac:dyDescent="0.2">
      <c r="C82" s="19" t="s">
        <v>41</v>
      </c>
      <c r="D82" s="20">
        <v>40105363</v>
      </c>
      <c r="E82" s="20">
        <v>108319772</v>
      </c>
      <c r="F82" s="20">
        <v>148425135</v>
      </c>
      <c r="G82" s="20">
        <v>50783406</v>
      </c>
      <c r="H82" s="20">
        <v>130535722</v>
      </c>
      <c r="I82" s="20">
        <v>181319128</v>
      </c>
      <c r="J82" s="20">
        <v>107663150</v>
      </c>
      <c r="K82" s="20">
        <v>99615420</v>
      </c>
      <c r="L82" s="20">
        <v>207278570</v>
      </c>
      <c r="M82" s="20">
        <v>36030183</v>
      </c>
      <c r="N82" s="20">
        <v>105218556</v>
      </c>
      <c r="O82" s="20">
        <v>141248739</v>
      </c>
      <c r="P82" s="20">
        <v>22692523</v>
      </c>
      <c r="Q82" s="20">
        <v>98552491</v>
      </c>
      <c r="R82" s="15">
        <v>121245014</v>
      </c>
      <c r="S82" s="20">
        <v>32892671</v>
      </c>
      <c r="T82" s="20">
        <v>97097636</v>
      </c>
      <c r="U82" s="20">
        <v>129990307</v>
      </c>
    </row>
    <row r="83" spans="3:22" x14ac:dyDescent="0.2">
      <c r="C83" s="3" t="s">
        <v>42</v>
      </c>
      <c r="D83" s="2"/>
      <c r="E83" s="2"/>
      <c r="F83" s="2"/>
      <c r="G83" s="2"/>
      <c r="H83" s="2"/>
      <c r="I83" s="2"/>
      <c r="J83" s="2"/>
      <c r="K83" s="2"/>
      <c r="L83" s="2"/>
      <c r="M83" s="1"/>
      <c r="N83" s="1"/>
      <c r="O83" s="1"/>
      <c r="P83" s="1"/>
      <c r="Q83" s="24"/>
      <c r="R83" s="1"/>
      <c r="S83" s="1"/>
      <c r="T83" s="1"/>
      <c r="U83" s="1"/>
    </row>
    <row r="84" spans="3:22" x14ac:dyDescent="0.2">
      <c r="C84" s="3" t="s">
        <v>43</v>
      </c>
      <c r="M84" s="1"/>
      <c r="N84" s="1"/>
      <c r="O84" s="1"/>
      <c r="P84" s="1"/>
      <c r="Q84" s="1"/>
      <c r="R84" s="1"/>
      <c r="S84" s="1"/>
      <c r="T84" s="1"/>
      <c r="U84" s="1"/>
    </row>
    <row r="85" spans="3:22" x14ac:dyDescent="0.2">
      <c r="C85" s="3" t="s">
        <v>44</v>
      </c>
      <c r="G85" s="3" t="s">
        <v>45</v>
      </c>
      <c r="N85" s="3"/>
      <c r="O85" s="3"/>
      <c r="P85" s="3"/>
      <c r="Q85" s="3"/>
      <c r="R85" s="3"/>
      <c r="S85" s="25"/>
      <c r="V85" s="28">
        <v>639339597</v>
      </c>
    </row>
  </sheetData>
  <phoneticPr fontId="5" type="noConversion"/>
  <printOptions horizontalCentered="1" verticalCentered="1"/>
  <pageMargins left="0" right="0" top="1.5748031496062993" bottom="1.7716535433070868" header="0.51181102362204722" footer="0.51181102362204722"/>
  <pageSetup scale="70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5"/>
    <pageSetUpPr fitToPage="1"/>
  </sheetPr>
  <dimension ref="A1:IL85"/>
  <sheetViews>
    <sheetView showGridLines="0" workbookViewId="0"/>
  </sheetViews>
  <sheetFormatPr defaultColWidth="11.42578125" defaultRowHeight="12.75" x14ac:dyDescent="0.2"/>
  <cols>
    <col min="1" max="1" width="16" customWidth="1"/>
    <col min="2" max="2" width="8.5703125" customWidth="1"/>
    <col min="3" max="3" width="9.7109375" customWidth="1"/>
    <col min="4" max="4" width="10.140625" customWidth="1"/>
    <col min="5" max="5" width="9" customWidth="1"/>
    <col min="6" max="6" width="9.5703125" customWidth="1"/>
    <col min="7" max="7" width="9.7109375" customWidth="1"/>
    <col min="8" max="8" width="10.42578125" customWidth="1"/>
    <col min="9" max="9" width="9.7109375" customWidth="1"/>
    <col min="10" max="10" width="10.42578125" customWidth="1"/>
    <col min="11" max="11" width="8.5703125" customWidth="1"/>
    <col min="12" max="13" width="9.42578125" customWidth="1"/>
    <col min="14" max="14" width="9.5703125" customWidth="1"/>
    <col min="15" max="15" width="8.85546875" customWidth="1"/>
    <col min="16" max="16" width="9.85546875" customWidth="1"/>
    <col min="17" max="17" width="9.140625" customWidth="1"/>
    <col min="18" max="18" width="10" customWidth="1"/>
    <col min="19" max="19" width="10.7109375" customWidth="1"/>
  </cols>
  <sheetData>
    <row r="1" spans="1:19" x14ac:dyDescent="0.2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1:19" x14ac:dyDescent="0.2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19" x14ac:dyDescent="0.2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19" x14ac:dyDescent="0.2">
      <c r="S4" s="21" t="s">
        <v>3</v>
      </c>
    </row>
    <row r="5" spans="1:19" x14ac:dyDescent="0.2">
      <c r="A5" s="11" t="s">
        <v>4</v>
      </c>
      <c r="B5" s="5">
        <v>37257</v>
      </c>
      <c r="C5" s="6"/>
      <c r="D5" s="7"/>
      <c r="E5" s="5">
        <v>37288</v>
      </c>
      <c r="F5" s="6"/>
      <c r="G5" s="7"/>
      <c r="H5" s="5">
        <v>37316</v>
      </c>
      <c r="I5" s="6"/>
      <c r="J5" s="7"/>
      <c r="K5" s="5">
        <v>37347</v>
      </c>
      <c r="L5" s="6"/>
      <c r="M5" s="7"/>
      <c r="N5" s="5">
        <v>37377</v>
      </c>
      <c r="O5" s="6"/>
      <c r="P5" s="7"/>
      <c r="Q5" s="5">
        <v>37408</v>
      </c>
      <c r="R5" s="6"/>
      <c r="S5" s="7"/>
    </row>
    <row r="6" spans="1:19" x14ac:dyDescent="0.2">
      <c r="A6" s="12" t="s">
        <v>5</v>
      </c>
      <c r="B6" s="9" t="s">
        <v>6</v>
      </c>
      <c r="C6" s="9" t="s">
        <v>7</v>
      </c>
      <c r="D6" s="9" t="s">
        <v>8</v>
      </c>
      <c r="E6" s="9" t="s">
        <v>6</v>
      </c>
      <c r="F6" s="9" t="s">
        <v>7</v>
      </c>
      <c r="G6" s="9" t="s">
        <v>8</v>
      </c>
      <c r="H6" s="9" t="s">
        <v>6</v>
      </c>
      <c r="I6" s="9" t="s">
        <v>7</v>
      </c>
      <c r="J6" s="9" t="s">
        <v>8</v>
      </c>
      <c r="K6" s="9" t="s">
        <v>6</v>
      </c>
      <c r="L6" s="9" t="s">
        <v>7</v>
      </c>
      <c r="M6" s="9" t="s">
        <v>8</v>
      </c>
      <c r="N6" s="9" t="s">
        <v>6</v>
      </c>
      <c r="O6" s="9" t="s">
        <v>7</v>
      </c>
      <c r="P6" s="9" t="s">
        <v>8</v>
      </c>
      <c r="Q6" s="9" t="s">
        <v>6</v>
      </c>
      <c r="R6" s="9" t="s">
        <v>7</v>
      </c>
      <c r="S6" s="9" t="s">
        <v>8</v>
      </c>
    </row>
    <row r="7" spans="1:19" x14ac:dyDescent="0.2">
      <c r="A7" s="13" t="s">
        <v>9</v>
      </c>
      <c r="B7" s="10">
        <v>0</v>
      </c>
      <c r="C7" s="10">
        <v>0</v>
      </c>
      <c r="D7" s="10">
        <v>0</v>
      </c>
      <c r="E7" s="10">
        <v>0</v>
      </c>
      <c r="F7" s="10">
        <v>0</v>
      </c>
      <c r="G7" s="22">
        <v>0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  <c r="N7" s="10">
        <v>0</v>
      </c>
      <c r="O7" s="10">
        <v>0</v>
      </c>
      <c r="P7" s="10">
        <v>0</v>
      </c>
      <c r="Q7" s="10">
        <v>0</v>
      </c>
      <c r="R7" s="10">
        <v>0</v>
      </c>
      <c r="S7" s="10">
        <v>0</v>
      </c>
    </row>
    <row r="8" spans="1:19" x14ac:dyDescent="0.2">
      <c r="A8" s="13" t="s">
        <v>10</v>
      </c>
      <c r="B8" s="10">
        <v>0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  <c r="O8" s="10">
        <v>0</v>
      </c>
      <c r="P8" s="10">
        <v>0</v>
      </c>
      <c r="Q8" s="10">
        <v>0</v>
      </c>
      <c r="R8" s="10">
        <v>0</v>
      </c>
      <c r="S8" s="10">
        <v>0</v>
      </c>
    </row>
    <row r="9" spans="1:19" x14ac:dyDescent="0.2">
      <c r="A9" s="13" t="s">
        <v>11</v>
      </c>
      <c r="B9" s="10">
        <v>0</v>
      </c>
      <c r="C9" s="10">
        <v>78400</v>
      </c>
      <c r="D9" s="10">
        <v>78400</v>
      </c>
      <c r="E9" s="10">
        <v>0</v>
      </c>
      <c r="F9" s="10">
        <v>0</v>
      </c>
      <c r="G9" s="10">
        <v>0</v>
      </c>
      <c r="H9" s="10">
        <v>0</v>
      </c>
      <c r="I9" s="10">
        <v>120000</v>
      </c>
      <c r="J9" s="10">
        <v>120000</v>
      </c>
      <c r="K9" s="10">
        <v>0</v>
      </c>
      <c r="L9" s="10">
        <v>161600</v>
      </c>
      <c r="M9" s="10">
        <v>161600</v>
      </c>
      <c r="N9" s="10">
        <v>0</v>
      </c>
      <c r="O9" s="10">
        <v>239057</v>
      </c>
      <c r="P9" s="10">
        <v>239057</v>
      </c>
      <c r="Q9" s="10">
        <v>0</v>
      </c>
      <c r="R9" s="10">
        <v>0</v>
      </c>
      <c r="S9" s="10">
        <v>0</v>
      </c>
    </row>
    <row r="10" spans="1:19" x14ac:dyDescent="0.2">
      <c r="A10" s="13" t="s">
        <v>12</v>
      </c>
      <c r="B10" s="10">
        <v>0</v>
      </c>
      <c r="C10" s="10">
        <v>425300</v>
      </c>
      <c r="D10" s="10">
        <v>425300</v>
      </c>
      <c r="E10" s="10">
        <v>0</v>
      </c>
      <c r="F10" s="10">
        <v>535000</v>
      </c>
      <c r="G10" s="10">
        <v>535000</v>
      </c>
      <c r="H10" s="10">
        <v>0</v>
      </c>
      <c r="I10" s="10">
        <v>311789</v>
      </c>
      <c r="J10" s="10">
        <v>311789</v>
      </c>
      <c r="K10" s="10">
        <v>0</v>
      </c>
      <c r="L10" s="10">
        <v>68400</v>
      </c>
      <c r="M10" s="10">
        <v>68400</v>
      </c>
      <c r="N10" s="10">
        <v>0</v>
      </c>
      <c r="O10" s="10">
        <v>35000</v>
      </c>
      <c r="P10" s="10">
        <v>35000</v>
      </c>
      <c r="Q10" s="10">
        <v>0</v>
      </c>
      <c r="R10" s="10">
        <v>160000</v>
      </c>
      <c r="S10" s="10">
        <v>160000</v>
      </c>
    </row>
    <row r="11" spans="1:19" x14ac:dyDescent="0.2">
      <c r="A11" s="13" t="s">
        <v>13</v>
      </c>
      <c r="B11" s="10">
        <v>0</v>
      </c>
      <c r="C11" s="10">
        <v>0</v>
      </c>
      <c r="D11" s="10">
        <v>0</v>
      </c>
      <c r="E11" s="10">
        <v>0</v>
      </c>
      <c r="F11" s="10">
        <v>66100</v>
      </c>
      <c r="G11" s="10">
        <v>66100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</row>
    <row r="12" spans="1:19" x14ac:dyDescent="0.2">
      <c r="A12" s="13" t="s">
        <v>14</v>
      </c>
      <c r="B12" s="10">
        <v>0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10">
        <v>0</v>
      </c>
      <c r="Q12" s="10">
        <v>0</v>
      </c>
      <c r="R12" s="10">
        <v>0</v>
      </c>
      <c r="S12" s="10">
        <v>0</v>
      </c>
    </row>
    <row r="13" spans="1:19" x14ac:dyDescent="0.2">
      <c r="A13" s="13" t="s">
        <v>15</v>
      </c>
      <c r="B13" s="10">
        <v>0</v>
      </c>
      <c r="C13" s="10">
        <v>25200</v>
      </c>
      <c r="D13" s="10">
        <v>25200</v>
      </c>
      <c r="E13" s="10">
        <v>0</v>
      </c>
      <c r="F13" s="10">
        <v>0</v>
      </c>
      <c r="G13" s="23">
        <v>0</v>
      </c>
      <c r="H13" s="10">
        <v>0</v>
      </c>
      <c r="I13" s="10">
        <v>0</v>
      </c>
      <c r="J13" s="10">
        <v>0</v>
      </c>
      <c r="K13" s="10">
        <v>0</v>
      </c>
      <c r="L13" s="10">
        <v>75000</v>
      </c>
      <c r="M13" s="10">
        <v>75000</v>
      </c>
      <c r="N13" s="10">
        <v>0</v>
      </c>
      <c r="O13" s="10">
        <v>51000</v>
      </c>
      <c r="P13" s="10">
        <v>0</v>
      </c>
      <c r="Q13" s="10">
        <v>0</v>
      </c>
      <c r="R13" s="10">
        <v>39250</v>
      </c>
      <c r="S13" s="10">
        <v>39250</v>
      </c>
    </row>
    <row r="14" spans="1:19" s="16" customFormat="1" ht="12" customHeight="1" x14ac:dyDescent="0.2">
      <c r="A14" s="14" t="s">
        <v>16</v>
      </c>
      <c r="B14" s="15">
        <v>0</v>
      </c>
      <c r="C14" s="15">
        <v>528900</v>
      </c>
      <c r="D14" s="15">
        <v>528900</v>
      </c>
      <c r="E14" s="15">
        <v>0</v>
      </c>
      <c r="F14" s="15">
        <v>601100</v>
      </c>
      <c r="G14" s="15">
        <v>601100</v>
      </c>
      <c r="H14" s="15">
        <v>0</v>
      </c>
      <c r="I14" s="15">
        <v>431789</v>
      </c>
      <c r="J14" s="15">
        <v>431789</v>
      </c>
      <c r="K14" s="15">
        <v>0</v>
      </c>
      <c r="L14" s="15">
        <v>305000</v>
      </c>
      <c r="M14" s="15">
        <v>305000</v>
      </c>
      <c r="N14" s="15">
        <v>0</v>
      </c>
      <c r="O14" s="15">
        <v>325057</v>
      </c>
      <c r="P14" s="15">
        <v>325057</v>
      </c>
      <c r="Q14" s="15">
        <v>0</v>
      </c>
      <c r="R14" s="15">
        <v>199250</v>
      </c>
      <c r="S14" s="15">
        <v>199250</v>
      </c>
    </row>
    <row r="15" spans="1:19" x14ac:dyDescent="0.2">
      <c r="A15" s="13" t="s">
        <v>17</v>
      </c>
      <c r="B15" s="10">
        <v>0</v>
      </c>
      <c r="C15" s="10">
        <v>0</v>
      </c>
      <c r="D15" s="10">
        <v>0</v>
      </c>
      <c r="E15" s="10">
        <v>0</v>
      </c>
      <c r="F15" s="10">
        <v>46900</v>
      </c>
      <c r="G15" s="22">
        <v>46900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10">
        <v>115000</v>
      </c>
      <c r="S15" s="10">
        <v>115000</v>
      </c>
    </row>
    <row r="16" spans="1:19" x14ac:dyDescent="0.2">
      <c r="A16" s="13" t="s">
        <v>18</v>
      </c>
      <c r="B16" s="10">
        <v>3310000</v>
      </c>
      <c r="C16" s="10">
        <v>2097383</v>
      </c>
      <c r="D16" s="10">
        <v>5407383</v>
      </c>
      <c r="E16" s="10">
        <v>1800062</v>
      </c>
      <c r="F16" s="10">
        <v>1704832</v>
      </c>
      <c r="G16" s="10">
        <v>3504894</v>
      </c>
      <c r="H16" s="10">
        <v>2090033</v>
      </c>
      <c r="I16" s="10">
        <v>1199311</v>
      </c>
      <c r="J16" s="10">
        <v>3289344</v>
      </c>
      <c r="K16" s="10">
        <v>0</v>
      </c>
      <c r="L16" s="10">
        <v>1854919</v>
      </c>
      <c r="M16" s="10">
        <v>1854919</v>
      </c>
      <c r="N16" s="10">
        <v>0</v>
      </c>
      <c r="O16" s="10">
        <v>2642619</v>
      </c>
      <c r="P16" s="10">
        <v>2642619</v>
      </c>
      <c r="Q16" s="10">
        <v>3231700</v>
      </c>
      <c r="R16" s="10">
        <v>1505047</v>
      </c>
      <c r="S16" s="10">
        <v>4736747</v>
      </c>
    </row>
    <row r="17" spans="1:20" x14ac:dyDescent="0.2">
      <c r="A17" s="13" t="s">
        <v>19</v>
      </c>
      <c r="B17" s="10">
        <v>0</v>
      </c>
      <c r="C17" s="10">
        <v>167927</v>
      </c>
      <c r="D17" s="10">
        <v>167927</v>
      </c>
      <c r="E17" s="10">
        <v>0</v>
      </c>
      <c r="F17" s="10">
        <v>169000</v>
      </c>
      <c r="G17" s="10">
        <v>169000</v>
      </c>
      <c r="H17" s="10">
        <v>0</v>
      </c>
      <c r="I17" s="10">
        <v>316500</v>
      </c>
      <c r="J17" s="10">
        <v>316500</v>
      </c>
      <c r="K17" s="10">
        <v>30000</v>
      </c>
      <c r="L17" s="10">
        <v>0</v>
      </c>
      <c r="M17" s="10">
        <v>30000</v>
      </c>
      <c r="N17" s="10">
        <v>0</v>
      </c>
      <c r="O17" s="10">
        <v>190310</v>
      </c>
      <c r="P17" s="10">
        <v>190310</v>
      </c>
      <c r="Q17" s="10">
        <v>0</v>
      </c>
      <c r="R17" s="10">
        <v>302000</v>
      </c>
      <c r="S17" s="10">
        <v>302000</v>
      </c>
    </row>
    <row r="18" spans="1:20" x14ac:dyDescent="0.2">
      <c r="A18" s="13" t="s">
        <v>20</v>
      </c>
      <c r="B18" s="10">
        <v>0</v>
      </c>
      <c r="C18" s="10">
        <v>0</v>
      </c>
      <c r="D18" s="10">
        <v>0</v>
      </c>
      <c r="E18" s="10">
        <v>0</v>
      </c>
      <c r="F18" s="10">
        <v>16000</v>
      </c>
      <c r="G18" s="10">
        <v>16000</v>
      </c>
      <c r="H18" s="10">
        <v>0</v>
      </c>
      <c r="I18" s="10">
        <v>58954</v>
      </c>
      <c r="J18" s="10">
        <v>58954</v>
      </c>
      <c r="K18" s="10">
        <v>0</v>
      </c>
      <c r="L18" s="10">
        <v>196000</v>
      </c>
      <c r="M18" s="10">
        <v>196000</v>
      </c>
      <c r="N18" s="10">
        <v>0</v>
      </c>
      <c r="O18" s="10">
        <v>0</v>
      </c>
      <c r="P18" s="10">
        <v>0</v>
      </c>
      <c r="Q18" s="10">
        <v>0</v>
      </c>
      <c r="R18" s="10">
        <v>184840</v>
      </c>
      <c r="S18" s="10">
        <v>184840</v>
      </c>
    </row>
    <row r="19" spans="1:20" x14ac:dyDescent="0.2">
      <c r="A19" s="13" t="s">
        <v>21</v>
      </c>
      <c r="B19" s="10">
        <v>0</v>
      </c>
      <c r="C19" s="10">
        <v>39900</v>
      </c>
      <c r="D19" s="10">
        <v>39900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129900</v>
      </c>
      <c r="M19" s="10">
        <v>129900</v>
      </c>
      <c r="N19" s="10">
        <v>0</v>
      </c>
      <c r="O19" s="10">
        <v>0</v>
      </c>
      <c r="P19" s="10">
        <v>0</v>
      </c>
      <c r="Q19" s="10">
        <v>0</v>
      </c>
      <c r="R19" s="10">
        <v>40000</v>
      </c>
      <c r="S19" s="10">
        <v>40000</v>
      </c>
    </row>
    <row r="20" spans="1:20" x14ac:dyDescent="0.2">
      <c r="A20" s="13" t="s">
        <v>22</v>
      </c>
      <c r="B20" s="10">
        <v>0</v>
      </c>
      <c r="C20" s="10">
        <v>213961</v>
      </c>
      <c r="D20" s="10">
        <v>213961</v>
      </c>
      <c r="E20" s="10">
        <v>0</v>
      </c>
      <c r="F20" s="10">
        <v>258400</v>
      </c>
      <c r="G20" s="10">
        <v>258400</v>
      </c>
      <c r="H20" s="10">
        <v>0</v>
      </c>
      <c r="I20" s="10">
        <v>542000</v>
      </c>
      <c r="J20" s="10">
        <v>542000</v>
      </c>
      <c r="K20" s="10">
        <v>0</v>
      </c>
      <c r="L20" s="10">
        <v>565110</v>
      </c>
      <c r="M20" s="10">
        <v>565110</v>
      </c>
      <c r="N20" s="10">
        <v>0</v>
      </c>
      <c r="O20" s="10">
        <v>271400</v>
      </c>
      <c r="P20" s="10">
        <v>271400</v>
      </c>
      <c r="Q20" s="10">
        <v>0</v>
      </c>
      <c r="R20" s="10">
        <v>356050</v>
      </c>
      <c r="S20" s="10">
        <v>356050</v>
      </c>
    </row>
    <row r="21" spans="1:20" x14ac:dyDescent="0.2">
      <c r="A21" s="13" t="s">
        <v>23</v>
      </c>
      <c r="B21" s="10">
        <v>0</v>
      </c>
      <c r="C21" s="10">
        <v>0</v>
      </c>
      <c r="D21" s="10">
        <v>0</v>
      </c>
      <c r="E21" s="10">
        <v>0</v>
      </c>
      <c r="F21" s="10">
        <v>96800</v>
      </c>
      <c r="G21" s="10">
        <v>96800</v>
      </c>
      <c r="H21" s="10">
        <v>0</v>
      </c>
      <c r="I21" s="10">
        <v>39600</v>
      </c>
      <c r="J21" s="10">
        <v>39600</v>
      </c>
      <c r="K21" s="10">
        <v>0</v>
      </c>
      <c r="L21" s="10">
        <v>75000</v>
      </c>
      <c r="M21" s="10">
        <v>75000</v>
      </c>
      <c r="N21" s="10">
        <v>0</v>
      </c>
      <c r="O21" s="10">
        <v>0</v>
      </c>
      <c r="P21" s="10">
        <v>0</v>
      </c>
      <c r="Q21" s="10">
        <v>0</v>
      </c>
      <c r="R21" s="10">
        <v>0</v>
      </c>
      <c r="S21" s="10">
        <v>0</v>
      </c>
    </row>
    <row r="22" spans="1:20" x14ac:dyDescent="0.2">
      <c r="A22" s="13" t="s">
        <v>24</v>
      </c>
      <c r="B22" s="10">
        <v>0</v>
      </c>
      <c r="C22" s="10">
        <v>0</v>
      </c>
      <c r="D22" s="10">
        <v>0</v>
      </c>
      <c r="E22" s="10">
        <v>0</v>
      </c>
      <c r="F22" s="10">
        <v>38250</v>
      </c>
      <c r="G22" s="10">
        <v>38250</v>
      </c>
      <c r="H22" s="10">
        <v>0</v>
      </c>
      <c r="I22" s="10">
        <v>138655</v>
      </c>
      <c r="J22" s="10">
        <v>138655</v>
      </c>
      <c r="K22" s="10">
        <v>0</v>
      </c>
      <c r="L22" s="10">
        <v>58000</v>
      </c>
      <c r="M22" s="10">
        <v>58000</v>
      </c>
      <c r="N22" s="10">
        <v>0</v>
      </c>
      <c r="O22" s="10">
        <v>56000</v>
      </c>
      <c r="P22" s="10">
        <v>56000</v>
      </c>
      <c r="Q22" s="10">
        <v>0</v>
      </c>
      <c r="R22" s="10">
        <v>134500</v>
      </c>
      <c r="S22" s="10">
        <v>134500</v>
      </c>
    </row>
    <row r="23" spans="1:20" x14ac:dyDescent="0.2">
      <c r="A23" s="13" t="s">
        <v>25</v>
      </c>
      <c r="B23" s="10">
        <v>0</v>
      </c>
      <c r="C23" s="10">
        <v>148500</v>
      </c>
      <c r="D23" s="10">
        <v>148500</v>
      </c>
      <c r="E23" s="10">
        <v>0</v>
      </c>
      <c r="F23" s="10">
        <v>68000</v>
      </c>
      <c r="G23" s="23">
        <v>68000</v>
      </c>
      <c r="H23" s="10">
        <v>0</v>
      </c>
      <c r="I23" s="10">
        <v>0</v>
      </c>
      <c r="J23" s="10">
        <v>0</v>
      </c>
      <c r="K23" s="10">
        <v>0</v>
      </c>
      <c r="L23" s="10">
        <v>41300</v>
      </c>
      <c r="M23" s="10">
        <v>41300</v>
      </c>
      <c r="N23" s="10">
        <v>1799392</v>
      </c>
      <c r="O23" s="10">
        <v>128400</v>
      </c>
      <c r="P23" s="10">
        <v>1927792</v>
      </c>
      <c r="Q23" s="10">
        <v>1800000</v>
      </c>
      <c r="R23" s="10">
        <v>0</v>
      </c>
      <c r="S23" s="10">
        <v>1800000</v>
      </c>
    </row>
    <row r="24" spans="1:20" s="16" customFormat="1" ht="12" customHeight="1" x14ac:dyDescent="0.2">
      <c r="A24" s="17" t="s">
        <v>26</v>
      </c>
      <c r="B24" s="15">
        <v>3310000</v>
      </c>
      <c r="C24" s="15">
        <v>2667671</v>
      </c>
      <c r="D24" s="15">
        <v>5977671</v>
      </c>
      <c r="E24" s="15">
        <v>1800062</v>
      </c>
      <c r="F24" s="15">
        <v>2398182</v>
      </c>
      <c r="G24" s="15">
        <v>4198244</v>
      </c>
      <c r="H24" s="15">
        <v>2090033</v>
      </c>
      <c r="I24" s="15">
        <v>2295020</v>
      </c>
      <c r="J24" s="15">
        <v>4385053</v>
      </c>
      <c r="K24" s="15">
        <v>30000</v>
      </c>
      <c r="L24" s="15">
        <v>2920229</v>
      </c>
      <c r="M24" s="15">
        <v>2950229</v>
      </c>
      <c r="N24" s="15">
        <v>1799392</v>
      </c>
      <c r="O24" s="15">
        <v>3288729</v>
      </c>
      <c r="P24" s="15">
        <v>5088121</v>
      </c>
      <c r="Q24" s="15">
        <v>5031700</v>
      </c>
      <c r="R24" s="15">
        <v>2637437</v>
      </c>
      <c r="S24" s="15">
        <v>7669137</v>
      </c>
    </row>
    <row r="25" spans="1:20" x14ac:dyDescent="0.2">
      <c r="A25" s="13" t="s">
        <v>27</v>
      </c>
      <c r="B25" s="10">
        <v>0</v>
      </c>
      <c r="C25" s="10">
        <v>846106</v>
      </c>
      <c r="D25" s="10">
        <v>846106</v>
      </c>
      <c r="E25" s="10">
        <v>0</v>
      </c>
      <c r="F25" s="10">
        <v>947910</v>
      </c>
      <c r="G25" s="10">
        <v>947910</v>
      </c>
      <c r="H25" s="10">
        <v>0</v>
      </c>
      <c r="I25" s="10">
        <v>1117403</v>
      </c>
      <c r="J25" s="10">
        <v>1117403</v>
      </c>
      <c r="K25" s="10">
        <v>0</v>
      </c>
      <c r="L25" s="10">
        <v>1033250</v>
      </c>
      <c r="M25" s="10">
        <v>1033250</v>
      </c>
      <c r="N25" s="10">
        <v>0</v>
      </c>
      <c r="O25" s="10">
        <v>508000</v>
      </c>
      <c r="P25" s="10">
        <v>508000</v>
      </c>
      <c r="Q25" s="10">
        <v>0</v>
      </c>
      <c r="R25" s="10">
        <v>909669</v>
      </c>
      <c r="S25" s="10">
        <v>909669</v>
      </c>
    </row>
    <row r="26" spans="1:20" x14ac:dyDescent="0.2">
      <c r="A26" s="13" t="s">
        <v>28</v>
      </c>
      <c r="B26" s="10">
        <v>1787995</v>
      </c>
      <c r="C26" s="10">
        <v>3675030</v>
      </c>
      <c r="D26" s="10">
        <v>5463025</v>
      </c>
      <c r="E26" s="10">
        <v>30000</v>
      </c>
      <c r="F26" s="10">
        <v>9306873</v>
      </c>
      <c r="G26" s="10">
        <v>9336873</v>
      </c>
      <c r="H26" s="10">
        <v>6566991</v>
      </c>
      <c r="I26" s="10">
        <v>5297309</v>
      </c>
      <c r="J26" s="10">
        <v>11864300</v>
      </c>
      <c r="K26" s="10">
        <v>3000000</v>
      </c>
      <c r="L26" s="10">
        <v>5938875</v>
      </c>
      <c r="M26" s="10">
        <v>8938875</v>
      </c>
      <c r="N26" s="10">
        <v>0</v>
      </c>
      <c r="O26" s="10">
        <v>4426933</v>
      </c>
      <c r="P26" s="10">
        <v>4426933</v>
      </c>
      <c r="Q26" s="10">
        <v>3000000</v>
      </c>
      <c r="R26" s="10">
        <v>4357674</v>
      </c>
      <c r="S26" s="10">
        <v>7357674</v>
      </c>
    </row>
    <row r="27" spans="1:20" x14ac:dyDescent="0.2">
      <c r="A27" s="13" t="s">
        <v>29</v>
      </c>
      <c r="B27" s="10">
        <v>0</v>
      </c>
      <c r="C27" s="10">
        <v>9958419</v>
      </c>
      <c r="D27" s="10">
        <v>9958419</v>
      </c>
      <c r="E27" s="10">
        <v>2800000</v>
      </c>
      <c r="F27" s="10">
        <v>9933147</v>
      </c>
      <c r="G27" s="10">
        <v>12733147</v>
      </c>
      <c r="H27" s="10">
        <v>7436701</v>
      </c>
      <c r="I27" s="10">
        <v>9754512</v>
      </c>
      <c r="J27" s="10">
        <v>17191213</v>
      </c>
      <c r="K27" s="10">
        <v>2703479</v>
      </c>
      <c r="L27" s="10">
        <v>16003302</v>
      </c>
      <c r="M27" s="10">
        <v>18706781</v>
      </c>
      <c r="N27" s="10">
        <v>6810000</v>
      </c>
      <c r="O27" s="10">
        <v>11372117</v>
      </c>
      <c r="P27" s="10">
        <v>18182117</v>
      </c>
      <c r="Q27" s="10">
        <v>16703485</v>
      </c>
      <c r="R27" s="10">
        <v>16348251</v>
      </c>
      <c r="S27" s="10">
        <v>33051736</v>
      </c>
      <c r="T27" s="28"/>
    </row>
    <row r="28" spans="1:20" x14ac:dyDescent="0.2">
      <c r="A28" s="13" t="s">
        <v>30</v>
      </c>
      <c r="B28" s="10">
        <v>8067873</v>
      </c>
      <c r="C28" s="10">
        <v>46298611</v>
      </c>
      <c r="D28" s="10">
        <v>54366484</v>
      </c>
      <c r="E28" s="10">
        <v>18543613</v>
      </c>
      <c r="F28" s="10">
        <v>54775823</v>
      </c>
      <c r="G28" s="10">
        <v>73319436</v>
      </c>
      <c r="H28" s="10">
        <v>27329114</v>
      </c>
      <c r="I28" s="10">
        <v>61863571</v>
      </c>
      <c r="J28" s="10">
        <v>89192685</v>
      </c>
      <c r="K28" s="27">
        <v>16816043</v>
      </c>
      <c r="L28" s="10">
        <v>54230252</v>
      </c>
      <c r="M28" s="10">
        <v>71046295</v>
      </c>
      <c r="N28" s="10">
        <v>12074271</v>
      </c>
      <c r="O28" s="10">
        <v>53909138</v>
      </c>
      <c r="P28" s="10">
        <v>65983409</v>
      </c>
      <c r="Q28" s="10">
        <v>28002794</v>
      </c>
      <c r="R28" s="10">
        <v>52386882</v>
      </c>
      <c r="S28" s="10">
        <v>80389676</v>
      </c>
    </row>
    <row r="29" spans="1:20" s="16" customFormat="1" ht="12" customHeight="1" x14ac:dyDescent="0.2">
      <c r="A29" s="17" t="s">
        <v>31</v>
      </c>
      <c r="B29" s="15">
        <v>9855868</v>
      </c>
      <c r="C29" s="15">
        <v>60778166</v>
      </c>
      <c r="D29" s="15">
        <v>70634034</v>
      </c>
      <c r="E29" s="15">
        <v>21373613</v>
      </c>
      <c r="F29" s="15">
        <v>74963753</v>
      </c>
      <c r="G29" s="15">
        <v>96337366</v>
      </c>
      <c r="H29" s="15">
        <v>41332806</v>
      </c>
      <c r="I29" s="15">
        <v>78032795</v>
      </c>
      <c r="J29" s="15">
        <v>119365601</v>
      </c>
      <c r="K29" s="15">
        <v>22519522</v>
      </c>
      <c r="L29" s="15">
        <v>77205679</v>
      </c>
      <c r="M29" s="15">
        <v>99725201</v>
      </c>
      <c r="N29" s="15">
        <v>18884271</v>
      </c>
      <c r="O29" s="15">
        <v>70216188</v>
      </c>
      <c r="P29" s="15">
        <v>89100459</v>
      </c>
      <c r="Q29" s="15">
        <v>47706279</v>
      </c>
      <c r="R29" s="15">
        <v>74002476</v>
      </c>
      <c r="S29" s="15">
        <v>121708755</v>
      </c>
    </row>
    <row r="30" spans="1:20" x14ac:dyDescent="0.2">
      <c r="A30" s="13" t="s">
        <v>32</v>
      </c>
      <c r="B30" s="10">
        <v>0</v>
      </c>
      <c r="C30" s="10">
        <v>6833601</v>
      </c>
      <c r="D30" s="10">
        <v>6833601</v>
      </c>
      <c r="E30" s="10">
        <v>0</v>
      </c>
      <c r="F30" s="10">
        <v>5439697</v>
      </c>
      <c r="G30" s="10">
        <v>5439697</v>
      </c>
      <c r="H30" s="10">
        <v>620024</v>
      </c>
      <c r="I30" s="10">
        <v>5273036</v>
      </c>
      <c r="J30" s="10">
        <v>5893060</v>
      </c>
      <c r="K30" s="10">
        <v>0</v>
      </c>
      <c r="L30" s="10">
        <v>7573930</v>
      </c>
      <c r="M30" s="10">
        <v>7573930</v>
      </c>
      <c r="N30" s="10">
        <v>0</v>
      </c>
      <c r="O30" s="10">
        <v>4740620</v>
      </c>
      <c r="P30" s="10">
        <v>4740620</v>
      </c>
      <c r="Q30" s="10">
        <v>249829</v>
      </c>
      <c r="R30" s="10">
        <v>5785342</v>
      </c>
      <c r="S30" s="10">
        <v>6035171</v>
      </c>
    </row>
    <row r="31" spans="1:20" x14ac:dyDescent="0.2">
      <c r="A31" s="13" t="s">
        <v>33</v>
      </c>
      <c r="B31" s="10">
        <v>337881</v>
      </c>
      <c r="C31" s="10">
        <v>9080301</v>
      </c>
      <c r="D31" s="10">
        <v>9418182</v>
      </c>
      <c r="E31" s="10">
        <v>8947132</v>
      </c>
      <c r="F31" s="10">
        <v>8373015</v>
      </c>
      <c r="G31" s="10">
        <v>17320147</v>
      </c>
      <c r="H31" s="10">
        <v>9521254</v>
      </c>
      <c r="I31" s="10">
        <v>11491952</v>
      </c>
      <c r="J31" s="10">
        <v>21013206</v>
      </c>
      <c r="K31" s="10">
        <v>3649501</v>
      </c>
      <c r="L31" s="10">
        <v>13270355</v>
      </c>
      <c r="M31" s="10">
        <v>16919856</v>
      </c>
      <c r="N31" s="10">
        <v>2793292</v>
      </c>
      <c r="O31" s="10">
        <v>13892084</v>
      </c>
      <c r="P31" s="10">
        <v>16685376</v>
      </c>
      <c r="Q31" s="10">
        <v>4998830</v>
      </c>
      <c r="R31" s="10">
        <v>11084722</v>
      </c>
      <c r="S31" s="10">
        <v>16083552</v>
      </c>
    </row>
    <row r="32" spans="1:20" x14ac:dyDescent="0.2">
      <c r="A32" s="13" t="s">
        <v>34</v>
      </c>
      <c r="B32" s="10">
        <v>67000</v>
      </c>
      <c r="C32" s="10">
        <v>1003519</v>
      </c>
      <c r="D32" s="10">
        <v>1070519</v>
      </c>
      <c r="E32" s="10">
        <v>0</v>
      </c>
      <c r="F32" s="10">
        <v>1391770</v>
      </c>
      <c r="G32" s="10">
        <v>1391770</v>
      </c>
      <c r="H32" s="10">
        <v>32800</v>
      </c>
      <c r="I32" s="10">
        <v>1146395</v>
      </c>
      <c r="J32" s="10">
        <v>1179195</v>
      </c>
      <c r="K32" s="10">
        <v>0</v>
      </c>
      <c r="L32" s="10">
        <v>2255404</v>
      </c>
      <c r="M32" s="10">
        <v>2255404</v>
      </c>
      <c r="N32" s="10">
        <v>0</v>
      </c>
      <c r="O32" s="10">
        <v>597250</v>
      </c>
      <c r="P32" s="10">
        <v>597250</v>
      </c>
      <c r="Q32" s="10">
        <v>0</v>
      </c>
      <c r="R32" s="10">
        <v>944870</v>
      </c>
      <c r="S32" s="10">
        <v>944870</v>
      </c>
    </row>
    <row r="33" spans="1:246" s="16" customFormat="1" ht="12" customHeight="1" x14ac:dyDescent="0.2">
      <c r="A33" s="14" t="s">
        <v>35</v>
      </c>
      <c r="B33" s="15">
        <v>404881</v>
      </c>
      <c r="C33" s="15">
        <v>16917421</v>
      </c>
      <c r="D33" s="15">
        <v>17322302</v>
      </c>
      <c r="E33" s="15">
        <v>8947132</v>
      </c>
      <c r="F33" s="15">
        <v>15204482</v>
      </c>
      <c r="G33" s="15">
        <v>24151614</v>
      </c>
      <c r="H33" s="15">
        <v>10174078</v>
      </c>
      <c r="I33" s="15">
        <v>17911383</v>
      </c>
      <c r="J33" s="15">
        <v>28085461</v>
      </c>
      <c r="K33" s="15">
        <v>3649501</v>
      </c>
      <c r="L33" s="15">
        <v>23099689</v>
      </c>
      <c r="M33" s="15">
        <v>26749190</v>
      </c>
      <c r="N33" s="15">
        <v>2793292</v>
      </c>
      <c r="O33" s="15">
        <v>19229954</v>
      </c>
      <c r="P33" s="15">
        <v>22023246</v>
      </c>
      <c r="Q33" s="15">
        <v>5248659</v>
      </c>
      <c r="R33" s="15">
        <v>17814934</v>
      </c>
      <c r="S33" s="15">
        <v>23063593</v>
      </c>
      <c r="IL33" s="18">
        <v>282790812</v>
      </c>
    </row>
    <row r="34" spans="1:246" x14ac:dyDescent="0.2">
      <c r="A34" s="13" t="s">
        <v>36</v>
      </c>
      <c r="B34" s="10">
        <v>0</v>
      </c>
      <c r="C34" s="10">
        <v>2389656</v>
      </c>
      <c r="D34" s="10">
        <v>2389656</v>
      </c>
      <c r="E34" s="10">
        <v>0</v>
      </c>
      <c r="F34" s="10">
        <v>2087613</v>
      </c>
      <c r="G34" s="10">
        <v>2087613</v>
      </c>
      <c r="H34" s="10">
        <v>9000000</v>
      </c>
      <c r="I34" s="10">
        <v>2624637</v>
      </c>
      <c r="J34" s="10">
        <v>11624637</v>
      </c>
      <c r="K34" s="10">
        <v>18220000</v>
      </c>
      <c r="L34" s="10">
        <v>3007106</v>
      </c>
      <c r="M34" s="10">
        <v>21227106</v>
      </c>
      <c r="N34" s="10">
        <v>0</v>
      </c>
      <c r="O34" s="10">
        <v>4249429</v>
      </c>
      <c r="P34" s="10">
        <v>4249429</v>
      </c>
      <c r="Q34" s="10">
        <v>0</v>
      </c>
      <c r="R34" s="10">
        <v>5462098</v>
      </c>
      <c r="S34" s="10">
        <v>5462098</v>
      </c>
    </row>
    <row r="35" spans="1:246" x14ac:dyDescent="0.2">
      <c r="A35" s="13" t="s">
        <v>37</v>
      </c>
      <c r="B35" s="10">
        <v>0</v>
      </c>
      <c r="C35" s="10">
        <v>482159</v>
      </c>
      <c r="D35" s="10">
        <v>482159</v>
      </c>
      <c r="E35" s="10">
        <v>0</v>
      </c>
      <c r="F35" s="10">
        <v>692660</v>
      </c>
      <c r="G35" s="10">
        <v>692660</v>
      </c>
      <c r="H35" s="10">
        <v>0</v>
      </c>
      <c r="I35" s="10">
        <v>263192</v>
      </c>
      <c r="J35" s="10">
        <v>263192</v>
      </c>
      <c r="K35" s="10">
        <v>0</v>
      </c>
      <c r="L35" s="10">
        <v>602480</v>
      </c>
      <c r="M35" s="10">
        <v>602480</v>
      </c>
      <c r="N35" s="10">
        <v>0</v>
      </c>
      <c r="O35" s="10">
        <v>242490</v>
      </c>
      <c r="P35" s="10">
        <v>242490</v>
      </c>
      <c r="Q35" s="10">
        <v>0</v>
      </c>
      <c r="R35" s="10">
        <v>229373</v>
      </c>
      <c r="S35" s="10">
        <v>229373</v>
      </c>
    </row>
    <row r="36" spans="1:246" x14ac:dyDescent="0.2">
      <c r="A36" s="13" t="s">
        <v>38</v>
      </c>
      <c r="B36" s="10">
        <v>0</v>
      </c>
      <c r="C36" s="10">
        <v>36400</v>
      </c>
      <c r="D36" s="10">
        <v>36400</v>
      </c>
      <c r="E36" s="10">
        <v>0</v>
      </c>
      <c r="F36" s="10">
        <v>150000</v>
      </c>
      <c r="G36" s="10">
        <v>150000</v>
      </c>
      <c r="H36" s="10">
        <v>0</v>
      </c>
      <c r="I36" s="10">
        <v>32000</v>
      </c>
      <c r="J36" s="10">
        <v>32000</v>
      </c>
      <c r="K36" s="10">
        <v>0</v>
      </c>
      <c r="L36" s="10">
        <v>0</v>
      </c>
      <c r="M36" s="10">
        <v>0</v>
      </c>
      <c r="N36" s="10">
        <v>0</v>
      </c>
      <c r="O36" s="10">
        <v>291493</v>
      </c>
      <c r="P36" s="10">
        <v>291493</v>
      </c>
      <c r="Q36" s="10">
        <v>0</v>
      </c>
      <c r="R36" s="10">
        <v>243236</v>
      </c>
      <c r="S36" s="10">
        <v>243236</v>
      </c>
    </row>
    <row r="37" spans="1:246" x14ac:dyDescent="0.2">
      <c r="A37" s="13" t="s">
        <v>39</v>
      </c>
      <c r="B37" s="10">
        <v>0</v>
      </c>
      <c r="C37" s="10">
        <v>152000</v>
      </c>
      <c r="D37" s="10">
        <v>152000</v>
      </c>
      <c r="E37" s="10">
        <v>0</v>
      </c>
      <c r="F37" s="10">
        <v>25000</v>
      </c>
      <c r="G37" s="10">
        <v>25000</v>
      </c>
      <c r="H37" s="10">
        <v>0</v>
      </c>
      <c r="I37" s="10">
        <v>121400</v>
      </c>
      <c r="J37" s="10">
        <v>121400</v>
      </c>
      <c r="K37" s="10">
        <v>0</v>
      </c>
      <c r="L37" s="10">
        <v>1007850</v>
      </c>
      <c r="M37" s="10">
        <v>1007850</v>
      </c>
      <c r="N37" s="10">
        <v>0</v>
      </c>
      <c r="O37" s="10">
        <v>438600</v>
      </c>
      <c r="P37" s="10">
        <v>438600</v>
      </c>
      <c r="Q37" s="10">
        <v>0</v>
      </c>
      <c r="R37" s="10">
        <v>45000</v>
      </c>
      <c r="S37" s="10">
        <v>45000</v>
      </c>
    </row>
    <row r="38" spans="1:246" s="16" customFormat="1" ht="12" customHeight="1" x14ac:dyDescent="0.2">
      <c r="A38" s="14" t="s">
        <v>40</v>
      </c>
      <c r="B38" s="15">
        <v>0</v>
      </c>
      <c r="C38" s="15">
        <v>3060215</v>
      </c>
      <c r="D38" s="15">
        <v>3060215</v>
      </c>
      <c r="E38" s="15">
        <v>0</v>
      </c>
      <c r="F38" s="15">
        <v>2955273</v>
      </c>
      <c r="G38" s="15">
        <v>2955273</v>
      </c>
      <c r="H38" s="15">
        <v>9000000</v>
      </c>
      <c r="I38" s="15">
        <v>3041229</v>
      </c>
      <c r="J38" s="15">
        <v>12041229</v>
      </c>
      <c r="K38" s="15">
        <v>18220000</v>
      </c>
      <c r="L38" s="15">
        <v>4617436</v>
      </c>
      <c r="M38" s="15">
        <v>22837436</v>
      </c>
      <c r="N38" s="15">
        <v>0</v>
      </c>
      <c r="O38" s="15">
        <v>5222012</v>
      </c>
      <c r="P38" s="15">
        <v>5222012</v>
      </c>
      <c r="Q38" s="15">
        <v>0</v>
      </c>
      <c r="R38" s="15">
        <v>5979707</v>
      </c>
      <c r="S38" s="15">
        <v>5979707</v>
      </c>
    </row>
    <row r="39" spans="1:246" s="16" customFormat="1" ht="12" customHeight="1" x14ac:dyDescent="0.2">
      <c r="A39" s="19" t="s">
        <v>41</v>
      </c>
      <c r="B39" s="20">
        <v>13570749</v>
      </c>
      <c r="C39" s="20">
        <v>83952373</v>
      </c>
      <c r="D39" s="20">
        <v>97523122</v>
      </c>
      <c r="E39" s="20">
        <v>32120807</v>
      </c>
      <c r="F39" s="20">
        <v>96122790</v>
      </c>
      <c r="G39" s="20">
        <v>128243597</v>
      </c>
      <c r="H39" s="20">
        <v>62596917</v>
      </c>
      <c r="I39" s="26">
        <v>101712216</v>
      </c>
      <c r="J39" s="20">
        <v>164309133</v>
      </c>
      <c r="K39" s="20">
        <v>44419023</v>
      </c>
      <c r="L39" s="20">
        <v>108148033</v>
      </c>
      <c r="M39" s="20">
        <v>152567056</v>
      </c>
      <c r="N39" s="20">
        <v>23476955</v>
      </c>
      <c r="O39" s="20">
        <v>98281940</v>
      </c>
      <c r="P39" s="20">
        <v>121758895</v>
      </c>
      <c r="Q39" s="20">
        <v>57986638</v>
      </c>
      <c r="R39" s="20">
        <v>100633804</v>
      </c>
      <c r="S39" s="20">
        <v>158620442</v>
      </c>
    </row>
    <row r="40" spans="1:246" x14ac:dyDescent="0.2">
      <c r="A40" s="3" t="s">
        <v>42</v>
      </c>
      <c r="B40" s="2"/>
      <c r="C40" s="2"/>
      <c r="D40" s="2"/>
      <c r="E40" s="2"/>
      <c r="F40" s="2"/>
      <c r="G40" s="2"/>
      <c r="H40" s="2"/>
      <c r="I40" s="2"/>
      <c r="J40" s="2"/>
      <c r="K40" s="1"/>
      <c r="L40" s="1"/>
      <c r="M40" s="1"/>
      <c r="N40" s="1"/>
      <c r="O40" s="1"/>
      <c r="P40" s="1"/>
      <c r="Q40" s="1"/>
      <c r="R40" s="1"/>
      <c r="S40" s="1"/>
    </row>
    <row r="41" spans="1:246" x14ac:dyDescent="0.2">
      <c r="A41" s="3" t="s">
        <v>43</v>
      </c>
      <c r="K41" s="1"/>
      <c r="L41" s="1"/>
      <c r="M41" s="1"/>
      <c r="N41" s="1"/>
      <c r="O41" s="1"/>
      <c r="P41" s="1"/>
      <c r="Q41" s="1"/>
      <c r="R41" s="1"/>
      <c r="S41" s="1"/>
    </row>
    <row r="42" spans="1:246" ht="11.25" customHeight="1" x14ac:dyDescent="0.2">
      <c r="A42" s="3" t="s">
        <v>44</v>
      </c>
      <c r="E42" s="3" t="s">
        <v>45</v>
      </c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246" x14ac:dyDescent="0.2"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246" x14ac:dyDescent="0.2">
      <c r="A44" s="4" t="s">
        <v>0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</row>
    <row r="45" spans="1:246" x14ac:dyDescent="0.2">
      <c r="A45" s="4" t="s">
        <v>1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</row>
    <row r="46" spans="1:246" x14ac:dyDescent="0.2">
      <c r="A46" s="4" t="s">
        <v>2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</row>
    <row r="47" spans="1:246" x14ac:dyDescent="0.2">
      <c r="S47" s="21"/>
    </row>
    <row r="48" spans="1:246" x14ac:dyDescent="0.2">
      <c r="A48" s="11" t="s">
        <v>4</v>
      </c>
      <c r="B48" s="5">
        <v>37438</v>
      </c>
      <c r="C48" s="6"/>
      <c r="D48" s="7"/>
      <c r="E48" s="5">
        <v>37469</v>
      </c>
      <c r="F48" s="6"/>
      <c r="G48" s="7"/>
      <c r="H48" s="5">
        <v>37500</v>
      </c>
      <c r="I48" s="6"/>
      <c r="J48" s="7"/>
      <c r="K48" s="5">
        <v>37530</v>
      </c>
      <c r="L48" s="6"/>
      <c r="M48" s="7"/>
      <c r="N48" s="5">
        <v>37561</v>
      </c>
      <c r="O48" s="6"/>
      <c r="P48" s="7"/>
      <c r="Q48" s="5">
        <v>37591</v>
      </c>
      <c r="R48" s="6"/>
      <c r="S48" s="7"/>
    </row>
    <row r="49" spans="1:19" x14ac:dyDescent="0.2">
      <c r="A49" s="12" t="s">
        <v>5</v>
      </c>
      <c r="B49" s="9" t="s">
        <v>6</v>
      </c>
      <c r="C49" s="9" t="s">
        <v>7</v>
      </c>
      <c r="D49" s="9" t="s">
        <v>8</v>
      </c>
      <c r="E49" s="9" t="s">
        <v>6</v>
      </c>
      <c r="F49" s="9" t="s">
        <v>7</v>
      </c>
      <c r="G49" s="9" t="s">
        <v>8</v>
      </c>
      <c r="H49" s="9" t="s">
        <v>6</v>
      </c>
      <c r="I49" s="9" t="s">
        <v>7</v>
      </c>
      <c r="J49" s="9" t="s">
        <v>8</v>
      </c>
      <c r="K49" s="9" t="s">
        <v>6</v>
      </c>
      <c r="L49" s="9" t="s">
        <v>7</v>
      </c>
      <c r="M49" s="9" t="s">
        <v>8</v>
      </c>
      <c r="N49" s="9" t="s">
        <v>6</v>
      </c>
      <c r="O49" s="9" t="s">
        <v>7</v>
      </c>
      <c r="P49" s="9" t="s">
        <v>8</v>
      </c>
      <c r="Q49" s="9" t="s">
        <v>6</v>
      </c>
      <c r="R49" s="9" t="s">
        <v>7</v>
      </c>
      <c r="S49" s="9" t="s">
        <v>8</v>
      </c>
    </row>
    <row r="50" spans="1:19" x14ac:dyDescent="0.2">
      <c r="A50" s="13" t="s">
        <v>9</v>
      </c>
      <c r="B50" s="10">
        <v>0</v>
      </c>
      <c r="C50" s="10">
        <v>0</v>
      </c>
      <c r="D50" s="10">
        <v>0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10">
        <v>0</v>
      </c>
      <c r="M50" s="10">
        <v>0</v>
      </c>
      <c r="N50" s="10">
        <v>0</v>
      </c>
      <c r="O50" s="10">
        <v>0</v>
      </c>
      <c r="P50" s="10">
        <v>0</v>
      </c>
      <c r="Q50" s="10">
        <v>0</v>
      </c>
      <c r="R50" s="10">
        <v>0</v>
      </c>
      <c r="S50" s="10">
        <v>0</v>
      </c>
    </row>
    <row r="51" spans="1:19" x14ac:dyDescent="0.2">
      <c r="A51" s="13" t="s">
        <v>10</v>
      </c>
      <c r="B51" s="10">
        <v>0</v>
      </c>
      <c r="C51" s="10">
        <v>0</v>
      </c>
      <c r="D51" s="10">
        <v>0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v>0</v>
      </c>
      <c r="O51" s="10">
        <v>0</v>
      </c>
      <c r="P51" s="10">
        <v>0</v>
      </c>
      <c r="Q51" s="10">
        <v>0</v>
      </c>
      <c r="R51" s="10">
        <v>0</v>
      </c>
      <c r="S51" s="10">
        <v>0</v>
      </c>
    </row>
    <row r="52" spans="1:19" x14ac:dyDescent="0.2">
      <c r="A52" s="13" t="s">
        <v>11</v>
      </c>
      <c r="B52" s="10">
        <v>0</v>
      </c>
      <c r="C52" s="10">
        <v>0</v>
      </c>
      <c r="D52" s="10">
        <v>0</v>
      </c>
      <c r="E52" s="10">
        <v>0</v>
      </c>
      <c r="F52" s="10">
        <v>52050</v>
      </c>
      <c r="G52" s="10">
        <v>52050</v>
      </c>
      <c r="H52" s="10">
        <v>0</v>
      </c>
      <c r="I52" s="10">
        <v>17129</v>
      </c>
      <c r="J52" s="10">
        <v>17129</v>
      </c>
      <c r="K52" s="10">
        <v>0</v>
      </c>
      <c r="L52" s="10">
        <v>0</v>
      </c>
      <c r="M52" s="10">
        <v>0</v>
      </c>
      <c r="N52" s="10">
        <v>0</v>
      </c>
      <c r="O52" s="10">
        <v>87000</v>
      </c>
      <c r="P52" s="10">
        <v>87000</v>
      </c>
      <c r="Q52" s="10">
        <v>0</v>
      </c>
      <c r="R52" s="10">
        <v>130700</v>
      </c>
      <c r="S52" s="10">
        <v>130700</v>
      </c>
    </row>
    <row r="53" spans="1:19" x14ac:dyDescent="0.2">
      <c r="A53" s="13" t="s">
        <v>12</v>
      </c>
      <c r="B53" s="10">
        <v>0</v>
      </c>
      <c r="C53" s="10">
        <v>419400</v>
      </c>
      <c r="D53" s="10">
        <v>419400</v>
      </c>
      <c r="E53" s="10">
        <v>0</v>
      </c>
      <c r="F53" s="10">
        <v>226300</v>
      </c>
      <c r="G53" s="10">
        <v>226300</v>
      </c>
      <c r="H53" s="10">
        <v>0</v>
      </c>
      <c r="I53" s="10">
        <v>327300</v>
      </c>
      <c r="J53" s="10">
        <v>327300</v>
      </c>
      <c r="K53" s="10">
        <v>0</v>
      </c>
      <c r="L53" s="10">
        <v>0</v>
      </c>
      <c r="M53" s="10">
        <v>0</v>
      </c>
      <c r="N53" s="10">
        <v>0</v>
      </c>
      <c r="O53" s="10">
        <v>55000</v>
      </c>
      <c r="P53" s="10">
        <v>55000</v>
      </c>
      <c r="Q53" s="10">
        <v>0</v>
      </c>
      <c r="R53" s="10">
        <v>25000</v>
      </c>
      <c r="S53" s="10">
        <v>25000</v>
      </c>
    </row>
    <row r="54" spans="1:19" x14ac:dyDescent="0.2">
      <c r="A54" s="13" t="s">
        <v>13</v>
      </c>
      <c r="B54" s="10">
        <v>0</v>
      </c>
      <c r="C54" s="10">
        <v>0</v>
      </c>
      <c r="D54" s="10">
        <v>0</v>
      </c>
      <c r="E54" s="10">
        <v>0</v>
      </c>
      <c r="F54" s="10">
        <v>162000</v>
      </c>
      <c r="G54" s="10">
        <v>162000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0">
        <v>0</v>
      </c>
      <c r="O54" s="10">
        <v>0</v>
      </c>
      <c r="P54" s="10">
        <v>0</v>
      </c>
      <c r="Q54" s="10">
        <v>0</v>
      </c>
      <c r="R54" s="10">
        <v>0</v>
      </c>
      <c r="S54" s="10">
        <v>0</v>
      </c>
    </row>
    <row r="55" spans="1:19" x14ac:dyDescent="0.2">
      <c r="A55" s="13" t="s">
        <v>14</v>
      </c>
      <c r="B55" s="10">
        <v>0</v>
      </c>
      <c r="C55" s="10">
        <v>0</v>
      </c>
      <c r="D55" s="10">
        <v>0</v>
      </c>
      <c r="E55" s="10">
        <v>0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v>0</v>
      </c>
      <c r="L55" s="10">
        <v>0</v>
      </c>
      <c r="M55" s="10">
        <v>0</v>
      </c>
      <c r="N55" s="10">
        <v>0</v>
      </c>
      <c r="O55" s="10">
        <v>0</v>
      </c>
      <c r="P55" s="10">
        <v>0</v>
      </c>
      <c r="Q55" s="10">
        <v>0</v>
      </c>
      <c r="R55" s="10">
        <v>0</v>
      </c>
      <c r="S55" s="10">
        <v>0</v>
      </c>
    </row>
    <row r="56" spans="1:19" x14ac:dyDescent="0.2">
      <c r="A56" s="13" t="s">
        <v>15</v>
      </c>
      <c r="B56" s="10">
        <v>0</v>
      </c>
      <c r="C56" s="10">
        <v>0</v>
      </c>
      <c r="D56" s="10">
        <v>0</v>
      </c>
      <c r="E56" s="10">
        <v>0</v>
      </c>
      <c r="F56" s="10">
        <v>38475</v>
      </c>
      <c r="G56" s="10">
        <v>38475</v>
      </c>
      <c r="H56" s="10">
        <v>0</v>
      </c>
      <c r="I56" s="10">
        <v>99200</v>
      </c>
      <c r="J56" s="10">
        <v>99200</v>
      </c>
      <c r="K56" s="10">
        <v>0</v>
      </c>
      <c r="L56" s="10">
        <v>35000</v>
      </c>
      <c r="M56" s="10">
        <v>35000</v>
      </c>
      <c r="N56" s="10">
        <v>0</v>
      </c>
      <c r="O56" s="10">
        <v>0</v>
      </c>
      <c r="P56" s="10">
        <v>0</v>
      </c>
      <c r="Q56" s="10">
        <v>0</v>
      </c>
      <c r="R56" s="10">
        <v>0</v>
      </c>
      <c r="S56" s="10">
        <v>0</v>
      </c>
    </row>
    <row r="57" spans="1:19" x14ac:dyDescent="0.2">
      <c r="A57" s="14" t="s">
        <v>16</v>
      </c>
      <c r="B57" s="15">
        <v>0</v>
      </c>
      <c r="C57" s="15">
        <v>419400</v>
      </c>
      <c r="D57" s="15">
        <v>419400</v>
      </c>
      <c r="E57" s="15">
        <v>0</v>
      </c>
      <c r="F57" s="15">
        <v>478825</v>
      </c>
      <c r="G57" s="15">
        <v>478825</v>
      </c>
      <c r="H57" s="15">
        <v>0</v>
      </c>
      <c r="I57" s="15">
        <v>443629</v>
      </c>
      <c r="J57" s="15">
        <v>443629</v>
      </c>
      <c r="K57" s="15">
        <v>0</v>
      </c>
      <c r="L57" s="15">
        <v>35000</v>
      </c>
      <c r="M57" s="15">
        <v>35000</v>
      </c>
      <c r="N57" s="15">
        <v>0</v>
      </c>
      <c r="O57" s="15">
        <v>142000</v>
      </c>
      <c r="P57" s="15">
        <v>142000</v>
      </c>
      <c r="Q57" s="15">
        <v>0</v>
      </c>
      <c r="R57" s="15">
        <v>155700</v>
      </c>
      <c r="S57" s="15">
        <v>155700</v>
      </c>
    </row>
    <row r="58" spans="1:19" x14ac:dyDescent="0.2">
      <c r="A58" s="13" t="s">
        <v>17</v>
      </c>
      <c r="B58" s="10">
        <v>0</v>
      </c>
      <c r="C58" s="10">
        <v>0</v>
      </c>
      <c r="D58" s="10">
        <v>0</v>
      </c>
      <c r="E58" s="10">
        <v>0</v>
      </c>
      <c r="F58" s="10">
        <v>60500</v>
      </c>
      <c r="G58" s="10">
        <v>60500</v>
      </c>
      <c r="H58" s="10">
        <v>0</v>
      </c>
      <c r="I58" s="10">
        <v>52000</v>
      </c>
      <c r="J58" s="10">
        <v>52000</v>
      </c>
      <c r="K58" s="10">
        <v>0</v>
      </c>
      <c r="L58" s="10">
        <v>0</v>
      </c>
      <c r="M58" s="10">
        <v>0</v>
      </c>
      <c r="N58" s="10">
        <v>0</v>
      </c>
      <c r="O58" s="10">
        <v>0</v>
      </c>
      <c r="P58" s="10">
        <v>0</v>
      </c>
      <c r="Q58" s="10">
        <v>0</v>
      </c>
      <c r="R58" s="10">
        <v>0</v>
      </c>
      <c r="S58" s="10">
        <v>0</v>
      </c>
    </row>
    <row r="59" spans="1:19" x14ac:dyDescent="0.2">
      <c r="A59" s="13" t="s">
        <v>18</v>
      </c>
      <c r="B59" s="10">
        <v>0</v>
      </c>
      <c r="C59" s="10">
        <v>2563538</v>
      </c>
      <c r="D59" s="10">
        <v>2563538</v>
      </c>
      <c r="E59" s="10">
        <v>0</v>
      </c>
      <c r="F59" s="10">
        <v>4088837</v>
      </c>
      <c r="G59" s="10">
        <v>4088837</v>
      </c>
      <c r="H59" s="10">
        <v>0</v>
      </c>
      <c r="I59" s="10">
        <v>1686803</v>
      </c>
      <c r="J59" s="10">
        <v>1686803</v>
      </c>
      <c r="K59" s="10">
        <v>0</v>
      </c>
      <c r="L59" s="10">
        <v>1680070</v>
      </c>
      <c r="M59" s="10">
        <v>1680070</v>
      </c>
      <c r="N59" s="10">
        <v>0</v>
      </c>
      <c r="O59" s="10">
        <v>1993970</v>
      </c>
      <c r="P59" s="10">
        <v>1993970</v>
      </c>
      <c r="Q59" s="10">
        <v>2500000</v>
      </c>
      <c r="R59" s="10">
        <v>2969040</v>
      </c>
      <c r="S59" s="10">
        <v>5469040</v>
      </c>
    </row>
    <row r="60" spans="1:19" x14ac:dyDescent="0.2">
      <c r="A60" s="13" t="s">
        <v>19</v>
      </c>
      <c r="B60" s="10">
        <v>0</v>
      </c>
      <c r="C60" s="10">
        <v>249238</v>
      </c>
      <c r="D60" s="10">
        <v>249238</v>
      </c>
      <c r="E60" s="10">
        <v>0</v>
      </c>
      <c r="F60" s="10">
        <v>108500</v>
      </c>
      <c r="G60" s="10">
        <v>108500</v>
      </c>
      <c r="H60" s="10">
        <v>0</v>
      </c>
      <c r="I60" s="10">
        <v>0</v>
      </c>
      <c r="J60" s="10">
        <v>0</v>
      </c>
      <c r="K60" s="10">
        <v>0</v>
      </c>
      <c r="L60" s="10">
        <v>181079</v>
      </c>
      <c r="M60" s="10">
        <v>181079</v>
      </c>
      <c r="N60" s="10">
        <v>0</v>
      </c>
      <c r="O60" s="10">
        <v>0</v>
      </c>
      <c r="P60" s="10">
        <v>0</v>
      </c>
      <c r="Q60" s="10">
        <v>0</v>
      </c>
      <c r="R60" s="10">
        <v>159990</v>
      </c>
      <c r="S60" s="10">
        <v>159990</v>
      </c>
    </row>
    <row r="61" spans="1:19" x14ac:dyDescent="0.2">
      <c r="A61" s="13" t="s">
        <v>20</v>
      </c>
      <c r="B61" s="10">
        <v>0</v>
      </c>
      <c r="C61" s="10">
        <v>0</v>
      </c>
      <c r="D61" s="10">
        <v>0</v>
      </c>
      <c r="E61" s="10">
        <v>0</v>
      </c>
      <c r="F61" s="10">
        <v>0</v>
      </c>
      <c r="G61" s="10">
        <v>0</v>
      </c>
      <c r="H61" s="10">
        <v>0</v>
      </c>
      <c r="I61" s="10">
        <v>94080</v>
      </c>
      <c r="J61" s="10">
        <v>94080</v>
      </c>
      <c r="K61" s="10">
        <v>0</v>
      </c>
      <c r="L61" s="10">
        <v>0</v>
      </c>
      <c r="M61" s="10">
        <v>0</v>
      </c>
      <c r="N61" s="10">
        <v>0</v>
      </c>
      <c r="O61" s="10">
        <v>30000</v>
      </c>
      <c r="P61" s="10">
        <v>30000</v>
      </c>
      <c r="Q61" s="10">
        <v>2000000</v>
      </c>
      <c r="R61" s="10">
        <v>0</v>
      </c>
      <c r="S61" s="10">
        <v>2000000</v>
      </c>
    </row>
    <row r="62" spans="1:19" x14ac:dyDescent="0.2">
      <c r="A62" s="13" t="s">
        <v>21</v>
      </c>
      <c r="B62" s="10">
        <v>0</v>
      </c>
      <c r="C62" s="10">
        <v>77000</v>
      </c>
      <c r="D62" s="10">
        <v>77000</v>
      </c>
      <c r="E62" s="10">
        <v>0</v>
      </c>
      <c r="F62" s="10">
        <v>50000</v>
      </c>
      <c r="G62" s="10">
        <v>50000</v>
      </c>
      <c r="H62" s="10">
        <v>0</v>
      </c>
      <c r="I62" s="10">
        <v>0</v>
      </c>
      <c r="J62" s="10">
        <v>0</v>
      </c>
      <c r="K62" s="10">
        <v>0</v>
      </c>
      <c r="L62" s="10">
        <v>159800</v>
      </c>
      <c r="M62" s="10">
        <v>159800</v>
      </c>
      <c r="N62" s="10">
        <v>0</v>
      </c>
      <c r="O62" s="10">
        <v>46800</v>
      </c>
      <c r="P62" s="10">
        <v>46800</v>
      </c>
      <c r="Q62" s="10">
        <v>0</v>
      </c>
      <c r="R62" s="10">
        <v>50000</v>
      </c>
      <c r="S62" s="10">
        <v>50000</v>
      </c>
    </row>
    <row r="63" spans="1:19" x14ac:dyDescent="0.2">
      <c r="A63" s="13" t="s">
        <v>22</v>
      </c>
      <c r="B63" s="10">
        <v>0</v>
      </c>
      <c r="C63" s="10">
        <v>249862</v>
      </c>
      <c r="D63" s="10">
        <v>249862</v>
      </c>
      <c r="E63" s="10">
        <v>0</v>
      </c>
      <c r="F63" s="10">
        <v>496150</v>
      </c>
      <c r="G63" s="10">
        <v>496150</v>
      </c>
      <c r="H63" s="10">
        <v>0</v>
      </c>
      <c r="I63" s="10">
        <v>308900</v>
      </c>
      <c r="J63" s="10">
        <v>308900</v>
      </c>
      <c r="K63" s="10">
        <v>0</v>
      </c>
      <c r="L63" s="10">
        <v>218430</v>
      </c>
      <c r="M63" s="10">
        <v>218430</v>
      </c>
      <c r="N63" s="10">
        <v>0</v>
      </c>
      <c r="O63" s="10">
        <v>25000</v>
      </c>
      <c r="P63" s="10">
        <v>25000</v>
      </c>
      <c r="Q63" s="10">
        <v>0</v>
      </c>
      <c r="R63" s="10">
        <v>430027</v>
      </c>
      <c r="S63" s="10">
        <v>430027</v>
      </c>
    </row>
    <row r="64" spans="1:19" x14ac:dyDescent="0.2">
      <c r="A64" s="13" t="s">
        <v>23</v>
      </c>
      <c r="B64" s="10">
        <v>0</v>
      </c>
      <c r="C64" s="10">
        <v>0</v>
      </c>
      <c r="D64" s="10">
        <v>0</v>
      </c>
      <c r="E64" s="10">
        <v>0</v>
      </c>
      <c r="F64" s="10">
        <v>30000</v>
      </c>
      <c r="G64" s="10">
        <v>30000</v>
      </c>
      <c r="H64" s="10">
        <v>0</v>
      </c>
      <c r="I64" s="10">
        <v>30000</v>
      </c>
      <c r="J64" s="10">
        <v>30000</v>
      </c>
      <c r="K64" s="10">
        <v>0</v>
      </c>
      <c r="L64" s="10">
        <v>0</v>
      </c>
      <c r="M64" s="10">
        <v>0</v>
      </c>
      <c r="N64" s="10">
        <v>0</v>
      </c>
      <c r="O64" s="10">
        <v>42000</v>
      </c>
      <c r="P64" s="10">
        <v>42000</v>
      </c>
      <c r="Q64" s="10">
        <v>0</v>
      </c>
      <c r="R64" s="10">
        <v>0</v>
      </c>
      <c r="S64" s="10">
        <v>0</v>
      </c>
    </row>
    <row r="65" spans="1:19" x14ac:dyDescent="0.2">
      <c r="A65" s="13" t="s">
        <v>24</v>
      </c>
      <c r="B65" s="10">
        <v>0</v>
      </c>
      <c r="C65" s="10">
        <v>160000</v>
      </c>
      <c r="D65" s="10">
        <v>160000</v>
      </c>
      <c r="E65" s="10">
        <v>0</v>
      </c>
      <c r="F65" s="10">
        <v>959600</v>
      </c>
      <c r="G65" s="10">
        <v>959600</v>
      </c>
      <c r="H65" s="10">
        <v>0</v>
      </c>
      <c r="I65" s="10">
        <v>257000</v>
      </c>
      <c r="J65" s="10">
        <v>257000</v>
      </c>
      <c r="K65" s="10">
        <v>0</v>
      </c>
      <c r="L65" s="10">
        <v>81000</v>
      </c>
      <c r="M65" s="10">
        <v>81000</v>
      </c>
      <c r="N65" s="10">
        <v>0</v>
      </c>
      <c r="O65" s="10">
        <v>80000</v>
      </c>
      <c r="P65" s="10">
        <v>80000</v>
      </c>
      <c r="Q65" s="10">
        <v>0</v>
      </c>
      <c r="R65" s="10">
        <v>0</v>
      </c>
      <c r="S65" s="10">
        <v>0</v>
      </c>
    </row>
    <row r="66" spans="1:19" x14ac:dyDescent="0.2">
      <c r="A66" s="13" t="s">
        <v>25</v>
      </c>
      <c r="B66" s="10">
        <v>0</v>
      </c>
      <c r="C66" s="10">
        <v>85800</v>
      </c>
      <c r="D66" s="10">
        <v>85800</v>
      </c>
      <c r="E66" s="10">
        <v>0</v>
      </c>
      <c r="F66" s="10">
        <v>30000</v>
      </c>
      <c r="G66" s="10">
        <v>30000</v>
      </c>
      <c r="H66" s="10">
        <v>0</v>
      </c>
      <c r="I66" s="10">
        <v>161538</v>
      </c>
      <c r="J66" s="10">
        <v>161538</v>
      </c>
      <c r="K66" s="10">
        <v>0</v>
      </c>
      <c r="L66" s="10">
        <v>25000</v>
      </c>
      <c r="M66" s="10">
        <v>25000</v>
      </c>
      <c r="N66" s="10">
        <v>3594256</v>
      </c>
      <c r="O66" s="10">
        <v>0</v>
      </c>
      <c r="P66" s="10">
        <v>3594256</v>
      </c>
      <c r="Q66" s="10">
        <v>0</v>
      </c>
      <c r="R66" s="10">
        <v>63750</v>
      </c>
      <c r="S66" s="10">
        <v>63750</v>
      </c>
    </row>
    <row r="67" spans="1:19" x14ac:dyDescent="0.2">
      <c r="A67" s="17" t="s">
        <v>26</v>
      </c>
      <c r="B67" s="15">
        <v>0</v>
      </c>
      <c r="C67" s="15">
        <v>3385438</v>
      </c>
      <c r="D67" s="15">
        <v>3385438</v>
      </c>
      <c r="E67" s="15">
        <v>0</v>
      </c>
      <c r="F67" s="15">
        <v>5823587</v>
      </c>
      <c r="G67" s="15">
        <v>5823587</v>
      </c>
      <c r="H67" s="15">
        <v>0</v>
      </c>
      <c r="I67" s="15">
        <v>2590321</v>
      </c>
      <c r="J67" s="15">
        <v>2590321</v>
      </c>
      <c r="K67" s="15">
        <v>0</v>
      </c>
      <c r="L67" s="15">
        <v>2345379</v>
      </c>
      <c r="M67" s="15">
        <v>2345379</v>
      </c>
      <c r="N67" s="15">
        <v>3594256</v>
      </c>
      <c r="O67" s="15">
        <v>2217770</v>
      </c>
      <c r="P67" s="15">
        <v>5812026</v>
      </c>
      <c r="Q67" s="15">
        <v>4500000</v>
      </c>
      <c r="R67" s="15">
        <v>3672807</v>
      </c>
      <c r="S67" s="15">
        <v>8172807</v>
      </c>
    </row>
    <row r="68" spans="1:19" x14ac:dyDescent="0.2">
      <c r="A68" s="13" t="s">
        <v>27</v>
      </c>
      <c r="B68" s="10">
        <v>0</v>
      </c>
      <c r="C68" s="10">
        <v>674159</v>
      </c>
      <c r="D68" s="10">
        <v>674159</v>
      </c>
      <c r="E68" s="10">
        <v>0</v>
      </c>
      <c r="F68" s="10">
        <v>738750</v>
      </c>
      <c r="G68" s="10">
        <v>738750</v>
      </c>
      <c r="H68" s="10">
        <v>0</v>
      </c>
      <c r="I68" s="10">
        <v>959714</v>
      </c>
      <c r="J68" s="10">
        <v>959714</v>
      </c>
      <c r="K68" s="10">
        <v>0</v>
      </c>
      <c r="L68" s="10">
        <v>689921</v>
      </c>
      <c r="M68" s="10">
        <v>689921</v>
      </c>
      <c r="N68" s="10">
        <v>0</v>
      </c>
      <c r="O68" s="10">
        <v>592633</v>
      </c>
      <c r="P68" s="10">
        <v>592633</v>
      </c>
      <c r="Q68" s="10">
        <v>0</v>
      </c>
      <c r="R68" s="10">
        <v>752893</v>
      </c>
      <c r="S68" s="10">
        <v>752893</v>
      </c>
    </row>
    <row r="69" spans="1:19" x14ac:dyDescent="0.2">
      <c r="A69" s="13" t="s">
        <v>28</v>
      </c>
      <c r="B69" s="10">
        <v>0</v>
      </c>
      <c r="C69" s="10">
        <v>6279368</v>
      </c>
      <c r="D69" s="10">
        <v>6279368</v>
      </c>
      <c r="E69" s="10">
        <v>25341</v>
      </c>
      <c r="F69" s="10">
        <v>4000456</v>
      </c>
      <c r="G69" s="10">
        <v>4025797</v>
      </c>
      <c r="H69" s="10">
        <v>90000</v>
      </c>
      <c r="I69" s="10">
        <v>2939380</v>
      </c>
      <c r="J69" s="10">
        <v>3029380</v>
      </c>
      <c r="K69" s="10">
        <v>0</v>
      </c>
      <c r="L69" s="10">
        <v>2963854</v>
      </c>
      <c r="M69" s="10">
        <v>2963854</v>
      </c>
      <c r="N69" s="10">
        <v>17504877</v>
      </c>
      <c r="O69" s="10">
        <v>2531076</v>
      </c>
      <c r="P69" s="10">
        <v>20035953</v>
      </c>
      <c r="Q69" s="10">
        <v>10858000</v>
      </c>
      <c r="R69" s="10">
        <v>4256675</v>
      </c>
      <c r="S69" s="10">
        <v>15114675</v>
      </c>
    </row>
    <row r="70" spans="1:19" x14ac:dyDescent="0.2">
      <c r="A70" s="13" t="s">
        <v>29</v>
      </c>
      <c r="B70" s="10">
        <v>32500</v>
      </c>
      <c r="C70" s="10">
        <v>12445702</v>
      </c>
      <c r="D70" s="10">
        <v>12478202</v>
      </c>
      <c r="E70" s="10">
        <v>3074153</v>
      </c>
      <c r="F70" s="10">
        <v>11960977</v>
      </c>
      <c r="G70" s="10">
        <v>15035130</v>
      </c>
      <c r="H70" s="10">
        <v>24029811</v>
      </c>
      <c r="I70" s="10">
        <v>10777943</v>
      </c>
      <c r="J70" s="10">
        <v>34807754</v>
      </c>
      <c r="K70" s="10">
        <v>0</v>
      </c>
      <c r="L70" s="10">
        <v>8823061</v>
      </c>
      <c r="M70" s="10">
        <v>8823061</v>
      </c>
      <c r="N70" s="10">
        <v>6330053</v>
      </c>
      <c r="O70" s="10">
        <v>8050244</v>
      </c>
      <c r="P70" s="10">
        <v>14380297</v>
      </c>
      <c r="Q70" s="10">
        <v>14000000</v>
      </c>
      <c r="R70" s="10">
        <v>8579798</v>
      </c>
      <c r="S70" s="10">
        <v>22579798</v>
      </c>
    </row>
    <row r="71" spans="1:19" x14ac:dyDescent="0.2">
      <c r="A71" s="13" t="s">
        <v>30</v>
      </c>
      <c r="B71" s="10">
        <v>7128345</v>
      </c>
      <c r="C71" s="10">
        <v>59710942</v>
      </c>
      <c r="D71" s="10">
        <v>66839287</v>
      </c>
      <c r="E71" s="10">
        <v>19933197</v>
      </c>
      <c r="F71" s="10">
        <v>59136678</v>
      </c>
      <c r="G71" s="10">
        <v>79069875</v>
      </c>
      <c r="H71" s="10">
        <v>89166162</v>
      </c>
      <c r="I71" s="10">
        <v>50801568</v>
      </c>
      <c r="J71" s="10">
        <v>139967730</v>
      </c>
      <c r="K71" s="10">
        <v>15942549</v>
      </c>
      <c r="L71" s="10">
        <v>60594516</v>
      </c>
      <c r="M71" s="10">
        <v>76537065</v>
      </c>
      <c r="N71" s="10">
        <v>27182728</v>
      </c>
      <c r="O71" s="10">
        <v>47828667</v>
      </c>
      <c r="P71" s="10">
        <v>75011395</v>
      </c>
      <c r="Q71" s="10">
        <v>28005441</v>
      </c>
      <c r="R71" s="10">
        <v>42783403</v>
      </c>
      <c r="S71" s="10">
        <v>70788844</v>
      </c>
    </row>
    <row r="72" spans="1:19" x14ac:dyDescent="0.2">
      <c r="A72" s="17" t="s">
        <v>31</v>
      </c>
      <c r="B72" s="15">
        <v>7160845</v>
      </c>
      <c r="C72" s="15">
        <v>79110171</v>
      </c>
      <c r="D72" s="15">
        <v>86271016</v>
      </c>
      <c r="E72" s="15">
        <v>23032691</v>
      </c>
      <c r="F72" s="15">
        <v>75836861</v>
      </c>
      <c r="G72" s="15">
        <v>98869552</v>
      </c>
      <c r="H72" s="15">
        <v>113285973</v>
      </c>
      <c r="I72" s="15">
        <v>65478605</v>
      </c>
      <c r="J72" s="15">
        <v>178764578</v>
      </c>
      <c r="K72" s="15">
        <v>15942549</v>
      </c>
      <c r="L72" s="15">
        <v>73071352</v>
      </c>
      <c r="M72" s="15">
        <v>89013901</v>
      </c>
      <c r="N72" s="15">
        <v>51017658</v>
      </c>
      <c r="O72" s="15">
        <v>59002620</v>
      </c>
      <c r="P72" s="15">
        <v>110020278</v>
      </c>
      <c r="Q72" s="15">
        <v>52863441</v>
      </c>
      <c r="R72" s="15">
        <v>56372769</v>
      </c>
      <c r="S72" s="15">
        <v>109236210</v>
      </c>
    </row>
    <row r="73" spans="1:19" x14ac:dyDescent="0.2">
      <c r="A73" s="13" t="s">
        <v>32</v>
      </c>
      <c r="B73" s="10">
        <v>0</v>
      </c>
      <c r="C73" s="10">
        <v>5446951</v>
      </c>
      <c r="D73" s="10">
        <v>5446951</v>
      </c>
      <c r="E73" s="10">
        <v>4922410</v>
      </c>
      <c r="F73" s="10">
        <v>5597109</v>
      </c>
      <c r="G73" s="10">
        <v>10519519</v>
      </c>
      <c r="H73" s="10">
        <v>440000</v>
      </c>
      <c r="I73" s="10">
        <v>4410872</v>
      </c>
      <c r="J73" s="10">
        <v>4850872</v>
      </c>
      <c r="K73" s="10">
        <v>0</v>
      </c>
      <c r="L73" s="10">
        <v>3538790</v>
      </c>
      <c r="M73" s="10">
        <v>3538790</v>
      </c>
      <c r="N73" s="10">
        <v>48962</v>
      </c>
      <c r="O73" s="10">
        <v>3593351</v>
      </c>
      <c r="P73" s="10">
        <v>3642313</v>
      </c>
      <c r="Q73" s="10">
        <v>3460000</v>
      </c>
      <c r="R73" s="10">
        <v>2541773</v>
      </c>
      <c r="S73" s="10">
        <v>6001773</v>
      </c>
    </row>
    <row r="74" spans="1:19" x14ac:dyDescent="0.2">
      <c r="A74" s="13" t="s">
        <v>33</v>
      </c>
      <c r="B74" s="10">
        <v>2547350</v>
      </c>
      <c r="C74" s="10">
        <v>13081659</v>
      </c>
      <c r="D74" s="10">
        <v>15629009</v>
      </c>
      <c r="E74" s="10">
        <v>927900</v>
      </c>
      <c r="F74" s="10">
        <v>17315698</v>
      </c>
      <c r="G74" s="10">
        <v>18243598</v>
      </c>
      <c r="H74" s="10">
        <v>6897497</v>
      </c>
      <c r="I74" s="10">
        <v>11571009</v>
      </c>
      <c r="J74" s="10">
        <v>18468506</v>
      </c>
      <c r="K74" s="10">
        <v>6155388</v>
      </c>
      <c r="L74" s="10">
        <v>14575397</v>
      </c>
      <c r="M74" s="10">
        <v>20730785</v>
      </c>
      <c r="N74" s="10">
        <v>34542878</v>
      </c>
      <c r="O74" s="10">
        <v>10369476</v>
      </c>
      <c r="P74" s="10">
        <v>44912354</v>
      </c>
      <c r="Q74" s="10">
        <v>8641879</v>
      </c>
      <c r="R74" s="10">
        <v>10621407</v>
      </c>
      <c r="S74" s="10">
        <v>19263286</v>
      </c>
    </row>
    <row r="75" spans="1:19" x14ac:dyDescent="0.2">
      <c r="A75" s="13" t="s">
        <v>34</v>
      </c>
      <c r="B75" s="10">
        <v>0</v>
      </c>
      <c r="C75" s="10">
        <v>937876</v>
      </c>
      <c r="D75" s="10">
        <v>937876</v>
      </c>
      <c r="E75" s="10">
        <v>0</v>
      </c>
      <c r="F75" s="10">
        <v>2571683</v>
      </c>
      <c r="G75" s="10">
        <v>2571683</v>
      </c>
      <c r="H75" s="10">
        <v>0</v>
      </c>
      <c r="I75" s="10">
        <v>678235</v>
      </c>
      <c r="J75" s="10">
        <v>678235</v>
      </c>
      <c r="K75" s="10">
        <v>0</v>
      </c>
      <c r="L75" s="10">
        <v>2604979</v>
      </c>
      <c r="M75" s="10">
        <v>2604979</v>
      </c>
      <c r="N75" s="10">
        <v>0</v>
      </c>
      <c r="O75" s="10">
        <v>392885</v>
      </c>
      <c r="P75" s="10">
        <v>392885</v>
      </c>
      <c r="Q75" s="10">
        <v>0</v>
      </c>
      <c r="R75" s="10">
        <v>651270</v>
      </c>
      <c r="S75" s="10">
        <v>651270</v>
      </c>
    </row>
    <row r="76" spans="1:19" x14ac:dyDescent="0.2">
      <c r="A76" s="14" t="s">
        <v>35</v>
      </c>
      <c r="B76" s="15">
        <v>2547350</v>
      </c>
      <c r="C76" s="15">
        <v>19466486</v>
      </c>
      <c r="D76" s="15">
        <v>22013836</v>
      </c>
      <c r="E76" s="15">
        <v>5850310</v>
      </c>
      <c r="F76" s="15">
        <v>25484490</v>
      </c>
      <c r="G76" s="15">
        <v>31334800</v>
      </c>
      <c r="H76" s="15">
        <v>7337497</v>
      </c>
      <c r="I76" s="15">
        <v>16660116</v>
      </c>
      <c r="J76" s="15">
        <v>23997613</v>
      </c>
      <c r="K76" s="15">
        <v>6155388</v>
      </c>
      <c r="L76" s="15">
        <v>20719166</v>
      </c>
      <c r="M76" s="15">
        <v>26874554</v>
      </c>
      <c r="N76" s="15">
        <v>34591840</v>
      </c>
      <c r="O76" s="15">
        <v>14355712</v>
      </c>
      <c r="P76" s="15">
        <v>48947552</v>
      </c>
      <c r="Q76" s="15">
        <v>12101879</v>
      </c>
      <c r="R76" s="15">
        <v>13814450</v>
      </c>
      <c r="S76" s="15">
        <v>25916329</v>
      </c>
    </row>
    <row r="77" spans="1:19" x14ac:dyDescent="0.2">
      <c r="A77" s="13" t="s">
        <v>36</v>
      </c>
      <c r="B77" s="10">
        <v>0</v>
      </c>
      <c r="C77" s="10">
        <v>5021862</v>
      </c>
      <c r="D77" s="10">
        <v>5021862</v>
      </c>
      <c r="E77" s="10">
        <v>0</v>
      </c>
      <c r="F77" s="10">
        <v>9587969</v>
      </c>
      <c r="G77" s="10">
        <v>9587969</v>
      </c>
      <c r="H77" s="10">
        <v>0</v>
      </c>
      <c r="I77" s="10">
        <v>6969775</v>
      </c>
      <c r="J77" s="10">
        <v>6969775</v>
      </c>
      <c r="K77" s="10">
        <v>119</v>
      </c>
      <c r="L77" s="10">
        <v>4659878</v>
      </c>
      <c r="M77" s="10">
        <v>4659997</v>
      </c>
      <c r="N77" s="10">
        <v>12000000</v>
      </c>
      <c r="O77" s="10">
        <v>4550886</v>
      </c>
      <c r="P77" s="10">
        <v>16550886</v>
      </c>
      <c r="Q77" s="10">
        <v>8500000</v>
      </c>
      <c r="R77" s="10">
        <v>3816163</v>
      </c>
      <c r="S77" s="10">
        <v>12316163</v>
      </c>
    </row>
    <row r="78" spans="1:19" x14ac:dyDescent="0.2">
      <c r="A78" s="13" t="s">
        <v>37</v>
      </c>
      <c r="B78" s="10">
        <v>0</v>
      </c>
      <c r="C78" s="10">
        <v>329021</v>
      </c>
      <c r="D78" s="10">
        <v>329021</v>
      </c>
      <c r="E78" s="10">
        <v>0</v>
      </c>
      <c r="F78" s="10">
        <v>768057</v>
      </c>
      <c r="G78" s="10">
        <v>768057</v>
      </c>
      <c r="H78" s="10">
        <v>0</v>
      </c>
      <c r="I78" s="10">
        <v>412338</v>
      </c>
      <c r="J78" s="10">
        <v>412338</v>
      </c>
      <c r="K78" s="10">
        <v>30000</v>
      </c>
      <c r="L78" s="10">
        <v>398835</v>
      </c>
      <c r="M78" s="10">
        <v>428835</v>
      </c>
      <c r="N78" s="10">
        <v>0</v>
      </c>
      <c r="O78" s="10">
        <v>552200</v>
      </c>
      <c r="P78" s="10">
        <v>552200</v>
      </c>
      <c r="Q78" s="10">
        <v>0</v>
      </c>
      <c r="R78" s="10">
        <v>645584</v>
      </c>
      <c r="S78" s="10">
        <v>645584</v>
      </c>
    </row>
    <row r="79" spans="1:19" x14ac:dyDescent="0.2">
      <c r="A79" s="13" t="s">
        <v>38</v>
      </c>
      <c r="B79" s="10">
        <v>0</v>
      </c>
      <c r="C79" s="10">
        <v>825100</v>
      </c>
      <c r="D79" s="10">
        <v>825100</v>
      </c>
      <c r="E79" s="10">
        <v>0</v>
      </c>
      <c r="F79" s="10">
        <v>629605</v>
      </c>
      <c r="G79" s="10">
        <v>629605</v>
      </c>
      <c r="H79" s="10">
        <v>0</v>
      </c>
      <c r="I79" s="10">
        <v>175700</v>
      </c>
      <c r="J79" s="10">
        <v>175700</v>
      </c>
      <c r="K79" s="10">
        <v>0</v>
      </c>
      <c r="L79" s="10">
        <v>699000</v>
      </c>
      <c r="M79" s="10">
        <v>699000</v>
      </c>
      <c r="N79" s="10">
        <v>0</v>
      </c>
      <c r="O79" s="10">
        <v>194000</v>
      </c>
      <c r="P79" s="10">
        <v>194000</v>
      </c>
      <c r="Q79" s="10">
        <v>0</v>
      </c>
      <c r="R79" s="10">
        <v>121400</v>
      </c>
      <c r="S79" s="10">
        <v>121400</v>
      </c>
    </row>
    <row r="80" spans="1:19" x14ac:dyDescent="0.2">
      <c r="A80" s="13" t="s">
        <v>39</v>
      </c>
      <c r="B80" s="10">
        <v>0</v>
      </c>
      <c r="C80" s="10">
        <v>195933</v>
      </c>
      <c r="D80" s="10">
        <v>195933</v>
      </c>
      <c r="E80" s="10">
        <v>0</v>
      </c>
      <c r="F80" s="10">
        <v>1860142</v>
      </c>
      <c r="G80" s="10">
        <v>1860142</v>
      </c>
      <c r="H80" s="10">
        <v>0</v>
      </c>
      <c r="I80" s="10">
        <v>315182</v>
      </c>
      <c r="J80" s="10">
        <v>315182</v>
      </c>
      <c r="K80" s="10">
        <v>0</v>
      </c>
      <c r="L80" s="10">
        <v>1802400</v>
      </c>
      <c r="M80" s="10">
        <v>1802400</v>
      </c>
      <c r="N80" s="10">
        <v>0</v>
      </c>
      <c r="O80" s="10">
        <v>104500</v>
      </c>
      <c r="P80" s="10">
        <v>104500</v>
      </c>
      <c r="Q80" s="10">
        <v>0</v>
      </c>
      <c r="R80" s="10">
        <v>134503</v>
      </c>
      <c r="S80" s="10">
        <v>134503</v>
      </c>
    </row>
    <row r="81" spans="1:19" x14ac:dyDescent="0.2">
      <c r="A81" s="14" t="s">
        <v>40</v>
      </c>
      <c r="B81" s="15">
        <v>0</v>
      </c>
      <c r="C81" s="15">
        <v>6371916</v>
      </c>
      <c r="D81" s="15">
        <v>6371916</v>
      </c>
      <c r="E81" s="15">
        <v>0</v>
      </c>
      <c r="F81" s="15">
        <v>12845773</v>
      </c>
      <c r="G81" s="15">
        <v>12845773</v>
      </c>
      <c r="H81" s="15">
        <v>0</v>
      </c>
      <c r="I81" s="15">
        <v>7872995</v>
      </c>
      <c r="J81" s="15">
        <v>7872995</v>
      </c>
      <c r="K81" s="15">
        <v>30119</v>
      </c>
      <c r="L81" s="15">
        <v>7560113</v>
      </c>
      <c r="M81" s="15">
        <v>7590232</v>
      </c>
      <c r="N81" s="15">
        <v>12000000</v>
      </c>
      <c r="O81" s="15">
        <v>5401586</v>
      </c>
      <c r="P81" s="15">
        <v>17401586</v>
      </c>
      <c r="Q81" s="15">
        <v>8500000</v>
      </c>
      <c r="R81" s="15">
        <v>4717650</v>
      </c>
      <c r="S81" s="15">
        <v>13217650</v>
      </c>
    </row>
    <row r="82" spans="1:19" x14ac:dyDescent="0.2">
      <c r="A82" s="19" t="s">
        <v>41</v>
      </c>
      <c r="B82" s="20">
        <v>9708195</v>
      </c>
      <c r="C82" s="20">
        <v>108753411</v>
      </c>
      <c r="D82" s="20">
        <v>118461606</v>
      </c>
      <c r="E82" s="20">
        <v>28883001</v>
      </c>
      <c r="F82" s="20">
        <v>120469536</v>
      </c>
      <c r="G82" s="20">
        <v>149352537</v>
      </c>
      <c r="H82" s="20">
        <v>120623470</v>
      </c>
      <c r="I82" s="20">
        <v>93045666</v>
      </c>
      <c r="J82" s="20">
        <v>213669136</v>
      </c>
      <c r="K82" s="20">
        <v>22128056</v>
      </c>
      <c r="L82" s="20">
        <v>103731010</v>
      </c>
      <c r="M82" s="20">
        <v>125859066</v>
      </c>
      <c r="N82" s="20">
        <v>101203754</v>
      </c>
      <c r="O82" s="20">
        <v>81119688</v>
      </c>
      <c r="P82" s="15">
        <v>182323442</v>
      </c>
      <c r="Q82" s="20">
        <v>77965320</v>
      </c>
      <c r="R82" s="20">
        <v>78733376</v>
      </c>
      <c r="S82" s="20">
        <v>156698696</v>
      </c>
    </row>
    <row r="83" spans="1:19" x14ac:dyDescent="0.2">
      <c r="A83" s="3" t="s">
        <v>42</v>
      </c>
      <c r="B83" s="2"/>
      <c r="C83" s="2"/>
      <c r="D83" s="2"/>
      <c r="E83" s="2"/>
      <c r="F83" s="2"/>
      <c r="G83" s="2"/>
      <c r="H83" s="2"/>
      <c r="I83" s="2"/>
      <c r="J83" s="2"/>
      <c r="K83" s="1"/>
      <c r="L83" s="1"/>
      <c r="M83" s="1"/>
      <c r="N83" s="1"/>
      <c r="O83" s="24"/>
      <c r="P83" s="1"/>
      <c r="Q83" s="1"/>
      <c r="R83" s="1"/>
      <c r="S83" s="1"/>
    </row>
    <row r="84" spans="1:19" x14ac:dyDescent="0.2">
      <c r="A84" s="3" t="s">
        <v>43</v>
      </c>
      <c r="K84" s="1"/>
      <c r="L84" s="1"/>
      <c r="M84" s="1"/>
      <c r="N84" s="1"/>
      <c r="O84" s="1"/>
      <c r="P84" s="1"/>
      <c r="Q84" s="1"/>
      <c r="R84" s="1"/>
      <c r="S84" s="1"/>
    </row>
    <row r="85" spans="1:19" x14ac:dyDescent="0.2">
      <c r="A85" s="3" t="s">
        <v>44</v>
      </c>
      <c r="E85" s="3" t="s">
        <v>45</v>
      </c>
      <c r="L85" s="3"/>
      <c r="M85" s="3"/>
      <c r="N85" s="3"/>
      <c r="O85" s="3"/>
      <c r="P85" s="3"/>
      <c r="Q85" s="25"/>
    </row>
  </sheetData>
  <phoneticPr fontId="5" type="noConversion"/>
  <pageMargins left="0" right="0" top="1.5748031496062993" bottom="1.7716535433070868" header="0.51181102362204722" footer="0.51181102362204722"/>
  <pageSetup scale="72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8"/>
  </sheetPr>
  <dimension ref="A1:IM85"/>
  <sheetViews>
    <sheetView showGridLines="0" workbookViewId="0"/>
  </sheetViews>
  <sheetFormatPr defaultColWidth="11.42578125" defaultRowHeight="12.75" x14ac:dyDescent="0.2"/>
  <cols>
    <col min="1" max="1" width="16" customWidth="1"/>
    <col min="2" max="16" width="9.7109375" customWidth="1"/>
    <col min="17" max="17" width="10.28515625" customWidth="1"/>
    <col min="18" max="19" width="9.7109375" customWidth="1"/>
    <col min="20" max="20" width="10.7109375" customWidth="1"/>
    <col min="21" max="21" width="20.7109375" customWidth="1"/>
  </cols>
  <sheetData>
    <row r="1" spans="1:24" x14ac:dyDescent="0.2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4" x14ac:dyDescent="0.2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4" x14ac:dyDescent="0.2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4" x14ac:dyDescent="0.2">
      <c r="S4" s="21" t="s">
        <v>3</v>
      </c>
      <c r="T4" s="21"/>
    </row>
    <row r="5" spans="1:24" x14ac:dyDescent="0.2">
      <c r="A5" s="11" t="s">
        <v>4</v>
      </c>
      <c r="B5" s="5">
        <v>37622</v>
      </c>
      <c r="C5" s="6"/>
      <c r="D5" s="7"/>
      <c r="E5" s="5">
        <v>37653</v>
      </c>
      <c r="F5" s="6"/>
      <c r="G5" s="7"/>
      <c r="H5" s="5">
        <v>37681</v>
      </c>
      <c r="I5" s="6"/>
      <c r="J5" s="7"/>
      <c r="K5" s="5">
        <v>37712</v>
      </c>
      <c r="L5" s="6"/>
      <c r="M5" s="7"/>
      <c r="N5" s="5">
        <v>37742</v>
      </c>
      <c r="O5" s="6"/>
      <c r="P5" s="7"/>
      <c r="Q5" s="175">
        <v>37773</v>
      </c>
      <c r="R5" s="176"/>
      <c r="S5" s="177"/>
      <c r="T5" s="29"/>
      <c r="U5" s="41" t="s">
        <v>4</v>
      </c>
      <c r="V5" s="61" t="s">
        <v>47</v>
      </c>
      <c r="W5" s="43"/>
      <c r="X5" s="44"/>
    </row>
    <row r="6" spans="1:24" x14ac:dyDescent="0.2">
      <c r="A6" s="12" t="s">
        <v>5</v>
      </c>
      <c r="B6" s="9" t="s">
        <v>6</v>
      </c>
      <c r="C6" s="9" t="s">
        <v>7</v>
      </c>
      <c r="D6" s="9" t="s">
        <v>8</v>
      </c>
      <c r="E6" s="9" t="s">
        <v>6</v>
      </c>
      <c r="F6" s="9" t="s">
        <v>7</v>
      </c>
      <c r="G6" s="9" t="s">
        <v>8</v>
      </c>
      <c r="H6" s="9" t="s">
        <v>6</v>
      </c>
      <c r="I6" s="9" t="s">
        <v>7</v>
      </c>
      <c r="J6" s="9" t="s">
        <v>8</v>
      </c>
      <c r="K6" s="9" t="s">
        <v>6</v>
      </c>
      <c r="L6" s="9" t="s">
        <v>7</v>
      </c>
      <c r="M6" s="9" t="s">
        <v>8</v>
      </c>
      <c r="N6" s="9" t="s">
        <v>6</v>
      </c>
      <c r="O6" s="9" t="s">
        <v>7</v>
      </c>
      <c r="P6" s="9" t="s">
        <v>8</v>
      </c>
      <c r="Q6" s="9" t="s">
        <v>6</v>
      </c>
      <c r="R6" s="9" t="s">
        <v>7</v>
      </c>
      <c r="S6" s="9" t="s">
        <v>8</v>
      </c>
      <c r="T6" s="30"/>
      <c r="U6" s="45" t="s">
        <v>5</v>
      </c>
      <c r="V6" s="60" t="s">
        <v>6</v>
      </c>
      <c r="W6" s="60" t="s">
        <v>7</v>
      </c>
      <c r="X6" s="60" t="s">
        <v>8</v>
      </c>
    </row>
    <row r="7" spans="1:24" x14ac:dyDescent="0.2">
      <c r="A7" s="13" t="s">
        <v>9</v>
      </c>
      <c r="B7" s="10">
        <v>0</v>
      </c>
      <c r="C7" s="10">
        <v>0</v>
      </c>
      <c r="D7" s="10">
        <v>0</v>
      </c>
      <c r="E7" s="10">
        <v>0</v>
      </c>
      <c r="F7" s="10">
        <v>0</v>
      </c>
      <c r="G7" s="22">
        <v>0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  <c r="N7" s="10">
        <v>0</v>
      </c>
      <c r="O7" s="10">
        <v>0</v>
      </c>
      <c r="P7" s="10">
        <v>0</v>
      </c>
      <c r="Q7" s="10">
        <v>0</v>
      </c>
      <c r="R7" s="10">
        <v>0</v>
      </c>
      <c r="S7" s="10">
        <v>0</v>
      </c>
      <c r="T7" s="31"/>
      <c r="U7" s="13" t="s">
        <v>9</v>
      </c>
      <c r="V7" s="37">
        <v>0</v>
      </c>
      <c r="W7" s="38">
        <v>0</v>
      </c>
      <c r="X7" s="39">
        <v>0</v>
      </c>
    </row>
    <row r="8" spans="1:24" x14ac:dyDescent="0.2">
      <c r="A8" s="13" t="s">
        <v>10</v>
      </c>
      <c r="B8" s="10">
        <v>0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  <c r="O8" s="10">
        <v>0</v>
      </c>
      <c r="P8" s="10">
        <v>0</v>
      </c>
      <c r="Q8" s="10">
        <v>0</v>
      </c>
      <c r="R8" s="10">
        <v>0</v>
      </c>
      <c r="S8" s="10">
        <v>0</v>
      </c>
      <c r="T8" s="31"/>
      <c r="U8" s="13" t="s">
        <v>10</v>
      </c>
      <c r="V8" s="33">
        <v>0</v>
      </c>
      <c r="W8" s="39">
        <v>0</v>
      </c>
      <c r="X8" s="39">
        <v>0</v>
      </c>
    </row>
    <row r="9" spans="1:24" x14ac:dyDescent="0.2">
      <c r="A9" s="13" t="s">
        <v>11</v>
      </c>
      <c r="B9" s="10">
        <v>0</v>
      </c>
      <c r="C9" s="10">
        <v>300000</v>
      </c>
      <c r="D9" s="10">
        <v>300000</v>
      </c>
      <c r="E9" s="10">
        <v>0</v>
      </c>
      <c r="F9" s="10">
        <v>25000</v>
      </c>
      <c r="G9" s="10">
        <v>25000</v>
      </c>
      <c r="H9" s="10">
        <v>0</v>
      </c>
      <c r="I9" s="10">
        <v>235500</v>
      </c>
      <c r="J9" s="10">
        <v>235500</v>
      </c>
      <c r="K9" s="10">
        <v>0</v>
      </c>
      <c r="L9" s="10">
        <v>108650</v>
      </c>
      <c r="M9" s="10">
        <v>108650</v>
      </c>
      <c r="N9" s="10">
        <v>0</v>
      </c>
      <c r="O9" s="10">
        <v>181700</v>
      </c>
      <c r="P9" s="10">
        <v>181700</v>
      </c>
      <c r="Q9" s="10">
        <v>0</v>
      </c>
      <c r="R9" s="10">
        <v>12000</v>
      </c>
      <c r="S9" s="10">
        <v>12000</v>
      </c>
      <c r="T9" s="31"/>
      <c r="U9" s="13" t="s">
        <v>11</v>
      </c>
      <c r="V9" s="33">
        <v>0</v>
      </c>
      <c r="W9" s="39">
        <v>862850</v>
      </c>
      <c r="X9" s="39">
        <v>862850</v>
      </c>
    </row>
    <row r="10" spans="1:24" x14ac:dyDescent="0.2">
      <c r="A10" s="13" t="s">
        <v>12</v>
      </c>
      <c r="B10" s="10">
        <v>0</v>
      </c>
      <c r="C10" s="10">
        <v>528125</v>
      </c>
      <c r="D10" s="10">
        <v>528125</v>
      </c>
      <c r="E10" s="10">
        <v>0</v>
      </c>
      <c r="F10" s="10">
        <v>573840</v>
      </c>
      <c r="G10" s="10">
        <v>573840</v>
      </c>
      <c r="H10" s="10">
        <v>0</v>
      </c>
      <c r="I10" s="10">
        <v>0</v>
      </c>
      <c r="J10" s="10">
        <v>0</v>
      </c>
      <c r="K10" s="10">
        <v>0</v>
      </c>
      <c r="L10" s="10">
        <v>263000</v>
      </c>
      <c r="M10" s="10">
        <v>263000</v>
      </c>
      <c r="N10" s="10">
        <v>0</v>
      </c>
      <c r="O10" s="10">
        <v>0</v>
      </c>
      <c r="P10" s="10">
        <v>0</v>
      </c>
      <c r="Q10" s="10">
        <v>0</v>
      </c>
      <c r="R10" s="10">
        <v>540000</v>
      </c>
      <c r="S10" s="10">
        <v>540000</v>
      </c>
      <c r="T10" s="31"/>
      <c r="U10" s="13" t="s">
        <v>12</v>
      </c>
      <c r="V10" s="33">
        <v>0</v>
      </c>
      <c r="W10" s="39">
        <v>1904965</v>
      </c>
      <c r="X10" s="39">
        <v>1904965</v>
      </c>
    </row>
    <row r="11" spans="1:24" x14ac:dyDescent="0.2">
      <c r="A11" s="13" t="s">
        <v>13</v>
      </c>
      <c r="B11" s="10">
        <v>0</v>
      </c>
      <c r="C11" s="10">
        <v>0</v>
      </c>
      <c r="D11" s="10">
        <v>0</v>
      </c>
      <c r="E11" s="10">
        <v>0</v>
      </c>
      <c r="F11" s="10">
        <v>76293</v>
      </c>
      <c r="G11" s="10">
        <v>76293</v>
      </c>
      <c r="H11" s="10">
        <v>0</v>
      </c>
      <c r="I11" s="10">
        <v>0</v>
      </c>
      <c r="J11" s="10">
        <v>0</v>
      </c>
      <c r="K11" s="10">
        <v>0</v>
      </c>
      <c r="L11" s="10">
        <v>603668</v>
      </c>
      <c r="M11" s="10">
        <v>603668</v>
      </c>
      <c r="N11" s="10">
        <v>0</v>
      </c>
      <c r="O11" s="10">
        <v>50000</v>
      </c>
      <c r="P11" s="10">
        <v>50000</v>
      </c>
      <c r="Q11" s="10">
        <v>0</v>
      </c>
      <c r="R11" s="10">
        <v>2250</v>
      </c>
      <c r="S11" s="10">
        <v>2250</v>
      </c>
      <c r="T11" s="31"/>
      <c r="U11" s="13" t="s">
        <v>13</v>
      </c>
      <c r="V11" s="33">
        <v>0</v>
      </c>
      <c r="W11" s="39">
        <v>732211</v>
      </c>
      <c r="X11" s="39">
        <v>732211</v>
      </c>
    </row>
    <row r="12" spans="1:24" x14ac:dyDescent="0.2">
      <c r="A12" s="13" t="s">
        <v>14</v>
      </c>
      <c r="B12" s="10">
        <v>0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15700</v>
      </c>
      <c r="J12" s="10">
        <v>15700</v>
      </c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10">
        <v>0</v>
      </c>
      <c r="Q12" s="10">
        <v>0</v>
      </c>
      <c r="R12" s="10">
        <v>0</v>
      </c>
      <c r="S12" s="10">
        <v>0</v>
      </c>
      <c r="T12" s="31"/>
      <c r="U12" s="13" t="s">
        <v>14</v>
      </c>
      <c r="V12" s="33">
        <v>0</v>
      </c>
      <c r="W12" s="39">
        <v>15700</v>
      </c>
      <c r="X12" s="39">
        <v>15700</v>
      </c>
    </row>
    <row r="13" spans="1:24" x14ac:dyDescent="0.2">
      <c r="A13" s="13" t="s">
        <v>15</v>
      </c>
      <c r="B13" s="10">
        <v>0</v>
      </c>
      <c r="C13" s="10">
        <v>0</v>
      </c>
      <c r="D13" s="10">
        <v>0</v>
      </c>
      <c r="E13" s="10">
        <v>0</v>
      </c>
      <c r="F13" s="10">
        <v>0</v>
      </c>
      <c r="G13" s="23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  <c r="O13" s="10">
        <v>0</v>
      </c>
      <c r="P13" s="10">
        <v>0</v>
      </c>
      <c r="Q13" s="10">
        <v>0</v>
      </c>
      <c r="R13" s="10">
        <v>49250</v>
      </c>
      <c r="S13" s="10">
        <v>49250</v>
      </c>
      <c r="T13" s="31"/>
      <c r="U13" s="13" t="s">
        <v>15</v>
      </c>
      <c r="V13" s="33">
        <v>0</v>
      </c>
      <c r="W13" s="39">
        <v>49250</v>
      </c>
      <c r="X13" s="39">
        <v>49250</v>
      </c>
    </row>
    <row r="14" spans="1:24" s="16" customFormat="1" ht="12" customHeight="1" x14ac:dyDescent="0.2">
      <c r="A14" s="14" t="s">
        <v>16</v>
      </c>
      <c r="B14" s="15">
        <v>0</v>
      </c>
      <c r="C14" s="15">
        <v>828125</v>
      </c>
      <c r="D14" s="15">
        <v>828125</v>
      </c>
      <c r="E14" s="15">
        <v>0</v>
      </c>
      <c r="F14" s="15">
        <v>675133</v>
      </c>
      <c r="G14" s="15">
        <v>675133</v>
      </c>
      <c r="H14" s="15">
        <v>0</v>
      </c>
      <c r="I14" s="15">
        <v>251200</v>
      </c>
      <c r="J14" s="15">
        <v>251200</v>
      </c>
      <c r="K14" s="15">
        <v>0</v>
      </c>
      <c r="L14" s="15">
        <v>975318</v>
      </c>
      <c r="M14" s="15">
        <v>975318</v>
      </c>
      <c r="N14" s="15">
        <v>0</v>
      </c>
      <c r="O14" s="15">
        <v>231700</v>
      </c>
      <c r="P14" s="15">
        <v>231700</v>
      </c>
      <c r="Q14" s="15">
        <v>0</v>
      </c>
      <c r="R14" s="15">
        <v>603500</v>
      </c>
      <c r="S14" s="15">
        <v>603500</v>
      </c>
      <c r="T14" s="32"/>
      <c r="U14" s="62" t="s">
        <v>16</v>
      </c>
      <c r="V14" s="48">
        <v>0</v>
      </c>
      <c r="W14" s="50">
        <v>3564976</v>
      </c>
      <c r="X14" s="50">
        <v>3564976</v>
      </c>
    </row>
    <row r="15" spans="1:24" x14ac:dyDescent="0.2">
      <c r="A15" s="13" t="s">
        <v>17</v>
      </c>
      <c r="B15" s="10">
        <v>0</v>
      </c>
      <c r="C15" s="10">
        <v>759092</v>
      </c>
      <c r="D15" s="10">
        <v>759092</v>
      </c>
      <c r="E15" s="10">
        <v>0</v>
      </c>
      <c r="F15" s="10">
        <v>0</v>
      </c>
      <c r="G15" s="22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10">
        <v>0</v>
      </c>
      <c r="S15" s="10">
        <v>0</v>
      </c>
      <c r="T15" s="31"/>
      <c r="U15" s="13" t="s">
        <v>17</v>
      </c>
      <c r="V15" s="33">
        <v>0</v>
      </c>
      <c r="W15" s="39">
        <v>759092</v>
      </c>
      <c r="X15" s="39">
        <v>759092</v>
      </c>
    </row>
    <row r="16" spans="1:24" x14ac:dyDescent="0.2">
      <c r="A16" s="13" t="s">
        <v>18</v>
      </c>
      <c r="B16" s="10">
        <v>0</v>
      </c>
      <c r="C16" s="10">
        <v>2303387</v>
      </c>
      <c r="D16" s="10">
        <v>2303387</v>
      </c>
      <c r="E16" s="10">
        <v>0</v>
      </c>
      <c r="F16" s="10">
        <v>5106998</v>
      </c>
      <c r="G16" s="10">
        <v>5106998</v>
      </c>
      <c r="H16" s="10">
        <v>4500000</v>
      </c>
      <c r="I16" s="10">
        <v>2141710</v>
      </c>
      <c r="J16" s="10">
        <v>6641710</v>
      </c>
      <c r="K16" s="10">
        <v>4500000</v>
      </c>
      <c r="L16" s="10">
        <v>2480339</v>
      </c>
      <c r="M16" s="10">
        <v>6980339</v>
      </c>
      <c r="N16" s="10">
        <v>0</v>
      </c>
      <c r="O16" s="10">
        <v>2416716</v>
      </c>
      <c r="P16" s="10">
        <v>2416716</v>
      </c>
      <c r="Q16" s="10">
        <v>0</v>
      </c>
      <c r="R16" s="10">
        <v>2884656</v>
      </c>
      <c r="S16" s="10">
        <v>2884656</v>
      </c>
      <c r="T16" s="31"/>
      <c r="U16" s="13" t="s">
        <v>18</v>
      </c>
      <c r="V16" s="33">
        <v>9000000</v>
      </c>
      <c r="W16" s="39">
        <v>17333806</v>
      </c>
      <c r="X16" s="39">
        <v>26333806</v>
      </c>
    </row>
    <row r="17" spans="1:24" x14ac:dyDescent="0.2">
      <c r="A17" s="13" t="s">
        <v>19</v>
      </c>
      <c r="B17" s="10">
        <v>0</v>
      </c>
      <c r="C17" s="10">
        <v>92000</v>
      </c>
      <c r="D17" s="10">
        <v>92000</v>
      </c>
      <c r="E17" s="10">
        <v>0</v>
      </c>
      <c r="F17" s="10">
        <v>129455</v>
      </c>
      <c r="G17" s="10">
        <v>129455</v>
      </c>
      <c r="H17" s="10">
        <v>0</v>
      </c>
      <c r="I17" s="10">
        <v>76800</v>
      </c>
      <c r="J17" s="10">
        <v>76800</v>
      </c>
      <c r="K17" s="10">
        <v>0</v>
      </c>
      <c r="L17" s="10">
        <v>279073</v>
      </c>
      <c r="M17" s="10">
        <v>279073</v>
      </c>
      <c r="N17" s="10">
        <v>0</v>
      </c>
      <c r="O17" s="10">
        <v>211500</v>
      </c>
      <c r="P17" s="10">
        <v>211500</v>
      </c>
      <c r="Q17" s="10">
        <v>0</v>
      </c>
      <c r="R17" s="10">
        <v>179000</v>
      </c>
      <c r="S17" s="10">
        <v>179000</v>
      </c>
      <c r="T17" s="31"/>
      <c r="U17" s="13" t="s">
        <v>19</v>
      </c>
      <c r="V17" s="33">
        <v>0</v>
      </c>
      <c r="W17" s="39">
        <v>967828</v>
      </c>
      <c r="X17" s="39">
        <v>967828</v>
      </c>
    </row>
    <row r="18" spans="1:24" x14ac:dyDescent="0.2">
      <c r="A18" s="13" t="s">
        <v>20</v>
      </c>
      <c r="B18" s="10">
        <v>0</v>
      </c>
      <c r="C18" s="10">
        <v>33200</v>
      </c>
      <c r="D18" s="10">
        <v>33200</v>
      </c>
      <c r="E18" s="10">
        <v>0</v>
      </c>
      <c r="F18" s="10">
        <v>0</v>
      </c>
      <c r="G18" s="10">
        <v>0</v>
      </c>
      <c r="H18" s="10">
        <v>0</v>
      </c>
      <c r="I18" s="10">
        <v>512075</v>
      </c>
      <c r="J18" s="10">
        <v>512075</v>
      </c>
      <c r="K18" s="10">
        <v>0</v>
      </c>
      <c r="L18" s="10">
        <v>0</v>
      </c>
      <c r="M18" s="10">
        <v>0</v>
      </c>
      <c r="N18" s="10">
        <v>0</v>
      </c>
      <c r="O18" s="10">
        <v>60000</v>
      </c>
      <c r="P18" s="10">
        <v>60000</v>
      </c>
      <c r="Q18" s="10">
        <v>0</v>
      </c>
      <c r="R18" s="10">
        <v>102000</v>
      </c>
      <c r="S18" s="10">
        <v>102000</v>
      </c>
      <c r="T18" s="31"/>
      <c r="U18" s="13" t="s">
        <v>20</v>
      </c>
      <c r="V18" s="33">
        <v>0</v>
      </c>
      <c r="W18" s="39">
        <v>707275</v>
      </c>
      <c r="X18" s="39">
        <v>707275</v>
      </c>
    </row>
    <row r="19" spans="1:24" x14ac:dyDescent="0.2">
      <c r="A19" s="13" t="s">
        <v>21</v>
      </c>
      <c r="B19" s="10">
        <v>0</v>
      </c>
      <c r="C19" s="10">
        <v>0</v>
      </c>
      <c r="D19" s="10">
        <v>0</v>
      </c>
      <c r="E19" s="10">
        <v>0</v>
      </c>
      <c r="F19" s="10">
        <v>52250</v>
      </c>
      <c r="G19" s="10">
        <v>52250</v>
      </c>
      <c r="H19" s="10">
        <v>0</v>
      </c>
      <c r="I19" s="10">
        <v>42972</v>
      </c>
      <c r="J19" s="10">
        <v>42972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10">
        <v>0</v>
      </c>
      <c r="Q19" s="10">
        <v>0</v>
      </c>
      <c r="R19" s="10">
        <v>0</v>
      </c>
      <c r="S19" s="10">
        <v>0</v>
      </c>
      <c r="T19" s="31"/>
      <c r="U19" s="13" t="s">
        <v>21</v>
      </c>
      <c r="V19" s="33">
        <v>0</v>
      </c>
      <c r="W19" s="39">
        <v>95222</v>
      </c>
      <c r="X19" s="39">
        <v>95222</v>
      </c>
    </row>
    <row r="20" spans="1:24" x14ac:dyDescent="0.2">
      <c r="A20" s="13" t="s">
        <v>22</v>
      </c>
      <c r="B20" s="10">
        <v>0</v>
      </c>
      <c r="C20" s="10">
        <v>232878</v>
      </c>
      <c r="D20" s="10">
        <v>232878</v>
      </c>
      <c r="E20" s="10">
        <v>0</v>
      </c>
      <c r="F20" s="10">
        <v>163284</v>
      </c>
      <c r="G20" s="10">
        <v>163284</v>
      </c>
      <c r="H20" s="10">
        <v>0</v>
      </c>
      <c r="I20" s="10">
        <v>209140</v>
      </c>
      <c r="J20" s="10">
        <v>209140</v>
      </c>
      <c r="K20" s="10">
        <v>0</v>
      </c>
      <c r="L20" s="10">
        <v>740491</v>
      </c>
      <c r="M20" s="10">
        <v>740491</v>
      </c>
      <c r="N20" s="10">
        <v>0</v>
      </c>
      <c r="O20" s="10">
        <v>539561</v>
      </c>
      <c r="P20" s="10">
        <v>539561</v>
      </c>
      <c r="Q20" s="10">
        <v>0</v>
      </c>
      <c r="R20" s="10">
        <v>186342</v>
      </c>
      <c r="S20" s="10">
        <v>186342</v>
      </c>
      <c r="T20" s="31"/>
      <c r="U20" s="13" t="s">
        <v>22</v>
      </c>
      <c r="V20" s="33">
        <v>0</v>
      </c>
      <c r="W20" s="39">
        <v>2071696</v>
      </c>
      <c r="X20" s="39">
        <v>2071696</v>
      </c>
    </row>
    <row r="21" spans="1:24" x14ac:dyDescent="0.2">
      <c r="A21" s="13" t="s">
        <v>23</v>
      </c>
      <c r="B21" s="10">
        <v>0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10">
        <v>0</v>
      </c>
      <c r="R21" s="10">
        <v>0</v>
      </c>
      <c r="S21" s="10">
        <v>0</v>
      </c>
      <c r="T21" s="31"/>
      <c r="U21" s="13" t="s">
        <v>23</v>
      </c>
      <c r="V21" s="33">
        <v>0</v>
      </c>
      <c r="W21" s="39">
        <v>0</v>
      </c>
      <c r="X21" s="39">
        <v>0</v>
      </c>
    </row>
    <row r="22" spans="1:24" x14ac:dyDescent="0.2">
      <c r="A22" s="13" t="s">
        <v>24</v>
      </c>
      <c r="B22" s="10">
        <v>0</v>
      </c>
      <c r="C22" s="10">
        <v>37600</v>
      </c>
      <c r="D22" s="10">
        <v>37600</v>
      </c>
      <c r="E22" s="10">
        <v>0</v>
      </c>
      <c r="F22" s="10">
        <v>15187</v>
      </c>
      <c r="G22" s="10">
        <v>15187</v>
      </c>
      <c r="H22" s="10">
        <v>0</v>
      </c>
      <c r="I22" s="10">
        <v>42000</v>
      </c>
      <c r="J22" s="10">
        <v>42000</v>
      </c>
      <c r="K22" s="10">
        <v>0</v>
      </c>
      <c r="L22" s="10">
        <v>90517</v>
      </c>
      <c r="M22" s="10">
        <v>90517</v>
      </c>
      <c r="N22" s="10">
        <v>0</v>
      </c>
      <c r="O22" s="10">
        <v>49855</v>
      </c>
      <c r="P22" s="10">
        <v>49855</v>
      </c>
      <c r="Q22" s="10">
        <v>0</v>
      </c>
      <c r="R22" s="10">
        <v>86187</v>
      </c>
      <c r="S22" s="10">
        <v>86187</v>
      </c>
      <c r="T22" s="31"/>
      <c r="U22" s="13" t="s">
        <v>24</v>
      </c>
      <c r="V22" s="33">
        <v>0</v>
      </c>
      <c r="W22" s="39">
        <v>321346</v>
      </c>
      <c r="X22" s="39">
        <v>321346</v>
      </c>
    </row>
    <row r="23" spans="1:24" x14ac:dyDescent="0.2">
      <c r="A23" s="13" t="s">
        <v>25</v>
      </c>
      <c r="B23" s="10">
        <v>0</v>
      </c>
      <c r="C23" s="10">
        <v>0</v>
      </c>
      <c r="D23" s="10">
        <v>0</v>
      </c>
      <c r="E23" s="10">
        <v>6300000</v>
      </c>
      <c r="F23" s="10">
        <v>20000</v>
      </c>
      <c r="G23" s="23">
        <v>6320000</v>
      </c>
      <c r="H23" s="10">
        <v>1765000</v>
      </c>
      <c r="I23" s="10">
        <v>0</v>
      </c>
      <c r="J23" s="10">
        <v>1765000</v>
      </c>
      <c r="K23" s="10">
        <v>2120000</v>
      </c>
      <c r="L23" s="10">
        <v>260000</v>
      </c>
      <c r="M23" s="10">
        <v>2380000</v>
      </c>
      <c r="N23" s="10">
        <v>0</v>
      </c>
      <c r="O23" s="10">
        <v>65750</v>
      </c>
      <c r="P23" s="10">
        <v>65750</v>
      </c>
      <c r="Q23" s="10">
        <v>4700476</v>
      </c>
      <c r="R23" s="10">
        <v>35000</v>
      </c>
      <c r="S23" s="10">
        <v>4735476</v>
      </c>
      <c r="T23" s="31"/>
      <c r="U23" s="13" t="s">
        <v>25</v>
      </c>
      <c r="V23" s="33">
        <v>14885476</v>
      </c>
      <c r="W23" s="39">
        <v>380750</v>
      </c>
      <c r="X23" s="39">
        <v>15266226</v>
      </c>
    </row>
    <row r="24" spans="1:24" s="16" customFormat="1" ht="12" customHeight="1" x14ac:dyDescent="0.2">
      <c r="A24" s="17" t="s">
        <v>26</v>
      </c>
      <c r="B24" s="15">
        <v>0</v>
      </c>
      <c r="C24" s="15">
        <v>3458157</v>
      </c>
      <c r="D24" s="15">
        <v>3458157</v>
      </c>
      <c r="E24" s="15">
        <v>6300000</v>
      </c>
      <c r="F24" s="15">
        <v>5487174</v>
      </c>
      <c r="G24" s="15">
        <v>11787174</v>
      </c>
      <c r="H24" s="15">
        <v>6265000</v>
      </c>
      <c r="I24" s="15">
        <v>3024697</v>
      </c>
      <c r="J24" s="15">
        <v>9289697</v>
      </c>
      <c r="K24" s="15">
        <v>6620000</v>
      </c>
      <c r="L24" s="15">
        <v>3850420</v>
      </c>
      <c r="M24" s="15">
        <v>10470420</v>
      </c>
      <c r="N24" s="15">
        <v>0</v>
      </c>
      <c r="O24" s="15">
        <v>3343382</v>
      </c>
      <c r="P24" s="15">
        <v>3343382</v>
      </c>
      <c r="Q24" s="15">
        <v>4700476</v>
      </c>
      <c r="R24" s="15">
        <v>3473185</v>
      </c>
      <c r="S24" s="15">
        <v>8173661</v>
      </c>
      <c r="T24" s="32"/>
      <c r="U24" s="63" t="s">
        <v>26</v>
      </c>
      <c r="V24" s="48">
        <v>23885476</v>
      </c>
      <c r="W24" s="50">
        <v>22637015</v>
      </c>
      <c r="X24" s="49">
        <v>46522491</v>
      </c>
    </row>
    <row r="25" spans="1:24" x14ac:dyDescent="0.2">
      <c r="A25" s="13" t="s">
        <v>27</v>
      </c>
      <c r="B25" s="10">
        <v>0</v>
      </c>
      <c r="C25" s="10">
        <v>397860</v>
      </c>
      <c r="D25" s="10">
        <v>397860</v>
      </c>
      <c r="E25" s="10">
        <v>0</v>
      </c>
      <c r="F25" s="10">
        <v>269959</v>
      </c>
      <c r="G25" s="10">
        <v>269959</v>
      </c>
      <c r="H25" s="10">
        <v>0</v>
      </c>
      <c r="I25" s="10">
        <v>346467</v>
      </c>
      <c r="J25" s="10">
        <v>346467</v>
      </c>
      <c r="K25" s="10">
        <v>0</v>
      </c>
      <c r="L25" s="10">
        <v>1111333</v>
      </c>
      <c r="M25" s="10">
        <v>1111333</v>
      </c>
      <c r="N25" s="10">
        <v>1500000</v>
      </c>
      <c r="O25" s="10">
        <v>609570</v>
      </c>
      <c r="P25" s="10">
        <v>2109570</v>
      </c>
      <c r="Q25" s="10">
        <v>0</v>
      </c>
      <c r="R25" s="10">
        <v>954000</v>
      </c>
      <c r="S25" s="10">
        <v>954000</v>
      </c>
      <c r="T25" s="31"/>
      <c r="U25" s="13" t="s">
        <v>27</v>
      </c>
      <c r="V25" s="33">
        <v>1500000</v>
      </c>
      <c r="W25" s="39">
        <v>3689189</v>
      </c>
      <c r="X25" s="39">
        <v>5189189</v>
      </c>
    </row>
    <row r="26" spans="1:24" x14ac:dyDescent="0.2">
      <c r="A26" s="13" t="s">
        <v>28</v>
      </c>
      <c r="B26" s="10">
        <v>2778406</v>
      </c>
      <c r="C26" s="10">
        <v>1331405</v>
      </c>
      <c r="D26" s="10">
        <v>4109811</v>
      </c>
      <c r="E26" s="10">
        <v>4430000</v>
      </c>
      <c r="F26" s="10">
        <v>2687315</v>
      </c>
      <c r="G26" s="10">
        <v>7117315</v>
      </c>
      <c r="H26" s="10">
        <v>0</v>
      </c>
      <c r="I26" s="10">
        <v>3206144</v>
      </c>
      <c r="J26" s="10">
        <v>3206144</v>
      </c>
      <c r="K26" s="10">
        <v>6140000</v>
      </c>
      <c r="L26" s="10">
        <v>3128563</v>
      </c>
      <c r="M26" s="10">
        <v>9268563</v>
      </c>
      <c r="N26" s="10">
        <v>3363000</v>
      </c>
      <c r="O26" s="10">
        <v>4620844</v>
      </c>
      <c r="P26" s="10">
        <v>7983844</v>
      </c>
      <c r="Q26" s="10">
        <v>6364000</v>
      </c>
      <c r="R26" s="10">
        <v>4205839</v>
      </c>
      <c r="S26" s="10">
        <v>10569839</v>
      </c>
      <c r="T26" s="31"/>
      <c r="U26" s="13" t="s">
        <v>28</v>
      </c>
      <c r="V26" s="33">
        <v>23075406</v>
      </c>
      <c r="W26" s="39">
        <v>19180110</v>
      </c>
      <c r="X26" s="39">
        <v>42255516</v>
      </c>
    </row>
    <row r="27" spans="1:24" x14ac:dyDescent="0.2">
      <c r="A27" s="13" t="s">
        <v>29</v>
      </c>
      <c r="B27" s="10">
        <v>14921470</v>
      </c>
      <c r="C27" s="10">
        <v>6933765</v>
      </c>
      <c r="D27" s="10">
        <v>21855235</v>
      </c>
      <c r="E27" s="10">
        <v>5000000</v>
      </c>
      <c r="F27" s="10">
        <v>6044996</v>
      </c>
      <c r="G27" s="10">
        <v>11044996</v>
      </c>
      <c r="H27" s="10">
        <v>6000000</v>
      </c>
      <c r="I27" s="10">
        <v>7954762</v>
      </c>
      <c r="J27" s="10">
        <v>13954762</v>
      </c>
      <c r="K27" s="10">
        <v>10563694</v>
      </c>
      <c r="L27" s="10">
        <v>7783459</v>
      </c>
      <c r="M27" s="10">
        <v>18347153</v>
      </c>
      <c r="N27" s="10">
        <v>8678000</v>
      </c>
      <c r="O27" s="10">
        <v>8624130</v>
      </c>
      <c r="P27" s="10">
        <v>17302130</v>
      </c>
      <c r="Q27" s="10">
        <v>9630600</v>
      </c>
      <c r="R27" s="10">
        <v>9275703</v>
      </c>
      <c r="S27" s="10">
        <v>18906303</v>
      </c>
      <c r="T27" s="31"/>
      <c r="U27" s="13" t="s">
        <v>29</v>
      </c>
      <c r="V27" s="33">
        <v>54793764</v>
      </c>
      <c r="W27" s="39">
        <v>46616815</v>
      </c>
      <c r="X27" s="39">
        <v>101410579</v>
      </c>
    </row>
    <row r="28" spans="1:24" x14ac:dyDescent="0.2">
      <c r="A28" s="13" t="s">
        <v>30</v>
      </c>
      <c r="B28" s="10">
        <v>13081251</v>
      </c>
      <c r="C28" s="10">
        <v>40259668</v>
      </c>
      <c r="D28" s="10">
        <v>53340919</v>
      </c>
      <c r="E28" s="10">
        <v>30055261</v>
      </c>
      <c r="F28" s="10">
        <v>54341704</v>
      </c>
      <c r="G28" s="10">
        <v>84396965</v>
      </c>
      <c r="H28" s="10">
        <v>24374372</v>
      </c>
      <c r="I28" s="10">
        <v>53827547</v>
      </c>
      <c r="J28" s="10">
        <v>78201919</v>
      </c>
      <c r="K28" s="27">
        <v>20021128</v>
      </c>
      <c r="L28" s="10">
        <v>40369194</v>
      </c>
      <c r="M28" s="10">
        <v>60390322</v>
      </c>
      <c r="N28" s="10">
        <v>69950566</v>
      </c>
      <c r="O28" s="10">
        <v>52343411</v>
      </c>
      <c r="P28" s="10">
        <v>122293977</v>
      </c>
      <c r="Q28" s="10">
        <v>17583631</v>
      </c>
      <c r="R28" s="10">
        <v>55048421</v>
      </c>
      <c r="S28" s="10">
        <v>72632052</v>
      </c>
      <c r="T28" s="31"/>
      <c r="U28" s="13" t="s">
        <v>30</v>
      </c>
      <c r="V28" s="33">
        <v>175066209</v>
      </c>
      <c r="W28" s="39">
        <v>296189945</v>
      </c>
      <c r="X28" s="39">
        <v>471256154</v>
      </c>
    </row>
    <row r="29" spans="1:24" s="16" customFormat="1" ht="12" customHeight="1" x14ac:dyDescent="0.2">
      <c r="A29" s="17" t="s">
        <v>31</v>
      </c>
      <c r="B29" s="15">
        <v>30781127</v>
      </c>
      <c r="C29" s="15">
        <v>48922698</v>
      </c>
      <c r="D29" s="15">
        <v>79703825</v>
      </c>
      <c r="E29" s="15">
        <v>39485261</v>
      </c>
      <c r="F29" s="15">
        <v>63343974</v>
      </c>
      <c r="G29" s="15">
        <v>102829235</v>
      </c>
      <c r="H29" s="15">
        <v>30374372</v>
      </c>
      <c r="I29" s="15">
        <v>65334920</v>
      </c>
      <c r="J29" s="15">
        <v>95709292</v>
      </c>
      <c r="K29" s="15">
        <v>36724822</v>
      </c>
      <c r="L29" s="15">
        <v>52392549</v>
      </c>
      <c r="M29" s="15">
        <v>89117371</v>
      </c>
      <c r="N29" s="15">
        <v>83491566</v>
      </c>
      <c r="O29" s="15">
        <v>66197955</v>
      </c>
      <c r="P29" s="15">
        <v>149689521</v>
      </c>
      <c r="Q29" s="15">
        <v>33578231</v>
      </c>
      <c r="R29" s="15">
        <v>69483963</v>
      </c>
      <c r="S29" s="15">
        <v>103062194</v>
      </c>
      <c r="T29" s="32"/>
      <c r="U29" s="63" t="s">
        <v>31</v>
      </c>
      <c r="V29" s="48">
        <v>254435379</v>
      </c>
      <c r="W29" s="50">
        <v>365676059</v>
      </c>
      <c r="X29" s="49">
        <v>620111438</v>
      </c>
    </row>
    <row r="30" spans="1:24" x14ac:dyDescent="0.2">
      <c r="A30" s="13" t="s">
        <v>32</v>
      </c>
      <c r="B30" s="10">
        <v>160000</v>
      </c>
      <c r="C30" s="10">
        <v>2358694</v>
      </c>
      <c r="D30" s="10">
        <v>2518694</v>
      </c>
      <c r="E30" s="10">
        <v>150000</v>
      </c>
      <c r="F30" s="10">
        <v>2275469</v>
      </c>
      <c r="G30" s="10">
        <v>2425469</v>
      </c>
      <c r="H30" s="10">
        <v>0</v>
      </c>
      <c r="I30" s="10">
        <v>3809728</v>
      </c>
      <c r="J30" s="10">
        <v>3809728</v>
      </c>
      <c r="K30" s="10">
        <v>320000</v>
      </c>
      <c r="L30" s="10">
        <v>4635721</v>
      </c>
      <c r="M30" s="10">
        <v>4955721</v>
      </c>
      <c r="N30" s="10">
        <v>60000</v>
      </c>
      <c r="O30" s="10">
        <v>5160626</v>
      </c>
      <c r="P30" s="10">
        <v>5220626</v>
      </c>
      <c r="Q30" s="10">
        <v>3359849</v>
      </c>
      <c r="R30" s="10">
        <v>5430251</v>
      </c>
      <c r="S30" s="10">
        <v>8790100</v>
      </c>
      <c r="T30" s="31"/>
      <c r="U30" s="13" t="s">
        <v>32</v>
      </c>
      <c r="V30" s="33">
        <v>4049849</v>
      </c>
      <c r="W30" s="39">
        <v>23670489</v>
      </c>
      <c r="X30" s="39">
        <v>27720338</v>
      </c>
    </row>
    <row r="31" spans="1:24" x14ac:dyDescent="0.2">
      <c r="A31" s="13" t="s">
        <v>33</v>
      </c>
      <c r="B31" s="10">
        <v>15943524</v>
      </c>
      <c r="C31" s="10">
        <v>8661067</v>
      </c>
      <c r="D31" s="10">
        <v>24604591</v>
      </c>
      <c r="E31" s="10">
        <v>2441300</v>
      </c>
      <c r="F31" s="10">
        <v>9222582</v>
      </c>
      <c r="G31" s="10">
        <v>11663882</v>
      </c>
      <c r="H31" s="10">
        <v>2408935</v>
      </c>
      <c r="I31" s="10">
        <v>11557828</v>
      </c>
      <c r="J31" s="10">
        <v>13966763</v>
      </c>
      <c r="K31" s="10">
        <v>9877135</v>
      </c>
      <c r="L31" s="10">
        <v>13684722</v>
      </c>
      <c r="M31" s="10">
        <v>23561857</v>
      </c>
      <c r="N31" s="10">
        <v>5454900</v>
      </c>
      <c r="O31" s="10">
        <v>13053993</v>
      </c>
      <c r="P31" s="10">
        <v>18508893</v>
      </c>
      <c r="Q31" s="10">
        <v>1728230</v>
      </c>
      <c r="R31" s="10">
        <v>13862822</v>
      </c>
      <c r="S31" s="10">
        <v>15591052</v>
      </c>
      <c r="T31" s="31"/>
      <c r="U31" s="13" t="s">
        <v>33</v>
      </c>
      <c r="V31" s="33">
        <v>37854024</v>
      </c>
      <c r="W31" s="39">
        <v>70043014</v>
      </c>
      <c r="X31" s="39">
        <v>107897038</v>
      </c>
    </row>
    <row r="32" spans="1:24" x14ac:dyDescent="0.2">
      <c r="A32" s="13" t="s">
        <v>34</v>
      </c>
      <c r="B32" s="10">
        <v>0</v>
      </c>
      <c r="C32" s="10">
        <v>782750</v>
      </c>
      <c r="D32" s="10">
        <v>782750</v>
      </c>
      <c r="E32" s="10">
        <v>0</v>
      </c>
      <c r="F32" s="10">
        <v>793021</v>
      </c>
      <c r="G32" s="10">
        <v>793021</v>
      </c>
      <c r="H32" s="10">
        <v>0</v>
      </c>
      <c r="I32" s="10">
        <v>1349280</v>
      </c>
      <c r="J32" s="10">
        <v>1349280</v>
      </c>
      <c r="K32" s="10">
        <v>0</v>
      </c>
      <c r="L32" s="10">
        <v>893200</v>
      </c>
      <c r="M32" s="10">
        <v>893200</v>
      </c>
      <c r="N32" s="10">
        <v>0</v>
      </c>
      <c r="O32" s="10">
        <v>1127121</v>
      </c>
      <c r="P32" s="10">
        <v>1127121</v>
      </c>
      <c r="Q32" s="10">
        <v>0</v>
      </c>
      <c r="R32" s="10">
        <v>1794811</v>
      </c>
      <c r="S32" s="10">
        <v>1794811</v>
      </c>
      <c r="T32" s="31"/>
      <c r="U32" s="13" t="s">
        <v>34</v>
      </c>
      <c r="V32" s="33">
        <v>0</v>
      </c>
      <c r="W32" s="39">
        <v>6740183</v>
      </c>
      <c r="X32" s="39">
        <v>6740183</v>
      </c>
    </row>
    <row r="33" spans="1:247" s="16" customFormat="1" ht="12" customHeight="1" x14ac:dyDescent="0.2">
      <c r="A33" s="14" t="s">
        <v>35</v>
      </c>
      <c r="B33" s="15">
        <v>16103524</v>
      </c>
      <c r="C33" s="15">
        <v>11802511</v>
      </c>
      <c r="D33" s="15">
        <v>27906035</v>
      </c>
      <c r="E33" s="15">
        <v>2591300</v>
      </c>
      <c r="F33" s="15">
        <v>12291072</v>
      </c>
      <c r="G33" s="15">
        <v>14882372</v>
      </c>
      <c r="H33" s="15">
        <v>2408935</v>
      </c>
      <c r="I33" s="15">
        <v>16716836</v>
      </c>
      <c r="J33" s="15">
        <v>19125771</v>
      </c>
      <c r="K33" s="15">
        <v>10197135</v>
      </c>
      <c r="L33" s="15">
        <v>19213643</v>
      </c>
      <c r="M33" s="15">
        <v>29410778</v>
      </c>
      <c r="N33" s="15">
        <v>5514900</v>
      </c>
      <c r="O33" s="15">
        <v>19341740</v>
      </c>
      <c r="P33" s="15">
        <v>24856640</v>
      </c>
      <c r="Q33" s="15">
        <v>5088079</v>
      </c>
      <c r="R33" s="15">
        <v>21087884</v>
      </c>
      <c r="S33" s="15">
        <v>26175963</v>
      </c>
      <c r="T33" s="32"/>
      <c r="U33" s="62" t="s">
        <v>35</v>
      </c>
      <c r="V33" s="48">
        <v>41903873</v>
      </c>
      <c r="W33" s="50">
        <v>100453686</v>
      </c>
      <c r="X33" s="49">
        <v>142357559</v>
      </c>
      <c r="IM33" s="18">
        <v>569430236</v>
      </c>
    </row>
    <row r="34" spans="1:247" x14ac:dyDescent="0.2">
      <c r="A34" s="13" t="s">
        <v>36</v>
      </c>
      <c r="B34" s="10">
        <v>100000</v>
      </c>
      <c r="C34" s="10">
        <v>2306293</v>
      </c>
      <c r="D34" s="10">
        <v>2406293</v>
      </c>
      <c r="E34" s="10">
        <v>0</v>
      </c>
      <c r="F34" s="10">
        <v>3356030</v>
      </c>
      <c r="G34" s="10">
        <v>3356030</v>
      </c>
      <c r="H34" s="10">
        <v>10000000</v>
      </c>
      <c r="I34" s="10">
        <v>2116638</v>
      </c>
      <c r="J34" s="10">
        <v>12116638</v>
      </c>
      <c r="K34" s="10">
        <v>14860000</v>
      </c>
      <c r="L34" s="10">
        <v>3423663</v>
      </c>
      <c r="M34" s="10">
        <v>18283663</v>
      </c>
      <c r="N34" s="10">
        <v>0</v>
      </c>
      <c r="O34" s="10">
        <v>8490086</v>
      </c>
      <c r="P34" s="10">
        <v>8490086</v>
      </c>
      <c r="Q34" s="10">
        <v>5300000</v>
      </c>
      <c r="R34" s="10">
        <v>4171283</v>
      </c>
      <c r="S34" s="10">
        <v>9471283</v>
      </c>
      <c r="T34" s="31"/>
      <c r="U34" s="13" t="s">
        <v>36</v>
      </c>
      <c r="V34" s="33">
        <v>30260000</v>
      </c>
      <c r="W34" s="39">
        <v>23863993</v>
      </c>
      <c r="X34" s="39">
        <v>54123993</v>
      </c>
    </row>
    <row r="35" spans="1:247" x14ac:dyDescent="0.2">
      <c r="A35" s="13" t="s">
        <v>37</v>
      </c>
      <c r="B35" s="10">
        <v>0</v>
      </c>
      <c r="C35" s="10">
        <v>301000</v>
      </c>
      <c r="D35" s="10">
        <v>301000</v>
      </c>
      <c r="E35" s="10">
        <v>0</v>
      </c>
      <c r="F35" s="10">
        <v>416140</v>
      </c>
      <c r="G35" s="10">
        <v>416140</v>
      </c>
      <c r="H35" s="10">
        <v>0</v>
      </c>
      <c r="I35" s="10">
        <v>527854</v>
      </c>
      <c r="J35" s="10">
        <v>527854</v>
      </c>
      <c r="K35" s="10">
        <v>0</v>
      </c>
      <c r="L35" s="10">
        <v>454457</v>
      </c>
      <c r="M35" s="10">
        <v>454457</v>
      </c>
      <c r="N35" s="10">
        <v>0</v>
      </c>
      <c r="O35" s="10">
        <v>347000</v>
      </c>
      <c r="P35" s="10">
        <v>347000</v>
      </c>
      <c r="Q35" s="10">
        <v>0</v>
      </c>
      <c r="R35" s="10">
        <v>566140</v>
      </c>
      <c r="S35" s="10">
        <v>566140</v>
      </c>
      <c r="T35" s="31"/>
      <c r="U35" s="13" t="s">
        <v>37</v>
      </c>
      <c r="V35" s="33">
        <v>0</v>
      </c>
      <c r="W35" s="39">
        <v>2612591</v>
      </c>
      <c r="X35" s="39">
        <v>2612591</v>
      </c>
    </row>
    <row r="36" spans="1:247" x14ac:dyDescent="0.2">
      <c r="A36" s="13" t="s">
        <v>38</v>
      </c>
      <c r="B36" s="10">
        <v>0</v>
      </c>
      <c r="C36" s="10">
        <v>0</v>
      </c>
      <c r="D36" s="10">
        <v>0</v>
      </c>
      <c r="E36" s="10">
        <v>0</v>
      </c>
      <c r="F36" s="10">
        <v>109127</v>
      </c>
      <c r="G36" s="10">
        <v>109127</v>
      </c>
      <c r="H36" s="10">
        <v>0</v>
      </c>
      <c r="I36" s="10">
        <v>50332</v>
      </c>
      <c r="J36" s="10">
        <v>50332</v>
      </c>
      <c r="K36" s="10">
        <v>0</v>
      </c>
      <c r="L36" s="10">
        <v>92846</v>
      </c>
      <c r="M36" s="10">
        <v>92846</v>
      </c>
      <c r="N36" s="10">
        <v>0</v>
      </c>
      <c r="O36" s="10">
        <v>228365</v>
      </c>
      <c r="P36" s="10">
        <v>228365</v>
      </c>
      <c r="Q36" s="10">
        <v>0</v>
      </c>
      <c r="R36" s="10">
        <v>51021</v>
      </c>
      <c r="S36" s="10">
        <v>51021</v>
      </c>
      <c r="T36" s="31"/>
      <c r="U36" s="13" t="s">
        <v>38</v>
      </c>
      <c r="V36" s="33">
        <v>0</v>
      </c>
      <c r="W36" s="39">
        <v>531691</v>
      </c>
      <c r="X36" s="39">
        <v>531691</v>
      </c>
    </row>
    <row r="37" spans="1:247" x14ac:dyDescent="0.2">
      <c r="A37" s="13" t="s">
        <v>39</v>
      </c>
      <c r="B37" s="10">
        <v>0</v>
      </c>
      <c r="C37" s="10">
        <v>275194</v>
      </c>
      <c r="D37" s="10">
        <v>275194</v>
      </c>
      <c r="E37" s="10">
        <v>11054272</v>
      </c>
      <c r="F37" s="10">
        <v>146160</v>
      </c>
      <c r="G37" s="10">
        <v>11200432</v>
      </c>
      <c r="H37" s="10">
        <v>0</v>
      </c>
      <c r="I37" s="10">
        <v>195460</v>
      </c>
      <c r="J37" s="10">
        <v>195460</v>
      </c>
      <c r="K37" s="10">
        <v>0</v>
      </c>
      <c r="L37" s="10">
        <v>145615</v>
      </c>
      <c r="M37" s="10">
        <v>145615</v>
      </c>
      <c r="N37" s="10">
        <v>0</v>
      </c>
      <c r="O37" s="10">
        <v>207048</v>
      </c>
      <c r="P37" s="10">
        <v>207048</v>
      </c>
      <c r="Q37" s="10">
        <v>0</v>
      </c>
      <c r="R37" s="10">
        <v>49082</v>
      </c>
      <c r="S37" s="10">
        <v>49082</v>
      </c>
      <c r="T37" s="31"/>
      <c r="U37" s="13" t="s">
        <v>39</v>
      </c>
      <c r="V37" s="33">
        <v>11054272</v>
      </c>
      <c r="W37" s="39">
        <v>1018559</v>
      </c>
      <c r="X37" s="39">
        <v>12072831</v>
      </c>
    </row>
    <row r="38" spans="1:247" s="16" customFormat="1" ht="12" customHeight="1" x14ac:dyDescent="0.2">
      <c r="A38" s="14" t="s">
        <v>40</v>
      </c>
      <c r="B38" s="15">
        <v>100000</v>
      </c>
      <c r="C38" s="15">
        <v>2882487</v>
      </c>
      <c r="D38" s="15">
        <v>2982487</v>
      </c>
      <c r="E38" s="15">
        <v>11054272</v>
      </c>
      <c r="F38" s="15">
        <v>4027457</v>
      </c>
      <c r="G38" s="15">
        <v>15081729</v>
      </c>
      <c r="H38" s="15">
        <v>10000000</v>
      </c>
      <c r="I38" s="15">
        <v>2890284</v>
      </c>
      <c r="J38" s="15">
        <v>12890284</v>
      </c>
      <c r="K38" s="15">
        <v>14860000</v>
      </c>
      <c r="L38" s="15">
        <v>4116581</v>
      </c>
      <c r="M38" s="15">
        <v>18976581</v>
      </c>
      <c r="N38" s="15">
        <v>0</v>
      </c>
      <c r="O38" s="15">
        <v>9272499</v>
      </c>
      <c r="P38" s="15">
        <v>9272499</v>
      </c>
      <c r="Q38" s="15">
        <v>5300000</v>
      </c>
      <c r="R38" s="15">
        <v>4837526</v>
      </c>
      <c r="S38" s="15">
        <v>10137526</v>
      </c>
      <c r="T38" s="32"/>
      <c r="U38" s="62" t="s">
        <v>40</v>
      </c>
      <c r="V38" s="48">
        <v>41314272</v>
      </c>
      <c r="W38" s="50">
        <v>28026834</v>
      </c>
      <c r="X38" s="49">
        <v>69341106</v>
      </c>
    </row>
    <row r="39" spans="1:247" s="16" customFormat="1" ht="12" customHeight="1" x14ac:dyDescent="0.2">
      <c r="A39" s="19" t="s">
        <v>41</v>
      </c>
      <c r="B39" s="20">
        <v>46984651</v>
      </c>
      <c r="C39" s="20">
        <v>67893978</v>
      </c>
      <c r="D39" s="20">
        <v>114878629</v>
      </c>
      <c r="E39" s="20">
        <v>59430833</v>
      </c>
      <c r="F39" s="20">
        <v>85824810</v>
      </c>
      <c r="G39" s="20">
        <v>145255643</v>
      </c>
      <c r="H39" s="20">
        <v>49048307</v>
      </c>
      <c r="I39" s="20">
        <v>88217937</v>
      </c>
      <c r="J39" s="20">
        <v>137266244</v>
      </c>
      <c r="K39" s="20">
        <v>68401957</v>
      </c>
      <c r="L39" s="20">
        <v>80548511</v>
      </c>
      <c r="M39" s="20">
        <v>148950468</v>
      </c>
      <c r="N39" s="20">
        <v>89006466</v>
      </c>
      <c r="O39" s="20">
        <v>98387276</v>
      </c>
      <c r="P39" s="20">
        <v>187393742</v>
      </c>
      <c r="Q39" s="20">
        <v>48666786</v>
      </c>
      <c r="R39" s="20">
        <v>99486058</v>
      </c>
      <c r="S39" s="20">
        <v>148152844</v>
      </c>
      <c r="T39" s="32"/>
      <c r="U39" s="64" t="s">
        <v>41</v>
      </c>
      <c r="V39" s="55">
        <v>361539000</v>
      </c>
      <c r="W39" s="57">
        <v>520358570</v>
      </c>
      <c r="X39" s="56">
        <v>881897570</v>
      </c>
    </row>
    <row r="40" spans="1:247" x14ac:dyDescent="0.2">
      <c r="A40" s="3" t="s">
        <v>42</v>
      </c>
      <c r="B40" s="2"/>
      <c r="C40" s="2"/>
      <c r="D40" s="2"/>
      <c r="E40" s="2"/>
      <c r="F40" s="2"/>
      <c r="G40" s="2"/>
      <c r="H40" s="2"/>
      <c r="I40" s="2"/>
      <c r="J40" s="2"/>
      <c r="K40" s="1"/>
      <c r="L40" s="1"/>
      <c r="M40" s="1"/>
      <c r="N40" s="1"/>
      <c r="O40" s="1"/>
      <c r="P40" s="1"/>
      <c r="Q40" s="1"/>
      <c r="R40" s="1"/>
      <c r="S40" s="1"/>
      <c r="T40" s="34"/>
      <c r="V40" s="28"/>
      <c r="W40" s="31"/>
    </row>
    <row r="41" spans="1:247" x14ac:dyDescent="0.2">
      <c r="A41" s="3" t="s">
        <v>43</v>
      </c>
      <c r="K41" s="1"/>
      <c r="L41" s="1"/>
      <c r="M41" s="1"/>
      <c r="N41" s="1"/>
      <c r="O41" s="1"/>
      <c r="P41" s="1"/>
      <c r="Q41" s="1"/>
      <c r="R41" s="1"/>
      <c r="S41" s="1"/>
      <c r="T41" s="34"/>
    </row>
    <row r="42" spans="1:247" ht="11.25" customHeight="1" x14ac:dyDescent="0.2">
      <c r="A42" s="3" t="s">
        <v>44</v>
      </c>
      <c r="E42" s="3" t="s">
        <v>45</v>
      </c>
      <c r="J42" s="1"/>
      <c r="K42" s="1"/>
      <c r="L42" s="1"/>
      <c r="M42" s="1"/>
      <c r="N42" s="1"/>
      <c r="O42" s="1"/>
      <c r="P42" s="1"/>
      <c r="Q42" s="1"/>
      <c r="R42" s="1"/>
      <c r="S42" s="1"/>
      <c r="T42" s="34"/>
    </row>
    <row r="43" spans="1:247" x14ac:dyDescent="0.2">
      <c r="J43" s="1"/>
      <c r="K43" s="1"/>
      <c r="L43" s="1"/>
      <c r="M43" s="1"/>
      <c r="N43" s="1"/>
      <c r="O43" s="1"/>
      <c r="P43" s="1"/>
      <c r="Q43" s="1"/>
      <c r="R43" s="1"/>
      <c r="S43" s="1"/>
      <c r="T43" s="34"/>
    </row>
    <row r="44" spans="1:247" x14ac:dyDescent="0.2">
      <c r="A44" s="4" t="s">
        <v>0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29"/>
    </row>
    <row r="45" spans="1:247" x14ac:dyDescent="0.2">
      <c r="A45" s="4" t="s">
        <v>1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29"/>
    </row>
    <row r="46" spans="1:247" x14ac:dyDescent="0.2">
      <c r="A46" s="4" t="s">
        <v>2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29"/>
    </row>
    <row r="47" spans="1:247" x14ac:dyDescent="0.2">
      <c r="S47" s="21" t="s">
        <v>3</v>
      </c>
      <c r="T47" s="35"/>
    </row>
    <row r="48" spans="1:247" x14ac:dyDescent="0.2">
      <c r="A48" s="11" t="s">
        <v>4</v>
      </c>
      <c r="B48" s="5">
        <v>37803</v>
      </c>
      <c r="C48" s="6"/>
      <c r="D48" s="7"/>
      <c r="E48" s="5">
        <v>37834</v>
      </c>
      <c r="F48" s="6"/>
      <c r="G48" s="7"/>
      <c r="H48" s="5">
        <v>37865</v>
      </c>
      <c r="I48" s="6"/>
      <c r="J48" s="7"/>
      <c r="K48" s="5">
        <v>37895</v>
      </c>
      <c r="L48" s="6"/>
      <c r="M48" s="7"/>
      <c r="N48" s="5">
        <v>37926</v>
      </c>
      <c r="O48" s="6"/>
      <c r="P48" s="7"/>
      <c r="Q48" s="175">
        <v>37956</v>
      </c>
      <c r="R48" s="176"/>
      <c r="S48" s="177"/>
      <c r="T48" s="29"/>
      <c r="U48" s="41" t="s">
        <v>4</v>
      </c>
      <c r="V48" s="42" t="s">
        <v>48</v>
      </c>
      <c r="W48" s="43"/>
      <c r="X48" s="44"/>
    </row>
    <row r="49" spans="1:24" x14ac:dyDescent="0.2">
      <c r="A49" s="12" t="s">
        <v>5</v>
      </c>
      <c r="B49" s="9" t="s">
        <v>6</v>
      </c>
      <c r="C49" s="9" t="s">
        <v>7</v>
      </c>
      <c r="D49" s="9" t="s">
        <v>8</v>
      </c>
      <c r="E49" s="9" t="s">
        <v>6</v>
      </c>
      <c r="F49" s="9" t="s">
        <v>7</v>
      </c>
      <c r="G49" s="9" t="s">
        <v>8</v>
      </c>
      <c r="H49" s="9" t="s">
        <v>6</v>
      </c>
      <c r="I49" s="9" t="s">
        <v>7</v>
      </c>
      <c r="J49" s="9" t="s">
        <v>8</v>
      </c>
      <c r="K49" s="9" t="s">
        <v>6</v>
      </c>
      <c r="L49" s="9" t="s">
        <v>7</v>
      </c>
      <c r="M49" s="9" t="s">
        <v>8</v>
      </c>
      <c r="N49" s="9" t="s">
        <v>6</v>
      </c>
      <c r="O49" s="9" t="s">
        <v>7</v>
      </c>
      <c r="P49" s="9" t="s">
        <v>8</v>
      </c>
      <c r="Q49" s="9" t="s">
        <v>6</v>
      </c>
      <c r="R49" s="9" t="s">
        <v>7</v>
      </c>
      <c r="S49" s="9" t="s">
        <v>8</v>
      </c>
      <c r="T49" s="30"/>
      <c r="U49" s="45" t="s">
        <v>5</v>
      </c>
      <c r="V49" s="59" t="s">
        <v>6</v>
      </c>
      <c r="W49" s="59" t="s">
        <v>7</v>
      </c>
      <c r="X49" s="60" t="s">
        <v>8</v>
      </c>
    </row>
    <row r="50" spans="1:24" x14ac:dyDescent="0.2">
      <c r="A50" s="13" t="s">
        <v>9</v>
      </c>
      <c r="B50" s="10">
        <v>0</v>
      </c>
      <c r="C50" s="10">
        <v>0</v>
      </c>
      <c r="D50" s="10">
        <v>0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10">
        <v>0</v>
      </c>
      <c r="M50" s="10">
        <v>0</v>
      </c>
      <c r="N50" s="10">
        <v>0</v>
      </c>
      <c r="O50" s="10">
        <v>0</v>
      </c>
      <c r="P50" s="10">
        <v>0</v>
      </c>
      <c r="Q50" s="10">
        <v>0</v>
      </c>
      <c r="R50" s="10">
        <v>0</v>
      </c>
      <c r="S50" s="67">
        <v>0</v>
      </c>
      <c r="T50" s="31"/>
      <c r="U50" s="36" t="s">
        <v>9</v>
      </c>
      <c r="V50" s="37">
        <v>0</v>
      </c>
      <c r="W50" s="38">
        <v>0</v>
      </c>
      <c r="X50" s="39">
        <v>0</v>
      </c>
    </row>
    <row r="51" spans="1:24" x14ac:dyDescent="0.2">
      <c r="A51" s="13" t="s">
        <v>10</v>
      </c>
      <c r="B51" s="10">
        <v>0</v>
      </c>
      <c r="C51" s="10">
        <v>0</v>
      </c>
      <c r="D51" s="10">
        <v>0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v>0</v>
      </c>
      <c r="O51" s="10">
        <v>0</v>
      </c>
      <c r="P51" s="10">
        <v>0</v>
      </c>
      <c r="Q51" s="10">
        <v>0</v>
      </c>
      <c r="R51" s="10">
        <v>0</v>
      </c>
      <c r="S51" s="67">
        <v>0</v>
      </c>
      <c r="T51" s="31"/>
      <c r="U51" s="36" t="s">
        <v>10</v>
      </c>
      <c r="V51" s="33">
        <v>0</v>
      </c>
      <c r="W51" s="39">
        <v>0</v>
      </c>
      <c r="X51" s="39">
        <v>0</v>
      </c>
    </row>
    <row r="52" spans="1:24" x14ac:dyDescent="0.2">
      <c r="A52" s="13" t="s">
        <v>11</v>
      </c>
      <c r="B52" s="10">
        <v>0</v>
      </c>
      <c r="C52" s="10">
        <v>21600</v>
      </c>
      <c r="D52" s="10">
        <v>21600</v>
      </c>
      <c r="E52" s="10">
        <v>0</v>
      </c>
      <c r="F52" s="10">
        <v>311200</v>
      </c>
      <c r="G52" s="10">
        <v>311200</v>
      </c>
      <c r="H52" s="10">
        <v>0</v>
      </c>
      <c r="I52" s="10">
        <v>20000</v>
      </c>
      <c r="J52" s="10">
        <v>20000</v>
      </c>
      <c r="K52" s="10">
        <v>0</v>
      </c>
      <c r="L52" s="10">
        <v>51600</v>
      </c>
      <c r="M52" s="10">
        <v>51600</v>
      </c>
      <c r="N52" s="10">
        <v>0</v>
      </c>
      <c r="O52" s="10">
        <v>281000</v>
      </c>
      <c r="P52" s="10">
        <v>281000</v>
      </c>
      <c r="Q52" s="10">
        <v>0</v>
      </c>
      <c r="R52" s="10">
        <v>16000</v>
      </c>
      <c r="S52" s="67">
        <v>16000</v>
      </c>
      <c r="T52" s="31"/>
      <c r="U52" s="36" t="s">
        <v>11</v>
      </c>
      <c r="V52" s="33">
        <v>0</v>
      </c>
      <c r="W52" s="39">
        <v>701400</v>
      </c>
      <c r="X52" s="39">
        <v>701400</v>
      </c>
    </row>
    <row r="53" spans="1:24" x14ac:dyDescent="0.2">
      <c r="A53" s="13" t="s">
        <v>12</v>
      </c>
      <c r="B53" s="10">
        <v>0</v>
      </c>
      <c r="C53" s="10">
        <v>734449</v>
      </c>
      <c r="D53" s="10">
        <v>734449</v>
      </c>
      <c r="E53" s="10">
        <v>2760000</v>
      </c>
      <c r="F53" s="10">
        <v>1119500</v>
      </c>
      <c r="G53" s="10">
        <v>3879500</v>
      </c>
      <c r="H53" s="10">
        <v>0</v>
      </c>
      <c r="I53" s="10">
        <v>55000</v>
      </c>
      <c r="J53" s="10">
        <v>55000</v>
      </c>
      <c r="K53" s="10">
        <v>0</v>
      </c>
      <c r="L53" s="10">
        <v>261000</v>
      </c>
      <c r="M53" s="10">
        <v>261000</v>
      </c>
      <c r="N53" s="10">
        <v>0</v>
      </c>
      <c r="O53" s="10">
        <v>16300</v>
      </c>
      <c r="P53" s="10">
        <v>16300</v>
      </c>
      <c r="Q53" s="10">
        <v>0</v>
      </c>
      <c r="R53" s="10">
        <v>63200</v>
      </c>
      <c r="S53" s="67">
        <v>63200</v>
      </c>
      <c r="T53" s="31"/>
      <c r="U53" s="36" t="s">
        <v>12</v>
      </c>
      <c r="V53" s="33">
        <v>2760000</v>
      </c>
      <c r="W53" s="39">
        <v>2249449</v>
      </c>
      <c r="X53" s="39">
        <v>5009449</v>
      </c>
    </row>
    <row r="54" spans="1:24" x14ac:dyDescent="0.2">
      <c r="A54" s="13" t="s">
        <v>13</v>
      </c>
      <c r="B54" s="10">
        <v>0</v>
      </c>
      <c r="C54" s="10">
        <v>73118</v>
      </c>
      <c r="D54" s="10">
        <v>73118</v>
      </c>
      <c r="E54" s="10">
        <v>0</v>
      </c>
      <c r="F54" s="10">
        <v>60399</v>
      </c>
      <c r="G54" s="10">
        <v>60399</v>
      </c>
      <c r="H54" s="10">
        <v>0</v>
      </c>
      <c r="I54" s="10">
        <v>68672</v>
      </c>
      <c r="J54" s="10">
        <v>68672</v>
      </c>
      <c r="K54" s="10">
        <v>0</v>
      </c>
      <c r="L54" s="10">
        <v>39386</v>
      </c>
      <c r="M54" s="10">
        <v>39386</v>
      </c>
      <c r="N54" s="10">
        <v>0</v>
      </c>
      <c r="O54" s="10">
        <v>3156</v>
      </c>
      <c r="P54" s="10">
        <v>3156</v>
      </c>
      <c r="Q54" s="10">
        <v>0</v>
      </c>
      <c r="R54" s="10">
        <v>23679</v>
      </c>
      <c r="S54" s="67">
        <v>23679</v>
      </c>
      <c r="T54" s="31"/>
      <c r="U54" s="36" t="s">
        <v>13</v>
      </c>
      <c r="V54" s="33">
        <v>0</v>
      </c>
      <c r="W54" s="39">
        <v>268410</v>
      </c>
      <c r="X54" s="39">
        <v>268410</v>
      </c>
    </row>
    <row r="55" spans="1:24" x14ac:dyDescent="0.2">
      <c r="A55" s="13" t="s">
        <v>14</v>
      </c>
      <c r="B55" s="10">
        <v>0</v>
      </c>
      <c r="C55" s="10">
        <v>0</v>
      </c>
      <c r="D55" s="10">
        <v>0</v>
      </c>
      <c r="E55" s="10">
        <v>0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v>0</v>
      </c>
      <c r="L55" s="10">
        <v>0</v>
      </c>
      <c r="M55" s="10">
        <v>0</v>
      </c>
      <c r="N55" s="10">
        <v>0</v>
      </c>
      <c r="O55" s="10">
        <v>0</v>
      </c>
      <c r="P55" s="10">
        <v>0</v>
      </c>
      <c r="Q55" s="10">
        <v>0</v>
      </c>
      <c r="R55" s="10">
        <v>0</v>
      </c>
      <c r="S55" s="67">
        <v>0</v>
      </c>
      <c r="T55" s="31"/>
      <c r="U55" s="36" t="s">
        <v>14</v>
      </c>
      <c r="V55" s="33">
        <v>0</v>
      </c>
      <c r="W55" s="39">
        <v>0</v>
      </c>
      <c r="X55" s="39">
        <v>0</v>
      </c>
    </row>
    <row r="56" spans="1:24" x14ac:dyDescent="0.2">
      <c r="A56" s="13" t="s">
        <v>15</v>
      </c>
      <c r="B56" s="10">
        <v>0</v>
      </c>
      <c r="C56" s="10">
        <v>50000</v>
      </c>
      <c r="D56" s="10">
        <v>50000</v>
      </c>
      <c r="E56" s="10">
        <v>0</v>
      </c>
      <c r="F56" s="10">
        <v>126900</v>
      </c>
      <c r="G56" s="10">
        <v>126900</v>
      </c>
      <c r="H56" s="10">
        <v>0</v>
      </c>
      <c r="I56" s="10">
        <v>0</v>
      </c>
      <c r="J56" s="10">
        <v>0</v>
      </c>
      <c r="K56" s="10">
        <v>0</v>
      </c>
      <c r="L56" s="10">
        <v>140000</v>
      </c>
      <c r="M56" s="10">
        <v>140000</v>
      </c>
      <c r="N56" s="10">
        <v>0</v>
      </c>
      <c r="O56" s="10">
        <v>0</v>
      </c>
      <c r="P56" s="10">
        <v>0</v>
      </c>
      <c r="Q56" s="10">
        <v>0</v>
      </c>
      <c r="R56" s="10">
        <v>0</v>
      </c>
      <c r="S56" s="67">
        <v>0</v>
      </c>
      <c r="T56" s="31"/>
      <c r="U56" s="36" t="s">
        <v>15</v>
      </c>
      <c r="V56" s="33">
        <v>0</v>
      </c>
      <c r="W56" s="39">
        <v>316900</v>
      </c>
      <c r="X56" s="39">
        <v>316900</v>
      </c>
    </row>
    <row r="57" spans="1:24" x14ac:dyDescent="0.2">
      <c r="A57" s="14" t="s">
        <v>16</v>
      </c>
      <c r="B57" s="15">
        <v>0</v>
      </c>
      <c r="C57" s="15">
        <v>879167</v>
      </c>
      <c r="D57" s="15">
        <v>879167</v>
      </c>
      <c r="E57" s="15">
        <v>2760000</v>
      </c>
      <c r="F57" s="15">
        <v>1617999</v>
      </c>
      <c r="G57" s="15">
        <v>4377999</v>
      </c>
      <c r="H57" s="15">
        <v>0</v>
      </c>
      <c r="I57" s="15">
        <v>143672</v>
      </c>
      <c r="J57" s="15">
        <v>143672</v>
      </c>
      <c r="K57" s="15">
        <v>0</v>
      </c>
      <c r="L57" s="15">
        <v>491986</v>
      </c>
      <c r="M57" s="15">
        <v>491986</v>
      </c>
      <c r="N57" s="15">
        <v>0</v>
      </c>
      <c r="O57" s="15">
        <v>300456</v>
      </c>
      <c r="P57" s="15">
        <v>300456</v>
      </c>
      <c r="Q57" s="15">
        <v>0</v>
      </c>
      <c r="R57" s="15">
        <v>102879</v>
      </c>
      <c r="S57" s="68">
        <v>102879</v>
      </c>
      <c r="T57" s="32"/>
      <c r="U57" s="40" t="s">
        <v>16</v>
      </c>
      <c r="V57" s="48">
        <v>2760000</v>
      </c>
      <c r="W57" s="50">
        <v>3536159</v>
      </c>
      <c r="X57" s="50">
        <v>6296159</v>
      </c>
    </row>
    <row r="58" spans="1:24" x14ac:dyDescent="0.2">
      <c r="A58" s="13" t="s">
        <v>17</v>
      </c>
      <c r="B58" s="10">
        <v>0</v>
      </c>
      <c r="C58" s="10">
        <v>3087</v>
      </c>
      <c r="D58" s="10">
        <v>3087</v>
      </c>
      <c r="E58" s="10">
        <v>0</v>
      </c>
      <c r="F58" s="10">
        <v>35000</v>
      </c>
      <c r="G58" s="10">
        <v>35000</v>
      </c>
      <c r="H58" s="10">
        <v>0</v>
      </c>
      <c r="I58" s="10">
        <v>134000</v>
      </c>
      <c r="J58" s="10">
        <v>134000</v>
      </c>
      <c r="K58" s="10">
        <v>0</v>
      </c>
      <c r="L58" s="10">
        <v>50000</v>
      </c>
      <c r="M58" s="10">
        <v>50000</v>
      </c>
      <c r="N58" s="10">
        <v>0</v>
      </c>
      <c r="O58" s="10">
        <v>35000</v>
      </c>
      <c r="P58" s="10">
        <v>35000</v>
      </c>
      <c r="Q58" s="10">
        <v>0</v>
      </c>
      <c r="R58" s="10">
        <v>0</v>
      </c>
      <c r="S58" s="67">
        <v>0</v>
      </c>
      <c r="T58" s="31"/>
      <c r="U58" s="36" t="s">
        <v>17</v>
      </c>
      <c r="V58" s="33">
        <v>0</v>
      </c>
      <c r="W58" s="39">
        <v>257087</v>
      </c>
      <c r="X58" s="39">
        <v>257087</v>
      </c>
    </row>
    <row r="59" spans="1:24" x14ac:dyDescent="0.2">
      <c r="A59" s="13" t="s">
        <v>18</v>
      </c>
      <c r="B59" s="10">
        <v>0</v>
      </c>
      <c r="C59" s="10">
        <v>2079295</v>
      </c>
      <c r="D59" s="10">
        <v>2079295</v>
      </c>
      <c r="E59" s="10">
        <v>5430000</v>
      </c>
      <c r="F59" s="10">
        <v>3891249</v>
      </c>
      <c r="G59" s="10">
        <v>9321249</v>
      </c>
      <c r="H59" s="10">
        <v>6060000</v>
      </c>
      <c r="I59" s="10">
        <v>2174837</v>
      </c>
      <c r="J59" s="10">
        <v>8234837</v>
      </c>
      <c r="K59" s="10">
        <v>6855000</v>
      </c>
      <c r="L59" s="10">
        <v>2281037</v>
      </c>
      <c r="M59" s="10">
        <v>9136037</v>
      </c>
      <c r="N59" s="10">
        <v>9287600</v>
      </c>
      <c r="O59" s="10">
        <v>2600276</v>
      </c>
      <c r="P59" s="10">
        <v>11887876</v>
      </c>
      <c r="Q59" s="10">
        <v>3528462</v>
      </c>
      <c r="R59" s="10">
        <v>3102816</v>
      </c>
      <c r="S59" s="67">
        <v>6631278</v>
      </c>
      <c r="T59" s="31"/>
      <c r="U59" s="36" t="s">
        <v>18</v>
      </c>
      <c r="V59" s="33">
        <v>31161062</v>
      </c>
      <c r="W59" s="39">
        <v>16129510</v>
      </c>
      <c r="X59" s="39">
        <v>47290572</v>
      </c>
    </row>
    <row r="60" spans="1:24" x14ac:dyDescent="0.2">
      <c r="A60" s="13" t="s">
        <v>19</v>
      </c>
      <c r="B60" s="10">
        <v>0</v>
      </c>
      <c r="C60" s="10">
        <v>136900</v>
      </c>
      <c r="D60" s="10">
        <v>136900</v>
      </c>
      <c r="E60" s="10">
        <v>0</v>
      </c>
      <c r="F60" s="10">
        <v>746229</v>
      </c>
      <c r="G60" s="10">
        <v>746229</v>
      </c>
      <c r="H60" s="10">
        <v>0</v>
      </c>
      <c r="I60" s="10">
        <v>330550</v>
      </c>
      <c r="J60" s="10">
        <v>330550</v>
      </c>
      <c r="K60" s="10">
        <v>0</v>
      </c>
      <c r="L60" s="10">
        <v>208000</v>
      </c>
      <c r="M60" s="10">
        <v>208000</v>
      </c>
      <c r="N60" s="10">
        <v>0</v>
      </c>
      <c r="O60" s="10">
        <v>157847</v>
      </c>
      <c r="P60" s="10">
        <v>157847</v>
      </c>
      <c r="Q60" s="10">
        <v>1431200</v>
      </c>
      <c r="R60" s="10">
        <v>374824</v>
      </c>
      <c r="S60" s="67">
        <v>1806024</v>
      </c>
      <c r="T60" s="31"/>
      <c r="U60" s="36" t="s">
        <v>19</v>
      </c>
      <c r="V60" s="33">
        <v>1431200</v>
      </c>
      <c r="W60" s="39">
        <v>1954350</v>
      </c>
      <c r="X60" s="39">
        <v>3385550</v>
      </c>
    </row>
    <row r="61" spans="1:24" x14ac:dyDescent="0.2">
      <c r="A61" s="13" t="s">
        <v>20</v>
      </c>
      <c r="B61" s="10">
        <v>0</v>
      </c>
      <c r="C61" s="10">
        <v>54000</v>
      </c>
      <c r="D61" s="10">
        <v>54000</v>
      </c>
      <c r="E61" s="10">
        <v>0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v>0</v>
      </c>
      <c r="L61" s="10">
        <v>0</v>
      </c>
      <c r="M61" s="10">
        <v>0</v>
      </c>
      <c r="N61" s="10">
        <v>0</v>
      </c>
      <c r="O61" s="10">
        <v>200000</v>
      </c>
      <c r="P61" s="10">
        <v>200000</v>
      </c>
      <c r="Q61" s="10">
        <v>0</v>
      </c>
      <c r="R61" s="10">
        <v>88800</v>
      </c>
      <c r="S61" s="67">
        <v>88800</v>
      </c>
      <c r="T61" s="31"/>
      <c r="U61" s="36" t="s">
        <v>20</v>
      </c>
      <c r="V61" s="33">
        <v>0</v>
      </c>
      <c r="W61" s="39">
        <v>342800</v>
      </c>
      <c r="X61" s="39">
        <v>342800</v>
      </c>
    </row>
    <row r="62" spans="1:24" x14ac:dyDescent="0.2">
      <c r="A62" s="13" t="s">
        <v>21</v>
      </c>
      <c r="B62" s="10">
        <v>0</v>
      </c>
      <c r="C62" s="10">
        <v>31100</v>
      </c>
      <c r="D62" s="10">
        <v>31100</v>
      </c>
      <c r="E62" s="10">
        <v>0</v>
      </c>
      <c r="F62" s="10">
        <v>142677</v>
      </c>
      <c r="G62" s="10">
        <v>142677</v>
      </c>
      <c r="H62" s="10">
        <v>0</v>
      </c>
      <c r="I62" s="10">
        <v>66000</v>
      </c>
      <c r="J62" s="10">
        <v>66000</v>
      </c>
      <c r="K62" s="10">
        <v>0</v>
      </c>
      <c r="L62" s="10">
        <v>109819</v>
      </c>
      <c r="M62" s="10">
        <v>109819</v>
      </c>
      <c r="N62" s="10">
        <v>0</v>
      </c>
      <c r="O62" s="10">
        <v>80500</v>
      </c>
      <c r="P62" s="10">
        <v>80500</v>
      </c>
      <c r="Q62" s="10">
        <v>0</v>
      </c>
      <c r="R62" s="10">
        <v>40180</v>
      </c>
      <c r="S62" s="67">
        <v>40180</v>
      </c>
      <c r="T62" s="31"/>
      <c r="U62" s="36" t="s">
        <v>21</v>
      </c>
      <c r="V62" s="33">
        <v>0</v>
      </c>
      <c r="W62" s="39">
        <v>470276</v>
      </c>
      <c r="X62" s="39">
        <v>470276</v>
      </c>
    </row>
    <row r="63" spans="1:24" x14ac:dyDescent="0.2">
      <c r="A63" s="13" t="s">
        <v>22</v>
      </c>
      <c r="B63" s="10">
        <v>0</v>
      </c>
      <c r="C63" s="10">
        <v>37900</v>
      </c>
      <c r="D63" s="10">
        <v>37900</v>
      </c>
      <c r="E63" s="10">
        <v>0</v>
      </c>
      <c r="F63" s="10">
        <v>562372</v>
      </c>
      <c r="G63" s="10">
        <v>562372</v>
      </c>
      <c r="H63" s="10">
        <v>0</v>
      </c>
      <c r="I63" s="10">
        <v>600576</v>
      </c>
      <c r="J63" s="10">
        <v>600576</v>
      </c>
      <c r="K63" s="10">
        <v>0</v>
      </c>
      <c r="L63" s="10">
        <v>517280</v>
      </c>
      <c r="M63" s="10">
        <v>517280</v>
      </c>
      <c r="N63" s="10">
        <v>0</v>
      </c>
      <c r="O63" s="10">
        <v>314494</v>
      </c>
      <c r="P63" s="10">
        <v>314494</v>
      </c>
      <c r="Q63" s="10">
        <v>0</v>
      </c>
      <c r="R63" s="10">
        <v>482731</v>
      </c>
      <c r="S63" s="67">
        <v>482731</v>
      </c>
      <c r="T63" s="31"/>
      <c r="U63" s="36" t="s">
        <v>22</v>
      </c>
      <c r="V63" s="33">
        <v>0</v>
      </c>
      <c r="W63" s="39">
        <v>2515353</v>
      </c>
      <c r="X63" s="39">
        <v>2515353</v>
      </c>
    </row>
    <row r="64" spans="1:24" x14ac:dyDescent="0.2">
      <c r="A64" s="13" t="s">
        <v>23</v>
      </c>
      <c r="B64" s="10">
        <v>0</v>
      </c>
      <c r="C64" s="10">
        <v>45000</v>
      </c>
      <c r="D64" s="10">
        <v>45000</v>
      </c>
      <c r="E64" s="10">
        <v>0</v>
      </c>
      <c r="F64" s="10">
        <v>0</v>
      </c>
      <c r="G64" s="10">
        <v>0</v>
      </c>
      <c r="H64" s="10">
        <v>0</v>
      </c>
      <c r="I64" s="10">
        <v>0</v>
      </c>
      <c r="J64" s="10">
        <v>0</v>
      </c>
      <c r="K64" s="10">
        <v>0</v>
      </c>
      <c r="L64" s="10">
        <v>0</v>
      </c>
      <c r="M64" s="10">
        <v>0</v>
      </c>
      <c r="N64" s="10">
        <v>0</v>
      </c>
      <c r="O64" s="10">
        <v>0</v>
      </c>
      <c r="P64" s="10">
        <v>0</v>
      </c>
      <c r="Q64" s="10">
        <v>0</v>
      </c>
      <c r="R64" s="10">
        <v>80550</v>
      </c>
      <c r="S64" s="67">
        <v>80550</v>
      </c>
      <c r="T64" s="31"/>
      <c r="U64" s="36" t="s">
        <v>23</v>
      </c>
      <c r="V64" s="33">
        <v>0</v>
      </c>
      <c r="W64" s="39">
        <v>125550</v>
      </c>
      <c r="X64" s="39">
        <v>125550</v>
      </c>
    </row>
    <row r="65" spans="1:24" x14ac:dyDescent="0.2">
      <c r="A65" s="13" t="s">
        <v>24</v>
      </c>
      <c r="B65" s="10">
        <v>0</v>
      </c>
      <c r="C65" s="10">
        <v>95000</v>
      </c>
      <c r="D65" s="10">
        <v>95000</v>
      </c>
      <c r="E65" s="10">
        <v>6000000</v>
      </c>
      <c r="F65" s="10">
        <v>12465</v>
      </c>
      <c r="G65" s="10">
        <v>6012465</v>
      </c>
      <c r="H65" s="10">
        <v>0</v>
      </c>
      <c r="I65" s="10">
        <v>210100</v>
      </c>
      <c r="J65" s="10">
        <v>210100</v>
      </c>
      <c r="K65" s="10">
        <v>0</v>
      </c>
      <c r="L65" s="10">
        <v>279556</v>
      </c>
      <c r="M65" s="10">
        <v>279556</v>
      </c>
      <c r="N65" s="10">
        <v>0</v>
      </c>
      <c r="O65" s="10">
        <v>169000</v>
      </c>
      <c r="P65" s="10">
        <v>169000</v>
      </c>
      <c r="Q65" s="10">
        <v>0</v>
      </c>
      <c r="R65" s="10">
        <v>121285</v>
      </c>
      <c r="S65" s="67">
        <v>121285</v>
      </c>
      <c r="T65" s="31"/>
      <c r="U65" s="36" t="s">
        <v>24</v>
      </c>
      <c r="V65" s="33">
        <v>6000000</v>
      </c>
      <c r="W65" s="39">
        <v>887406</v>
      </c>
      <c r="X65" s="39">
        <v>6887406</v>
      </c>
    </row>
    <row r="66" spans="1:24" x14ac:dyDescent="0.2">
      <c r="A66" s="13" t="s">
        <v>25</v>
      </c>
      <c r="B66" s="10">
        <v>0</v>
      </c>
      <c r="C66" s="10">
        <v>0</v>
      </c>
      <c r="D66" s="10">
        <v>0</v>
      </c>
      <c r="E66" s="10">
        <v>0</v>
      </c>
      <c r="F66" s="10">
        <v>33500</v>
      </c>
      <c r="G66" s="10">
        <v>33500</v>
      </c>
      <c r="H66" s="10">
        <v>0</v>
      </c>
      <c r="I66" s="10">
        <v>88900</v>
      </c>
      <c r="J66" s="10">
        <v>88900</v>
      </c>
      <c r="K66" s="10">
        <v>0</v>
      </c>
      <c r="L66" s="10">
        <v>912874</v>
      </c>
      <c r="M66" s="10">
        <v>912874</v>
      </c>
      <c r="N66" s="10">
        <v>0</v>
      </c>
      <c r="O66" s="10">
        <v>380534</v>
      </c>
      <c r="P66" s="10">
        <v>380534</v>
      </c>
      <c r="Q66" s="10">
        <v>0</v>
      </c>
      <c r="R66" s="10">
        <v>296286</v>
      </c>
      <c r="S66" s="67">
        <v>296286</v>
      </c>
      <c r="T66" s="31"/>
      <c r="U66" s="36" t="s">
        <v>25</v>
      </c>
      <c r="V66" s="33">
        <v>0</v>
      </c>
      <c r="W66" s="39">
        <v>1712094</v>
      </c>
      <c r="X66" s="39">
        <v>1712094</v>
      </c>
    </row>
    <row r="67" spans="1:24" x14ac:dyDescent="0.2">
      <c r="A67" s="17" t="s">
        <v>26</v>
      </c>
      <c r="B67" s="15">
        <v>0</v>
      </c>
      <c r="C67" s="15">
        <v>2482282</v>
      </c>
      <c r="D67" s="15">
        <v>2482282</v>
      </c>
      <c r="E67" s="15">
        <v>11430000</v>
      </c>
      <c r="F67" s="15">
        <v>5423492</v>
      </c>
      <c r="G67" s="15">
        <v>16853492</v>
      </c>
      <c r="H67" s="15">
        <v>6060000</v>
      </c>
      <c r="I67" s="15">
        <v>3604963</v>
      </c>
      <c r="J67" s="15">
        <v>9664963</v>
      </c>
      <c r="K67" s="15">
        <v>6855000</v>
      </c>
      <c r="L67" s="15">
        <v>4358566</v>
      </c>
      <c r="M67" s="15">
        <v>11213566</v>
      </c>
      <c r="N67" s="15">
        <v>9287600</v>
      </c>
      <c r="O67" s="15">
        <v>3937651</v>
      </c>
      <c r="P67" s="15">
        <v>13225251</v>
      </c>
      <c r="Q67" s="15">
        <v>4959662</v>
      </c>
      <c r="R67" s="15">
        <v>4587472</v>
      </c>
      <c r="S67" s="68">
        <v>9547134</v>
      </c>
      <c r="T67" s="32"/>
      <c r="U67" s="47" t="s">
        <v>26</v>
      </c>
      <c r="V67" s="48">
        <v>38592262</v>
      </c>
      <c r="W67" s="50">
        <v>24394426</v>
      </c>
      <c r="X67" s="49">
        <v>62986688</v>
      </c>
    </row>
    <row r="68" spans="1:24" x14ac:dyDescent="0.2">
      <c r="A68" s="13" t="s">
        <v>27</v>
      </c>
      <c r="B68" s="10">
        <v>0</v>
      </c>
      <c r="C68" s="10">
        <v>724922</v>
      </c>
      <c r="D68" s="10">
        <v>724922</v>
      </c>
      <c r="E68" s="10">
        <v>0</v>
      </c>
      <c r="F68" s="10">
        <v>1347779</v>
      </c>
      <c r="G68" s="10">
        <v>1347779</v>
      </c>
      <c r="H68" s="10">
        <v>0</v>
      </c>
      <c r="I68" s="10">
        <v>794506</v>
      </c>
      <c r="J68" s="10">
        <v>794506</v>
      </c>
      <c r="K68" s="10">
        <v>0</v>
      </c>
      <c r="L68" s="10">
        <v>805750</v>
      </c>
      <c r="M68" s="10">
        <v>805750</v>
      </c>
      <c r="N68" s="10"/>
      <c r="O68" s="10">
        <v>492008</v>
      </c>
      <c r="P68" s="10">
        <v>492008</v>
      </c>
      <c r="Q68" s="10">
        <v>0</v>
      </c>
      <c r="R68" s="10">
        <v>996692</v>
      </c>
      <c r="S68" s="67">
        <v>996692</v>
      </c>
      <c r="T68" s="31"/>
      <c r="U68" s="36" t="s">
        <v>27</v>
      </c>
      <c r="V68" s="33">
        <v>0</v>
      </c>
      <c r="W68" s="39">
        <v>5161657</v>
      </c>
      <c r="X68" s="39">
        <v>5161657</v>
      </c>
    </row>
    <row r="69" spans="1:24" x14ac:dyDescent="0.2">
      <c r="A69" s="13" t="s">
        <v>28</v>
      </c>
      <c r="B69" s="10">
        <v>13861569</v>
      </c>
      <c r="C69" s="10">
        <v>4922178</v>
      </c>
      <c r="D69" s="10">
        <v>18783747</v>
      </c>
      <c r="E69" s="10">
        <v>0</v>
      </c>
      <c r="F69" s="10">
        <v>4543615</v>
      </c>
      <c r="G69" s="10">
        <v>4543615</v>
      </c>
      <c r="H69" s="10">
        <v>75000</v>
      </c>
      <c r="I69" s="10">
        <v>4844791</v>
      </c>
      <c r="J69" s="10">
        <v>4919791</v>
      </c>
      <c r="K69" s="10">
        <v>4100000</v>
      </c>
      <c r="L69" s="10">
        <v>4863988</v>
      </c>
      <c r="M69" s="10">
        <v>8963988</v>
      </c>
      <c r="N69" s="10">
        <v>820000</v>
      </c>
      <c r="O69" s="10">
        <v>5497684</v>
      </c>
      <c r="P69" s="10">
        <v>6317684</v>
      </c>
      <c r="Q69" s="10">
        <v>0</v>
      </c>
      <c r="R69" s="10">
        <v>3799728</v>
      </c>
      <c r="S69" s="67">
        <v>3799728</v>
      </c>
      <c r="T69" s="31"/>
      <c r="U69" s="36" t="s">
        <v>28</v>
      </c>
      <c r="V69" s="33">
        <v>18856569</v>
      </c>
      <c r="W69" s="39">
        <v>28471984</v>
      </c>
      <c r="X69" s="39">
        <v>47328553</v>
      </c>
    </row>
    <row r="70" spans="1:24" x14ac:dyDescent="0.2">
      <c r="A70" s="13" t="s">
        <v>29</v>
      </c>
      <c r="B70" s="10">
        <v>6074834</v>
      </c>
      <c r="C70" s="10">
        <v>11051173</v>
      </c>
      <c r="D70" s="10">
        <v>17126007</v>
      </c>
      <c r="E70" s="10">
        <v>0</v>
      </c>
      <c r="F70" s="10">
        <v>10291334</v>
      </c>
      <c r="G70" s="10">
        <v>10291334</v>
      </c>
      <c r="H70" s="10">
        <v>17601500</v>
      </c>
      <c r="I70" s="10">
        <v>9901928</v>
      </c>
      <c r="J70" s="10">
        <v>27503428</v>
      </c>
      <c r="K70" s="10">
        <v>4129018</v>
      </c>
      <c r="L70" s="10">
        <v>10506542</v>
      </c>
      <c r="M70" s="10">
        <v>14635560</v>
      </c>
      <c r="N70" s="10">
        <v>38248849</v>
      </c>
      <c r="O70" s="10">
        <v>12047755</v>
      </c>
      <c r="P70" s="10">
        <v>50296604</v>
      </c>
      <c r="Q70" s="10">
        <v>2500000</v>
      </c>
      <c r="R70" s="10">
        <v>14077977</v>
      </c>
      <c r="S70" s="67">
        <v>16577977</v>
      </c>
      <c r="T70" s="31"/>
      <c r="U70" s="36" t="s">
        <v>29</v>
      </c>
      <c r="V70" s="33">
        <v>68554201</v>
      </c>
      <c r="W70" s="39">
        <v>67876709</v>
      </c>
      <c r="X70" s="39">
        <v>136430910</v>
      </c>
    </row>
    <row r="71" spans="1:24" x14ac:dyDescent="0.2">
      <c r="A71" s="13" t="s">
        <v>30</v>
      </c>
      <c r="B71" s="10">
        <v>62318210</v>
      </c>
      <c r="C71" s="10">
        <v>63923036</v>
      </c>
      <c r="D71" s="10">
        <v>126241246</v>
      </c>
      <c r="E71" s="10">
        <v>49179160</v>
      </c>
      <c r="F71" s="10">
        <v>78429686</v>
      </c>
      <c r="G71" s="10">
        <v>127608846</v>
      </c>
      <c r="H71" s="10">
        <v>13382786</v>
      </c>
      <c r="I71" s="10">
        <v>72373435</v>
      </c>
      <c r="J71" s="10">
        <v>85756221</v>
      </c>
      <c r="K71" s="10">
        <v>69718916</v>
      </c>
      <c r="L71" s="10">
        <v>57595128</v>
      </c>
      <c r="M71" s="10">
        <v>127314044</v>
      </c>
      <c r="N71" s="10">
        <v>93148294</v>
      </c>
      <c r="O71" s="10">
        <v>65188042</v>
      </c>
      <c r="P71" s="10">
        <v>158336336</v>
      </c>
      <c r="Q71" s="10">
        <v>112086299</v>
      </c>
      <c r="R71" s="10">
        <v>57101644</v>
      </c>
      <c r="S71" s="67">
        <v>169187943</v>
      </c>
      <c r="T71" s="31"/>
      <c r="U71" s="36" t="s">
        <v>30</v>
      </c>
      <c r="V71" s="33">
        <v>399833665</v>
      </c>
      <c r="W71" s="39">
        <v>394610971</v>
      </c>
      <c r="X71" s="39">
        <v>794444636</v>
      </c>
    </row>
    <row r="72" spans="1:24" x14ac:dyDescent="0.2">
      <c r="A72" s="17" t="s">
        <v>31</v>
      </c>
      <c r="B72" s="15">
        <v>82254613</v>
      </c>
      <c r="C72" s="15">
        <v>80621309</v>
      </c>
      <c r="D72" s="15">
        <v>162875922</v>
      </c>
      <c r="E72" s="15">
        <v>49179160</v>
      </c>
      <c r="F72" s="15">
        <v>94612414</v>
      </c>
      <c r="G72" s="15">
        <v>143791574</v>
      </c>
      <c r="H72" s="15">
        <v>31059286</v>
      </c>
      <c r="I72" s="15">
        <v>87914660</v>
      </c>
      <c r="J72" s="15">
        <v>118973946</v>
      </c>
      <c r="K72" s="15">
        <v>77947934</v>
      </c>
      <c r="L72" s="15">
        <v>73771408</v>
      </c>
      <c r="M72" s="15">
        <v>151719342</v>
      </c>
      <c r="N72" s="15">
        <v>132217143</v>
      </c>
      <c r="O72" s="15">
        <v>83225489</v>
      </c>
      <c r="P72" s="15">
        <v>215442632</v>
      </c>
      <c r="Q72" s="15">
        <v>114586299</v>
      </c>
      <c r="R72" s="15">
        <v>75976041</v>
      </c>
      <c r="S72" s="68">
        <v>190562340</v>
      </c>
      <c r="T72" s="32"/>
      <c r="U72" s="47" t="s">
        <v>31</v>
      </c>
      <c r="V72" s="48">
        <v>487244435</v>
      </c>
      <c r="W72" s="50">
        <v>496121321</v>
      </c>
      <c r="X72" s="49">
        <v>983365756</v>
      </c>
    </row>
    <row r="73" spans="1:24" x14ac:dyDescent="0.2">
      <c r="A73" s="13" t="s">
        <v>32</v>
      </c>
      <c r="B73" s="10">
        <v>15145467</v>
      </c>
      <c r="C73" s="10">
        <v>6766724</v>
      </c>
      <c r="D73" s="10">
        <v>21912191</v>
      </c>
      <c r="E73" s="10">
        <v>0</v>
      </c>
      <c r="F73" s="10">
        <v>6463313</v>
      </c>
      <c r="G73" s="10">
        <v>6463313</v>
      </c>
      <c r="H73" s="10">
        <v>0</v>
      </c>
      <c r="I73" s="10">
        <v>4455765</v>
      </c>
      <c r="J73" s="10">
        <v>4455765</v>
      </c>
      <c r="K73" s="10">
        <v>0</v>
      </c>
      <c r="L73" s="10">
        <v>5063241</v>
      </c>
      <c r="M73" s="10">
        <v>5063241</v>
      </c>
      <c r="N73" s="10">
        <v>0</v>
      </c>
      <c r="O73" s="10">
        <v>6212036</v>
      </c>
      <c r="P73" s="10">
        <v>6212036</v>
      </c>
      <c r="Q73" s="10">
        <v>3500000</v>
      </c>
      <c r="R73" s="10">
        <v>5681470</v>
      </c>
      <c r="S73" s="67">
        <v>9181470</v>
      </c>
      <c r="T73" s="31"/>
      <c r="U73" s="36" t="s">
        <v>32</v>
      </c>
      <c r="V73" s="33">
        <v>18645467</v>
      </c>
      <c r="W73" s="39">
        <v>34642549</v>
      </c>
      <c r="X73" s="39">
        <v>53288016</v>
      </c>
    </row>
    <row r="74" spans="1:24" x14ac:dyDescent="0.2">
      <c r="A74" s="13" t="s">
        <v>33</v>
      </c>
      <c r="B74" s="10">
        <v>2903644</v>
      </c>
      <c r="C74" s="10">
        <v>17381676</v>
      </c>
      <c r="D74" s="10">
        <v>20285320</v>
      </c>
      <c r="E74" s="10">
        <v>16038419</v>
      </c>
      <c r="F74" s="10">
        <v>14259861</v>
      </c>
      <c r="G74" s="10">
        <v>30298280</v>
      </c>
      <c r="H74" s="10">
        <v>0</v>
      </c>
      <c r="I74" s="10">
        <v>17777952</v>
      </c>
      <c r="J74" s="10">
        <v>17777952</v>
      </c>
      <c r="K74" s="10">
        <v>1831000</v>
      </c>
      <c r="L74" s="10">
        <v>19227872</v>
      </c>
      <c r="M74" s="10">
        <v>21058872</v>
      </c>
      <c r="N74" s="10">
        <v>4352449</v>
      </c>
      <c r="O74" s="10">
        <v>17414671</v>
      </c>
      <c r="P74" s="10">
        <v>21767120</v>
      </c>
      <c r="Q74" s="10">
        <v>1893700</v>
      </c>
      <c r="R74" s="10">
        <v>21708240</v>
      </c>
      <c r="S74" s="67">
        <v>23601940</v>
      </c>
      <c r="T74" s="31"/>
      <c r="U74" s="36" t="s">
        <v>33</v>
      </c>
      <c r="V74" s="33">
        <v>27019212</v>
      </c>
      <c r="W74" s="39">
        <v>107770272</v>
      </c>
      <c r="X74" s="39">
        <v>134789484</v>
      </c>
    </row>
    <row r="75" spans="1:24" x14ac:dyDescent="0.2">
      <c r="A75" s="13" t="s">
        <v>34</v>
      </c>
      <c r="B75" s="10">
        <v>0</v>
      </c>
      <c r="C75" s="10">
        <v>2031330</v>
      </c>
      <c r="D75" s="10">
        <v>2031330</v>
      </c>
      <c r="E75" s="10">
        <v>0</v>
      </c>
      <c r="F75" s="10">
        <v>1858615</v>
      </c>
      <c r="G75" s="10">
        <v>1858615</v>
      </c>
      <c r="H75" s="10">
        <v>1356685</v>
      </c>
      <c r="I75" s="10">
        <v>1388250</v>
      </c>
      <c r="J75" s="10">
        <v>2744935</v>
      </c>
      <c r="K75" s="10">
        <v>0</v>
      </c>
      <c r="L75" s="10">
        <v>1643577</v>
      </c>
      <c r="M75" s="10">
        <v>1643577</v>
      </c>
      <c r="N75" s="10">
        <v>6900000</v>
      </c>
      <c r="O75" s="10">
        <v>1359274</v>
      </c>
      <c r="P75" s="10">
        <v>8259274</v>
      </c>
      <c r="Q75" s="10">
        <v>0</v>
      </c>
      <c r="R75" s="10">
        <v>1816441</v>
      </c>
      <c r="S75" s="67">
        <v>1816441</v>
      </c>
      <c r="T75" s="31"/>
      <c r="U75" s="36" t="s">
        <v>34</v>
      </c>
      <c r="V75" s="33">
        <v>8256685</v>
      </c>
      <c r="W75" s="39">
        <v>10097487</v>
      </c>
      <c r="X75" s="39">
        <v>18354172</v>
      </c>
    </row>
    <row r="76" spans="1:24" x14ac:dyDescent="0.2">
      <c r="A76" s="14" t="s">
        <v>35</v>
      </c>
      <c r="B76" s="15">
        <v>18049111</v>
      </c>
      <c r="C76" s="15">
        <v>26179730</v>
      </c>
      <c r="D76" s="15">
        <v>44228841</v>
      </c>
      <c r="E76" s="15">
        <v>16038419</v>
      </c>
      <c r="F76" s="15">
        <v>22581789</v>
      </c>
      <c r="G76" s="15">
        <v>38620208</v>
      </c>
      <c r="H76" s="15">
        <v>1356685</v>
      </c>
      <c r="I76" s="15">
        <v>23621967</v>
      </c>
      <c r="J76" s="15">
        <v>24978652</v>
      </c>
      <c r="K76" s="15">
        <v>1831000</v>
      </c>
      <c r="L76" s="15">
        <v>25934690</v>
      </c>
      <c r="M76" s="15">
        <v>27765690</v>
      </c>
      <c r="N76" s="15">
        <v>11252449</v>
      </c>
      <c r="O76" s="15">
        <v>24985981</v>
      </c>
      <c r="P76" s="15">
        <v>36238430</v>
      </c>
      <c r="Q76" s="15">
        <v>5393700</v>
      </c>
      <c r="R76" s="15">
        <v>29206151</v>
      </c>
      <c r="S76" s="68">
        <v>34599851</v>
      </c>
      <c r="T76" s="32"/>
      <c r="U76" s="40" t="s">
        <v>35</v>
      </c>
      <c r="V76" s="48">
        <v>53921364</v>
      </c>
      <c r="W76" s="50">
        <v>152510308</v>
      </c>
      <c r="X76" s="49">
        <v>206431672</v>
      </c>
    </row>
    <row r="77" spans="1:24" x14ac:dyDescent="0.2">
      <c r="A77" s="13" t="s">
        <v>36</v>
      </c>
      <c r="B77" s="10">
        <v>0</v>
      </c>
      <c r="C77" s="10">
        <v>7675342</v>
      </c>
      <c r="D77" s="10">
        <v>7675342</v>
      </c>
      <c r="E77" s="10">
        <v>0</v>
      </c>
      <c r="F77" s="10">
        <v>14817500</v>
      </c>
      <c r="G77" s="10">
        <v>14817500</v>
      </c>
      <c r="H77" s="10">
        <v>0</v>
      </c>
      <c r="I77" s="10">
        <v>4989377</v>
      </c>
      <c r="J77" s="10">
        <v>4989377</v>
      </c>
      <c r="K77" s="10">
        <v>5000000</v>
      </c>
      <c r="L77" s="10">
        <v>4336030</v>
      </c>
      <c r="M77" s="10">
        <v>9336030</v>
      </c>
      <c r="N77" s="10">
        <v>0</v>
      </c>
      <c r="O77" s="10">
        <v>4880589</v>
      </c>
      <c r="P77" s="10">
        <v>4880589</v>
      </c>
      <c r="Q77" s="10">
        <v>16000000</v>
      </c>
      <c r="R77" s="10">
        <v>9374942</v>
      </c>
      <c r="S77" s="67">
        <v>25374942</v>
      </c>
      <c r="T77" s="31"/>
      <c r="U77" s="36" t="s">
        <v>36</v>
      </c>
      <c r="V77" s="33">
        <v>21000000</v>
      </c>
      <c r="W77" s="39">
        <v>46073780</v>
      </c>
      <c r="X77" s="39">
        <v>67073780</v>
      </c>
    </row>
    <row r="78" spans="1:24" x14ac:dyDescent="0.2">
      <c r="A78" s="13" t="s">
        <v>37</v>
      </c>
      <c r="B78" s="10">
        <v>0</v>
      </c>
      <c r="C78" s="10">
        <v>1250560</v>
      </c>
      <c r="D78" s="10">
        <v>1250560</v>
      </c>
      <c r="E78" s="10">
        <v>0</v>
      </c>
      <c r="F78" s="10">
        <v>948389</v>
      </c>
      <c r="G78" s="10">
        <v>948389</v>
      </c>
      <c r="H78" s="10">
        <v>0</v>
      </c>
      <c r="I78" s="10">
        <v>412410</v>
      </c>
      <c r="J78" s="10">
        <v>412410</v>
      </c>
      <c r="K78" s="10">
        <v>0</v>
      </c>
      <c r="L78" s="10">
        <v>885597</v>
      </c>
      <c r="M78" s="10">
        <v>885597</v>
      </c>
      <c r="N78" s="10">
        <v>0</v>
      </c>
      <c r="O78" s="10">
        <v>471287</v>
      </c>
      <c r="P78" s="10">
        <v>471287</v>
      </c>
      <c r="Q78" s="10">
        <v>0</v>
      </c>
      <c r="R78" s="10">
        <v>1119867</v>
      </c>
      <c r="S78" s="67">
        <v>1119867</v>
      </c>
      <c r="T78" s="31"/>
      <c r="U78" s="36" t="s">
        <v>37</v>
      </c>
      <c r="V78" s="33">
        <v>0</v>
      </c>
      <c r="W78" s="39">
        <v>5088110</v>
      </c>
      <c r="X78" s="39">
        <v>5088110</v>
      </c>
    </row>
    <row r="79" spans="1:24" x14ac:dyDescent="0.2">
      <c r="A79" s="13" t="s">
        <v>38</v>
      </c>
      <c r="B79" s="10">
        <v>0</v>
      </c>
      <c r="C79" s="10">
        <v>0</v>
      </c>
      <c r="D79" s="10">
        <v>0</v>
      </c>
      <c r="E79" s="10">
        <v>0</v>
      </c>
      <c r="F79" s="10">
        <v>227600</v>
      </c>
      <c r="G79" s="10">
        <v>227600</v>
      </c>
      <c r="H79" s="10">
        <v>0</v>
      </c>
      <c r="I79" s="10">
        <v>242699</v>
      </c>
      <c r="J79" s="10">
        <v>242699</v>
      </c>
      <c r="K79" s="10">
        <v>0</v>
      </c>
      <c r="L79" s="10">
        <v>90668</v>
      </c>
      <c r="M79" s="10">
        <v>90668</v>
      </c>
      <c r="N79" s="10">
        <v>0</v>
      </c>
      <c r="O79" s="10">
        <v>572325</v>
      </c>
      <c r="P79" s="10">
        <v>572325</v>
      </c>
      <c r="Q79" s="10">
        <v>0</v>
      </c>
      <c r="R79" s="10">
        <v>701621</v>
      </c>
      <c r="S79" s="67">
        <v>701621</v>
      </c>
      <c r="T79" s="31"/>
      <c r="U79" s="36" t="s">
        <v>38</v>
      </c>
      <c r="V79" s="33">
        <v>0</v>
      </c>
      <c r="W79" s="39">
        <v>1834913</v>
      </c>
      <c r="X79" s="39">
        <v>1834913</v>
      </c>
    </row>
    <row r="80" spans="1:24" x14ac:dyDescent="0.2">
      <c r="A80" s="13" t="s">
        <v>39</v>
      </c>
      <c r="B80" s="10">
        <v>35970</v>
      </c>
      <c r="C80" s="10">
        <v>210430</v>
      </c>
      <c r="D80" s="10">
        <v>246400</v>
      </c>
      <c r="E80" s="10">
        <v>0</v>
      </c>
      <c r="F80" s="10">
        <v>450912</v>
      </c>
      <c r="G80" s="10">
        <v>450912</v>
      </c>
      <c r="H80" s="10">
        <v>0</v>
      </c>
      <c r="I80" s="10">
        <v>242600</v>
      </c>
      <c r="J80" s="10">
        <v>242600</v>
      </c>
      <c r="K80" s="10">
        <v>0</v>
      </c>
      <c r="L80" s="10">
        <v>275000</v>
      </c>
      <c r="M80" s="10">
        <v>275000</v>
      </c>
      <c r="N80" s="10">
        <v>0</v>
      </c>
      <c r="O80" s="10">
        <v>862647</v>
      </c>
      <c r="P80" s="10">
        <v>862647</v>
      </c>
      <c r="Q80" s="10">
        <v>190000</v>
      </c>
      <c r="R80" s="10">
        <v>429200</v>
      </c>
      <c r="S80" s="67">
        <v>619200</v>
      </c>
      <c r="T80" s="31"/>
      <c r="U80" s="36" t="s">
        <v>39</v>
      </c>
      <c r="V80" s="33">
        <v>225970</v>
      </c>
      <c r="W80" s="39">
        <v>2470789</v>
      </c>
      <c r="X80" s="39">
        <v>2696759</v>
      </c>
    </row>
    <row r="81" spans="1:24" x14ac:dyDescent="0.2">
      <c r="A81" s="14" t="s">
        <v>40</v>
      </c>
      <c r="B81" s="15">
        <v>35970</v>
      </c>
      <c r="C81" s="15">
        <v>9136332</v>
      </c>
      <c r="D81" s="15">
        <v>9172302</v>
      </c>
      <c r="E81" s="15">
        <v>0</v>
      </c>
      <c r="F81" s="15">
        <v>16444401</v>
      </c>
      <c r="G81" s="15">
        <v>16444401</v>
      </c>
      <c r="H81" s="15">
        <v>0</v>
      </c>
      <c r="I81" s="15">
        <v>5887086</v>
      </c>
      <c r="J81" s="15">
        <v>5887086</v>
      </c>
      <c r="K81" s="15">
        <v>5000000</v>
      </c>
      <c r="L81" s="15">
        <v>5587295</v>
      </c>
      <c r="M81" s="15">
        <v>10587295</v>
      </c>
      <c r="N81" s="15">
        <v>0</v>
      </c>
      <c r="O81" s="15">
        <v>6786848</v>
      </c>
      <c r="P81" s="15">
        <v>6786848</v>
      </c>
      <c r="Q81" s="15">
        <v>16190000</v>
      </c>
      <c r="R81" s="15">
        <v>11625630</v>
      </c>
      <c r="S81" s="68">
        <v>27815630</v>
      </c>
      <c r="T81" s="32"/>
      <c r="U81" s="40" t="s">
        <v>40</v>
      </c>
      <c r="V81" s="48">
        <v>21225970</v>
      </c>
      <c r="W81" s="50">
        <v>55467592</v>
      </c>
      <c r="X81" s="49">
        <v>76693562</v>
      </c>
    </row>
    <row r="82" spans="1:24" x14ac:dyDescent="0.2">
      <c r="A82" s="19" t="s">
        <v>41</v>
      </c>
      <c r="B82" s="20">
        <v>100339694</v>
      </c>
      <c r="C82" s="20">
        <v>119298820</v>
      </c>
      <c r="D82" s="20">
        <v>219638514</v>
      </c>
      <c r="E82" s="20">
        <v>79407579</v>
      </c>
      <c r="F82" s="20">
        <v>140680095</v>
      </c>
      <c r="G82" s="20">
        <v>220087674</v>
      </c>
      <c r="H82" s="20">
        <v>38475971</v>
      </c>
      <c r="I82" s="20">
        <v>121172348</v>
      </c>
      <c r="J82" s="20">
        <v>159648319</v>
      </c>
      <c r="K82" s="20">
        <v>91633934</v>
      </c>
      <c r="L82" s="20">
        <v>110143945</v>
      </c>
      <c r="M82" s="20">
        <v>201777879</v>
      </c>
      <c r="N82" s="20">
        <v>152757192</v>
      </c>
      <c r="O82" s="20">
        <v>119236425</v>
      </c>
      <c r="P82" s="20">
        <v>271993617</v>
      </c>
      <c r="Q82" s="20">
        <v>141129661</v>
      </c>
      <c r="R82" s="20">
        <v>121498173</v>
      </c>
      <c r="S82" s="20">
        <v>262627834</v>
      </c>
      <c r="T82" s="32"/>
      <c r="U82" s="54" t="s">
        <v>41</v>
      </c>
      <c r="V82" s="55">
        <v>603744031</v>
      </c>
      <c r="W82" s="57">
        <v>732029806</v>
      </c>
      <c r="X82" s="56">
        <v>1335773837</v>
      </c>
    </row>
    <row r="83" spans="1:24" x14ac:dyDescent="0.2">
      <c r="A83" s="3" t="s">
        <v>42</v>
      </c>
      <c r="B83" s="2"/>
      <c r="C83" s="2"/>
      <c r="D83" s="2"/>
      <c r="E83" s="2"/>
      <c r="F83" s="2"/>
      <c r="G83" s="2"/>
      <c r="H83" s="2"/>
      <c r="I83" s="2"/>
      <c r="J83" s="2"/>
      <c r="K83" s="1"/>
      <c r="L83" s="1"/>
      <c r="M83" s="1"/>
      <c r="N83" s="1"/>
      <c r="O83" s="24"/>
      <c r="P83" s="1"/>
      <c r="Q83" s="1"/>
      <c r="R83" s="1"/>
      <c r="S83" s="1"/>
      <c r="T83" s="1"/>
    </row>
    <row r="84" spans="1:24" x14ac:dyDescent="0.2">
      <c r="A84" s="3" t="s">
        <v>43</v>
      </c>
      <c r="K84" s="1"/>
      <c r="L84" s="1"/>
      <c r="M84" s="1"/>
      <c r="N84" s="1"/>
      <c r="O84" s="1"/>
      <c r="P84" s="1"/>
      <c r="Q84" s="1"/>
      <c r="R84" s="1"/>
      <c r="S84" s="1"/>
      <c r="T84" s="1"/>
    </row>
    <row r="85" spans="1:24" x14ac:dyDescent="0.2">
      <c r="A85" s="3" t="s">
        <v>44</v>
      </c>
      <c r="E85" s="3" t="s">
        <v>45</v>
      </c>
      <c r="L85" s="3"/>
      <c r="M85" s="3"/>
      <c r="N85" s="3"/>
      <c r="O85" s="3"/>
      <c r="P85" s="3"/>
      <c r="Q85" s="25"/>
    </row>
  </sheetData>
  <mergeCells count="2">
    <mergeCell ref="Q5:S5"/>
    <mergeCell ref="Q48:S48"/>
  </mergeCells>
  <phoneticPr fontId="5" type="noConversion"/>
  <printOptions horizontalCentered="1" verticalCentered="1"/>
  <pageMargins left="0.22" right="0" top="0.39370078740157483" bottom="0.39370078740157483" header="0.17" footer="0"/>
  <pageSetup scale="71" orientation="landscape" horizontalDpi="4294967292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38"/>
  </sheetPr>
  <dimension ref="A1:J43"/>
  <sheetViews>
    <sheetView showGridLines="0" workbookViewId="0">
      <selection sqref="A1:J1"/>
    </sheetView>
  </sheetViews>
  <sheetFormatPr defaultColWidth="11.42578125" defaultRowHeight="12.75" x14ac:dyDescent="0.2"/>
  <cols>
    <col min="1" max="1" width="20.42578125" customWidth="1"/>
  </cols>
  <sheetData>
    <row r="1" spans="1:10" ht="12" customHeight="1" x14ac:dyDescent="0.2">
      <c r="A1" s="178" t="s">
        <v>0</v>
      </c>
      <c r="B1" s="178"/>
      <c r="C1" s="178"/>
      <c r="D1" s="178"/>
      <c r="E1" s="178"/>
      <c r="F1" s="178"/>
      <c r="G1" s="178"/>
      <c r="H1" s="178"/>
      <c r="I1" s="178"/>
      <c r="J1" s="178"/>
    </row>
    <row r="2" spans="1:10" ht="12" customHeight="1" x14ac:dyDescent="0.2">
      <c r="A2" s="178" t="s">
        <v>1</v>
      </c>
      <c r="B2" s="178"/>
      <c r="C2" s="178"/>
      <c r="D2" s="178"/>
      <c r="E2" s="178"/>
      <c r="F2" s="178"/>
      <c r="G2" s="178"/>
      <c r="H2" s="178"/>
      <c r="I2" s="178"/>
      <c r="J2" s="178"/>
    </row>
    <row r="3" spans="1:10" ht="12" customHeight="1" x14ac:dyDescent="0.2">
      <c r="A3" s="178" t="s">
        <v>2</v>
      </c>
      <c r="B3" s="178"/>
      <c r="C3" s="178"/>
      <c r="D3" s="178"/>
      <c r="E3" s="178"/>
      <c r="F3" s="178"/>
      <c r="G3" s="178"/>
      <c r="H3" s="178"/>
      <c r="I3" s="178"/>
      <c r="J3" s="178"/>
    </row>
    <row r="4" spans="1:10" ht="12" customHeight="1" x14ac:dyDescent="0.2">
      <c r="J4" s="79" t="s">
        <v>58</v>
      </c>
    </row>
    <row r="5" spans="1:10" x14ac:dyDescent="0.2">
      <c r="A5" s="41" t="s">
        <v>4</v>
      </c>
      <c r="B5" s="42" t="s">
        <v>47</v>
      </c>
      <c r="C5" s="43"/>
      <c r="D5" s="44"/>
      <c r="E5" s="42" t="s">
        <v>48</v>
      </c>
      <c r="F5" s="43"/>
      <c r="G5" s="44"/>
      <c r="H5" s="42" t="s">
        <v>49</v>
      </c>
      <c r="I5" s="43"/>
      <c r="J5" s="44"/>
    </row>
    <row r="6" spans="1:10" x14ac:dyDescent="0.2">
      <c r="A6" s="45" t="s">
        <v>5</v>
      </c>
      <c r="B6" s="46" t="s">
        <v>6</v>
      </c>
      <c r="C6" s="46" t="s">
        <v>7</v>
      </c>
      <c r="D6" s="46" t="s">
        <v>8</v>
      </c>
      <c r="E6" s="46" t="s">
        <v>6</v>
      </c>
      <c r="F6" s="46" t="s">
        <v>7</v>
      </c>
      <c r="G6" s="46" t="s">
        <v>8</v>
      </c>
      <c r="H6" s="58" t="s">
        <v>6</v>
      </c>
      <c r="I6" s="58" t="s">
        <v>7</v>
      </c>
      <c r="J6" s="58" t="s">
        <v>8</v>
      </c>
    </row>
    <row r="7" spans="1:10" ht="12" customHeight="1" x14ac:dyDescent="0.2">
      <c r="A7" s="36" t="s">
        <v>9</v>
      </c>
      <c r="B7" s="37">
        <v>0</v>
      </c>
      <c r="C7" s="22">
        <v>0</v>
      </c>
      <c r="D7" s="38">
        <v>0</v>
      </c>
      <c r="E7" s="37">
        <v>0</v>
      </c>
      <c r="F7" s="37">
        <v>0</v>
      </c>
      <c r="G7" s="22">
        <v>0</v>
      </c>
      <c r="H7" s="65">
        <v>0</v>
      </c>
      <c r="I7" s="22">
        <v>0</v>
      </c>
      <c r="J7" s="38">
        <v>0</v>
      </c>
    </row>
    <row r="8" spans="1:10" ht="12" customHeight="1" x14ac:dyDescent="0.2">
      <c r="A8" s="36" t="s">
        <v>10</v>
      </c>
      <c r="B8" s="33">
        <v>0</v>
      </c>
      <c r="C8" s="10">
        <v>0</v>
      </c>
      <c r="D8" s="39">
        <v>0</v>
      </c>
      <c r="E8" s="33">
        <v>0</v>
      </c>
      <c r="F8" s="33">
        <v>0</v>
      </c>
      <c r="G8" s="10">
        <v>0</v>
      </c>
      <c r="H8" s="31">
        <v>0</v>
      </c>
      <c r="I8" s="10">
        <v>0</v>
      </c>
      <c r="J8" s="39">
        <v>0</v>
      </c>
    </row>
    <row r="9" spans="1:10" ht="12" customHeight="1" x14ac:dyDescent="0.2">
      <c r="A9" s="36" t="s">
        <v>11</v>
      </c>
      <c r="B9" s="33">
        <v>0</v>
      </c>
      <c r="C9" s="10">
        <v>862850</v>
      </c>
      <c r="D9" s="39">
        <v>862850</v>
      </c>
      <c r="E9" s="33">
        <v>0</v>
      </c>
      <c r="F9" s="33">
        <v>701400</v>
      </c>
      <c r="G9" s="10">
        <v>701400</v>
      </c>
      <c r="H9" s="31">
        <v>0</v>
      </c>
      <c r="I9" s="10">
        <v>1564250</v>
      </c>
      <c r="J9" s="39">
        <v>1564250</v>
      </c>
    </row>
    <row r="10" spans="1:10" ht="12" customHeight="1" x14ac:dyDescent="0.2">
      <c r="A10" s="36" t="s">
        <v>12</v>
      </c>
      <c r="B10" s="33">
        <v>0</v>
      </c>
      <c r="C10" s="10">
        <v>1904965</v>
      </c>
      <c r="D10" s="39">
        <v>1904965</v>
      </c>
      <c r="E10" s="33">
        <v>2760000</v>
      </c>
      <c r="F10" s="33">
        <v>2249449</v>
      </c>
      <c r="G10" s="10">
        <v>5009449</v>
      </c>
      <c r="H10" s="31">
        <v>2760000</v>
      </c>
      <c r="I10" s="10">
        <v>4154414</v>
      </c>
      <c r="J10" s="39">
        <v>6914414</v>
      </c>
    </row>
    <row r="11" spans="1:10" ht="12" customHeight="1" x14ac:dyDescent="0.2">
      <c r="A11" s="36" t="s">
        <v>13</v>
      </c>
      <c r="B11" s="33">
        <v>0</v>
      </c>
      <c r="C11" s="10">
        <v>732211</v>
      </c>
      <c r="D11" s="39">
        <v>732211</v>
      </c>
      <c r="E11" s="33">
        <v>0</v>
      </c>
      <c r="F11" s="33">
        <v>268410</v>
      </c>
      <c r="G11" s="10">
        <v>268410</v>
      </c>
      <c r="H11" s="31">
        <v>0</v>
      </c>
      <c r="I11" s="10">
        <v>1000621</v>
      </c>
      <c r="J11" s="39">
        <v>1000621</v>
      </c>
    </row>
    <row r="12" spans="1:10" ht="12" customHeight="1" x14ac:dyDescent="0.2">
      <c r="A12" s="36" t="s">
        <v>14</v>
      </c>
      <c r="B12" s="33">
        <v>0</v>
      </c>
      <c r="C12" s="10">
        <v>15700</v>
      </c>
      <c r="D12" s="39">
        <v>15700</v>
      </c>
      <c r="E12" s="33">
        <v>0</v>
      </c>
      <c r="F12" s="33">
        <v>0</v>
      </c>
      <c r="G12" s="10">
        <v>0</v>
      </c>
      <c r="H12" s="31">
        <v>0</v>
      </c>
      <c r="I12" s="10">
        <v>15700</v>
      </c>
      <c r="J12" s="39">
        <v>15700</v>
      </c>
    </row>
    <row r="13" spans="1:10" ht="12" customHeight="1" x14ac:dyDescent="0.2">
      <c r="A13" s="36" t="s">
        <v>15</v>
      </c>
      <c r="B13" s="33">
        <v>0</v>
      </c>
      <c r="C13" s="10">
        <v>49250</v>
      </c>
      <c r="D13" s="39">
        <v>49250</v>
      </c>
      <c r="E13" s="33">
        <v>0</v>
      </c>
      <c r="F13" s="33">
        <v>316900</v>
      </c>
      <c r="G13" s="23">
        <v>316900</v>
      </c>
      <c r="H13" s="31">
        <v>0</v>
      </c>
      <c r="I13" s="10">
        <v>366150</v>
      </c>
      <c r="J13" s="39">
        <v>366150</v>
      </c>
    </row>
    <row r="14" spans="1:10" ht="12" customHeight="1" x14ac:dyDescent="0.2">
      <c r="A14" s="40" t="s">
        <v>16</v>
      </c>
      <c r="B14" s="48">
        <v>0</v>
      </c>
      <c r="C14" s="49">
        <v>3564976</v>
      </c>
      <c r="D14" s="50">
        <v>3564976</v>
      </c>
      <c r="E14" s="48">
        <v>2760000</v>
      </c>
      <c r="F14" s="49">
        <v>3536159</v>
      </c>
      <c r="G14" s="66">
        <v>6296159</v>
      </c>
      <c r="H14" s="48">
        <v>2760000</v>
      </c>
      <c r="I14" s="49">
        <v>7101135</v>
      </c>
      <c r="J14" s="50">
        <v>9861135</v>
      </c>
    </row>
    <row r="15" spans="1:10" ht="12" customHeight="1" x14ac:dyDescent="0.2">
      <c r="A15" s="36" t="s">
        <v>17</v>
      </c>
      <c r="B15" s="33">
        <v>0</v>
      </c>
      <c r="C15" s="10">
        <v>759092</v>
      </c>
      <c r="D15" s="39">
        <v>759092</v>
      </c>
      <c r="E15" s="33">
        <v>0</v>
      </c>
      <c r="F15" s="10">
        <v>257087</v>
      </c>
      <c r="G15" s="39">
        <v>257087</v>
      </c>
      <c r="H15" s="33">
        <v>0</v>
      </c>
      <c r="I15" s="10">
        <v>1016179</v>
      </c>
      <c r="J15" s="39">
        <v>1016179</v>
      </c>
    </row>
    <row r="16" spans="1:10" ht="12" customHeight="1" x14ac:dyDescent="0.2">
      <c r="A16" s="36" t="s">
        <v>18</v>
      </c>
      <c r="B16" s="33">
        <v>9000000</v>
      </c>
      <c r="C16" s="10">
        <v>17333806</v>
      </c>
      <c r="D16" s="39">
        <v>26333806</v>
      </c>
      <c r="E16" s="33">
        <v>31161062</v>
      </c>
      <c r="F16" s="10">
        <v>16129510</v>
      </c>
      <c r="G16" s="39">
        <v>47290572</v>
      </c>
      <c r="H16" s="33">
        <v>40161062</v>
      </c>
      <c r="I16" s="10">
        <v>33463316</v>
      </c>
      <c r="J16" s="39">
        <v>73624378</v>
      </c>
    </row>
    <row r="17" spans="1:10" ht="12" customHeight="1" x14ac:dyDescent="0.2">
      <c r="A17" s="36" t="s">
        <v>19</v>
      </c>
      <c r="B17" s="33">
        <v>0</v>
      </c>
      <c r="C17" s="10">
        <v>967828</v>
      </c>
      <c r="D17" s="39">
        <v>967828</v>
      </c>
      <c r="E17" s="33">
        <v>1431200</v>
      </c>
      <c r="F17" s="10">
        <v>1954350</v>
      </c>
      <c r="G17" s="39">
        <v>3385550</v>
      </c>
      <c r="H17" s="33">
        <v>1431200</v>
      </c>
      <c r="I17" s="10">
        <v>2922178</v>
      </c>
      <c r="J17" s="39">
        <v>4353378</v>
      </c>
    </row>
    <row r="18" spans="1:10" ht="12" customHeight="1" x14ac:dyDescent="0.2">
      <c r="A18" s="36" t="s">
        <v>20</v>
      </c>
      <c r="B18" s="33">
        <v>0</v>
      </c>
      <c r="C18" s="10">
        <v>707275</v>
      </c>
      <c r="D18" s="39">
        <v>707275</v>
      </c>
      <c r="E18" s="33">
        <v>0</v>
      </c>
      <c r="F18" s="10">
        <v>342800</v>
      </c>
      <c r="G18" s="39">
        <v>342800</v>
      </c>
      <c r="H18" s="33">
        <v>0</v>
      </c>
      <c r="I18" s="10">
        <v>1050075</v>
      </c>
      <c r="J18" s="39">
        <v>1050075</v>
      </c>
    </row>
    <row r="19" spans="1:10" ht="12" customHeight="1" x14ac:dyDescent="0.2">
      <c r="A19" s="36" t="s">
        <v>21</v>
      </c>
      <c r="B19" s="33">
        <v>0</v>
      </c>
      <c r="C19" s="10">
        <v>95222</v>
      </c>
      <c r="D19" s="39">
        <v>95222</v>
      </c>
      <c r="E19" s="33">
        <v>0</v>
      </c>
      <c r="F19" s="10">
        <v>470276</v>
      </c>
      <c r="G19" s="39">
        <v>470276</v>
      </c>
      <c r="H19" s="33">
        <v>0</v>
      </c>
      <c r="I19" s="10">
        <v>565498</v>
      </c>
      <c r="J19" s="39">
        <v>565498</v>
      </c>
    </row>
    <row r="20" spans="1:10" ht="12" customHeight="1" x14ac:dyDescent="0.2">
      <c r="A20" s="36" t="s">
        <v>22</v>
      </c>
      <c r="B20" s="33">
        <v>0</v>
      </c>
      <c r="C20" s="10">
        <v>2071696</v>
      </c>
      <c r="D20" s="39">
        <v>2071696</v>
      </c>
      <c r="E20" s="33">
        <v>0</v>
      </c>
      <c r="F20" s="10">
        <v>2515353</v>
      </c>
      <c r="G20" s="39">
        <v>2515353</v>
      </c>
      <c r="H20" s="33">
        <v>0</v>
      </c>
      <c r="I20" s="10">
        <v>4587049</v>
      </c>
      <c r="J20" s="39">
        <v>4587049</v>
      </c>
    </row>
    <row r="21" spans="1:10" ht="12" customHeight="1" x14ac:dyDescent="0.2">
      <c r="A21" s="36" t="s">
        <v>23</v>
      </c>
      <c r="B21" s="33">
        <v>0</v>
      </c>
      <c r="C21" s="10">
        <v>0</v>
      </c>
      <c r="D21" s="39">
        <v>0</v>
      </c>
      <c r="E21" s="33">
        <v>0</v>
      </c>
      <c r="F21" s="10">
        <v>125550</v>
      </c>
      <c r="G21" s="39">
        <v>125550</v>
      </c>
      <c r="H21" s="33">
        <v>0</v>
      </c>
      <c r="I21" s="10">
        <v>125550</v>
      </c>
      <c r="J21" s="39">
        <v>125550</v>
      </c>
    </row>
    <row r="22" spans="1:10" ht="12" customHeight="1" x14ac:dyDescent="0.2">
      <c r="A22" s="36" t="s">
        <v>24</v>
      </c>
      <c r="B22" s="33">
        <v>0</v>
      </c>
      <c r="C22" s="10">
        <v>321346</v>
      </c>
      <c r="D22" s="39">
        <v>321346</v>
      </c>
      <c r="E22" s="33">
        <v>6000000</v>
      </c>
      <c r="F22" s="10">
        <v>887406</v>
      </c>
      <c r="G22" s="39">
        <v>6887406</v>
      </c>
      <c r="H22" s="33">
        <v>6000000</v>
      </c>
      <c r="I22" s="10">
        <v>1208752</v>
      </c>
      <c r="J22" s="39">
        <v>7208752</v>
      </c>
    </row>
    <row r="23" spans="1:10" ht="12" customHeight="1" x14ac:dyDescent="0.2">
      <c r="A23" s="36" t="s">
        <v>25</v>
      </c>
      <c r="B23" s="33">
        <v>14885476</v>
      </c>
      <c r="C23" s="10">
        <v>380750</v>
      </c>
      <c r="D23" s="39">
        <v>15266226</v>
      </c>
      <c r="E23" s="33">
        <v>0</v>
      </c>
      <c r="F23" s="10">
        <v>1712094</v>
      </c>
      <c r="G23" s="39">
        <v>1712094</v>
      </c>
      <c r="H23" s="33">
        <v>14885476</v>
      </c>
      <c r="I23" s="10">
        <v>2092844</v>
      </c>
      <c r="J23" s="39">
        <v>16978320</v>
      </c>
    </row>
    <row r="24" spans="1:10" ht="12" customHeight="1" x14ac:dyDescent="0.2">
      <c r="A24" s="47" t="s">
        <v>26</v>
      </c>
      <c r="B24" s="48">
        <v>23885476</v>
      </c>
      <c r="C24" s="49">
        <v>22637015</v>
      </c>
      <c r="D24" s="50">
        <v>46522491</v>
      </c>
      <c r="E24" s="48">
        <v>38592262</v>
      </c>
      <c r="F24" s="49">
        <v>24394426</v>
      </c>
      <c r="G24" s="50">
        <v>62986688</v>
      </c>
      <c r="H24" s="48">
        <v>62477738</v>
      </c>
      <c r="I24" s="49">
        <v>47031441</v>
      </c>
      <c r="J24" s="50">
        <v>109509179</v>
      </c>
    </row>
    <row r="25" spans="1:10" ht="12" customHeight="1" x14ac:dyDescent="0.2">
      <c r="A25" s="36" t="s">
        <v>27</v>
      </c>
      <c r="B25" s="33">
        <v>1500000</v>
      </c>
      <c r="C25" s="10">
        <v>3689189</v>
      </c>
      <c r="D25" s="39">
        <v>5189189</v>
      </c>
      <c r="E25" s="33">
        <v>0</v>
      </c>
      <c r="F25" s="10">
        <v>5161657</v>
      </c>
      <c r="G25" s="39">
        <v>5161657</v>
      </c>
      <c r="H25" s="33">
        <v>1500000</v>
      </c>
      <c r="I25" s="10">
        <v>8850846</v>
      </c>
      <c r="J25" s="39">
        <v>10350846</v>
      </c>
    </row>
    <row r="26" spans="1:10" ht="12" customHeight="1" x14ac:dyDescent="0.2">
      <c r="A26" s="36" t="s">
        <v>28</v>
      </c>
      <c r="B26" s="33">
        <v>23075406</v>
      </c>
      <c r="C26" s="10">
        <v>19180110</v>
      </c>
      <c r="D26" s="39">
        <v>42255516</v>
      </c>
      <c r="E26" s="33">
        <v>18856569</v>
      </c>
      <c r="F26" s="10">
        <v>28471984</v>
      </c>
      <c r="G26" s="39">
        <v>47328553</v>
      </c>
      <c r="H26" s="33">
        <v>41931975</v>
      </c>
      <c r="I26" s="10">
        <v>47652094</v>
      </c>
      <c r="J26" s="39">
        <v>89584069</v>
      </c>
    </row>
    <row r="27" spans="1:10" ht="12" customHeight="1" x14ac:dyDescent="0.2">
      <c r="A27" s="36" t="s">
        <v>29</v>
      </c>
      <c r="B27" s="33">
        <v>54793764</v>
      </c>
      <c r="C27" s="10">
        <v>46616815</v>
      </c>
      <c r="D27" s="39">
        <v>101410579</v>
      </c>
      <c r="E27" s="33">
        <v>68554201</v>
      </c>
      <c r="F27" s="10">
        <v>67876709</v>
      </c>
      <c r="G27" s="39">
        <v>136430910</v>
      </c>
      <c r="H27" s="33">
        <v>123347965</v>
      </c>
      <c r="I27" s="10">
        <v>114493524</v>
      </c>
      <c r="J27" s="39">
        <v>237841489</v>
      </c>
    </row>
    <row r="28" spans="1:10" ht="12" customHeight="1" x14ac:dyDescent="0.2">
      <c r="A28" s="36" t="s">
        <v>30</v>
      </c>
      <c r="B28" s="33">
        <v>175066209</v>
      </c>
      <c r="C28" s="10">
        <v>296189945</v>
      </c>
      <c r="D28" s="39">
        <v>471256154</v>
      </c>
      <c r="E28" s="33">
        <v>399833665</v>
      </c>
      <c r="F28" s="10">
        <v>394610971</v>
      </c>
      <c r="G28" s="39">
        <v>794444636</v>
      </c>
      <c r="H28" s="33">
        <v>574899874</v>
      </c>
      <c r="I28" s="10">
        <v>690800916</v>
      </c>
      <c r="J28" s="39">
        <v>1265700790</v>
      </c>
    </row>
    <row r="29" spans="1:10" ht="12" customHeight="1" x14ac:dyDescent="0.2">
      <c r="A29" s="47" t="s">
        <v>31</v>
      </c>
      <c r="B29" s="48">
        <v>254435379</v>
      </c>
      <c r="C29" s="49">
        <v>365676059</v>
      </c>
      <c r="D29" s="50">
        <v>620111438</v>
      </c>
      <c r="E29" s="48">
        <v>487244435</v>
      </c>
      <c r="F29" s="49">
        <v>496121321</v>
      </c>
      <c r="G29" s="50">
        <v>983365756</v>
      </c>
      <c r="H29" s="48">
        <v>741679814</v>
      </c>
      <c r="I29" s="49">
        <v>861797380</v>
      </c>
      <c r="J29" s="50">
        <v>1603477194</v>
      </c>
    </row>
    <row r="30" spans="1:10" ht="12" customHeight="1" x14ac:dyDescent="0.2">
      <c r="A30" s="36" t="s">
        <v>32</v>
      </c>
      <c r="B30" s="33">
        <v>4049849</v>
      </c>
      <c r="C30" s="10">
        <v>23670489</v>
      </c>
      <c r="D30" s="39">
        <v>27720338</v>
      </c>
      <c r="E30" s="33">
        <v>18645467</v>
      </c>
      <c r="F30" s="10">
        <v>34642549</v>
      </c>
      <c r="G30" s="39">
        <v>53288016</v>
      </c>
      <c r="H30" s="33">
        <v>22695316</v>
      </c>
      <c r="I30" s="10">
        <v>58313038</v>
      </c>
      <c r="J30" s="39">
        <v>81008354</v>
      </c>
    </row>
    <row r="31" spans="1:10" ht="12" customHeight="1" x14ac:dyDescent="0.2">
      <c r="A31" s="36" t="s">
        <v>33</v>
      </c>
      <c r="B31" s="33">
        <v>37854024</v>
      </c>
      <c r="C31" s="10">
        <v>70043014</v>
      </c>
      <c r="D31" s="39">
        <v>107897038</v>
      </c>
      <c r="E31" s="33">
        <v>27019212</v>
      </c>
      <c r="F31" s="10">
        <v>107770272</v>
      </c>
      <c r="G31" s="39">
        <v>134789484</v>
      </c>
      <c r="H31" s="33">
        <v>64873236</v>
      </c>
      <c r="I31" s="10">
        <v>177813286</v>
      </c>
      <c r="J31" s="39">
        <v>242686522</v>
      </c>
    </row>
    <row r="32" spans="1:10" ht="12" customHeight="1" x14ac:dyDescent="0.2">
      <c r="A32" s="36" t="s">
        <v>34</v>
      </c>
      <c r="B32" s="33">
        <v>0</v>
      </c>
      <c r="C32" s="10">
        <v>6740183</v>
      </c>
      <c r="D32" s="39">
        <v>6740183</v>
      </c>
      <c r="E32" s="33">
        <v>8256685</v>
      </c>
      <c r="F32" s="10">
        <v>10097487</v>
      </c>
      <c r="G32" s="39">
        <v>18354172</v>
      </c>
      <c r="H32" s="33">
        <v>8256685</v>
      </c>
      <c r="I32" s="10">
        <v>16837670</v>
      </c>
      <c r="J32" s="39">
        <v>25094355</v>
      </c>
    </row>
    <row r="33" spans="1:10" ht="12" customHeight="1" x14ac:dyDescent="0.2">
      <c r="A33" s="40" t="s">
        <v>35</v>
      </c>
      <c r="B33" s="48">
        <v>41903873</v>
      </c>
      <c r="C33" s="49">
        <v>100453686</v>
      </c>
      <c r="D33" s="50">
        <v>142357559</v>
      </c>
      <c r="E33" s="48">
        <v>53921364</v>
      </c>
      <c r="F33" s="49">
        <v>152510308</v>
      </c>
      <c r="G33" s="50">
        <v>206431672</v>
      </c>
      <c r="H33" s="48">
        <v>95825237</v>
      </c>
      <c r="I33" s="49">
        <v>252963994</v>
      </c>
      <c r="J33" s="50">
        <v>348789231</v>
      </c>
    </row>
    <row r="34" spans="1:10" ht="12" customHeight="1" x14ac:dyDescent="0.2">
      <c r="A34" s="36" t="s">
        <v>36</v>
      </c>
      <c r="B34" s="33">
        <v>30260000</v>
      </c>
      <c r="C34" s="10">
        <v>23863993</v>
      </c>
      <c r="D34" s="39">
        <v>54123993</v>
      </c>
      <c r="E34" s="33">
        <v>21000000</v>
      </c>
      <c r="F34" s="10">
        <v>46073780</v>
      </c>
      <c r="G34" s="39">
        <v>67073780</v>
      </c>
      <c r="H34" s="33">
        <v>51260000</v>
      </c>
      <c r="I34" s="10">
        <v>69937773</v>
      </c>
      <c r="J34" s="39">
        <v>121197773</v>
      </c>
    </row>
    <row r="35" spans="1:10" ht="12" customHeight="1" x14ac:dyDescent="0.2">
      <c r="A35" s="36" t="s">
        <v>37</v>
      </c>
      <c r="B35" s="33">
        <v>0</v>
      </c>
      <c r="C35" s="10">
        <v>2612591</v>
      </c>
      <c r="D35" s="39">
        <v>2612591</v>
      </c>
      <c r="E35" s="33">
        <v>0</v>
      </c>
      <c r="F35" s="10">
        <v>5088110</v>
      </c>
      <c r="G35" s="39">
        <v>5088110</v>
      </c>
      <c r="H35" s="33">
        <v>0</v>
      </c>
      <c r="I35" s="10">
        <v>7700701</v>
      </c>
      <c r="J35" s="39">
        <v>7700701</v>
      </c>
    </row>
    <row r="36" spans="1:10" ht="12" customHeight="1" x14ac:dyDescent="0.2">
      <c r="A36" s="36" t="s">
        <v>38</v>
      </c>
      <c r="B36" s="33">
        <v>0</v>
      </c>
      <c r="C36" s="10">
        <v>531691</v>
      </c>
      <c r="D36" s="39">
        <v>531691</v>
      </c>
      <c r="E36" s="33">
        <v>0</v>
      </c>
      <c r="F36" s="10">
        <v>1834913</v>
      </c>
      <c r="G36" s="39">
        <v>1834913</v>
      </c>
      <c r="H36" s="33">
        <v>0</v>
      </c>
      <c r="I36" s="10">
        <v>2366604</v>
      </c>
      <c r="J36" s="39">
        <v>2366604</v>
      </c>
    </row>
    <row r="37" spans="1:10" ht="12" customHeight="1" x14ac:dyDescent="0.2">
      <c r="A37" s="36" t="s">
        <v>39</v>
      </c>
      <c r="B37" s="33">
        <v>11054272</v>
      </c>
      <c r="C37" s="10">
        <v>1018559</v>
      </c>
      <c r="D37" s="39">
        <v>12072831</v>
      </c>
      <c r="E37" s="33">
        <v>225970</v>
      </c>
      <c r="F37" s="10">
        <v>2470789</v>
      </c>
      <c r="G37" s="39">
        <v>2696759</v>
      </c>
      <c r="H37" s="33">
        <v>11280242</v>
      </c>
      <c r="I37" s="10">
        <v>3489348</v>
      </c>
      <c r="J37" s="39">
        <v>14769590</v>
      </c>
    </row>
    <row r="38" spans="1:10" ht="12" customHeight="1" x14ac:dyDescent="0.2">
      <c r="A38" s="40" t="s">
        <v>40</v>
      </c>
      <c r="B38" s="48">
        <v>41314272</v>
      </c>
      <c r="C38" s="49">
        <v>28026834</v>
      </c>
      <c r="D38" s="50">
        <v>69341106</v>
      </c>
      <c r="E38" s="48">
        <v>21225970</v>
      </c>
      <c r="F38" s="49">
        <v>55467592</v>
      </c>
      <c r="G38" s="50">
        <v>76693562</v>
      </c>
      <c r="H38" s="48">
        <v>62540242</v>
      </c>
      <c r="I38" s="49">
        <v>83494426</v>
      </c>
      <c r="J38" s="50">
        <v>146034668</v>
      </c>
    </row>
    <row r="39" spans="1:10" ht="12" customHeight="1" x14ac:dyDescent="0.2">
      <c r="A39" s="54" t="s">
        <v>41</v>
      </c>
      <c r="B39" s="55">
        <v>361539000</v>
      </c>
      <c r="C39" s="56">
        <v>520358570</v>
      </c>
      <c r="D39" s="57">
        <v>881897570</v>
      </c>
      <c r="E39" s="55">
        <v>603744031</v>
      </c>
      <c r="F39" s="55">
        <v>732029806</v>
      </c>
      <c r="G39" s="55">
        <v>1335773837</v>
      </c>
      <c r="H39" s="51">
        <v>965283031</v>
      </c>
      <c r="I39" s="52">
        <v>1252388376</v>
      </c>
      <c r="J39" s="53">
        <v>2217671407</v>
      </c>
    </row>
    <row r="40" spans="1:10" ht="12" customHeight="1" x14ac:dyDescent="0.2">
      <c r="A40" s="3" t="s">
        <v>42</v>
      </c>
      <c r="B40" s="2"/>
      <c r="C40" s="2"/>
      <c r="D40" s="2"/>
      <c r="E40" s="2"/>
      <c r="F40" s="2"/>
      <c r="G40" s="2"/>
      <c r="H40" s="2"/>
      <c r="I40" s="2"/>
      <c r="J40" s="2"/>
    </row>
    <row r="41" spans="1:10" ht="12" customHeight="1" x14ac:dyDescent="0.2">
      <c r="A41" s="3" t="s">
        <v>43</v>
      </c>
    </row>
    <row r="42" spans="1:10" ht="12" customHeight="1" x14ac:dyDescent="0.2">
      <c r="A42" s="3" t="s">
        <v>44</v>
      </c>
      <c r="J42" s="1"/>
    </row>
    <row r="43" spans="1:10" ht="12" customHeight="1" x14ac:dyDescent="0.2">
      <c r="A43" s="3" t="s">
        <v>45</v>
      </c>
      <c r="J43" s="1"/>
    </row>
  </sheetData>
  <mergeCells count="3">
    <mergeCell ref="A1:J1"/>
    <mergeCell ref="A2:J2"/>
    <mergeCell ref="A3:J3"/>
  </mergeCells>
  <phoneticPr fontId="5" type="noConversion"/>
  <pageMargins left="0.78740157480314965" right="0.78740157480314965" top="0.39370078740157483" bottom="0.39370078740157483" header="0" footer="0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9"/>
  </sheetPr>
  <dimension ref="A1:IU86"/>
  <sheetViews>
    <sheetView showGridLines="0" workbookViewId="0">
      <selection sqref="A1:S1"/>
    </sheetView>
  </sheetViews>
  <sheetFormatPr defaultColWidth="11.42578125" defaultRowHeight="12.75" x14ac:dyDescent="0.2"/>
  <cols>
    <col min="1" max="1" width="16.28515625" customWidth="1"/>
    <col min="2" max="2" width="9.42578125" customWidth="1"/>
    <col min="3" max="3" width="10.42578125" bestFit="1" customWidth="1"/>
    <col min="4" max="4" width="10" customWidth="1"/>
    <col min="5" max="6" width="10.42578125" bestFit="1" customWidth="1"/>
    <col min="7" max="7" width="9.42578125" customWidth="1"/>
    <col min="8" max="8" width="9.28515625" bestFit="1" customWidth="1"/>
    <col min="9" max="9" width="9.28515625" customWidth="1"/>
    <col min="10" max="10" width="9.85546875" customWidth="1"/>
    <col min="11" max="11" width="10.42578125" bestFit="1" customWidth="1"/>
    <col min="12" max="14" width="10.140625" bestFit="1" customWidth="1"/>
    <col min="15" max="15" width="9.5703125" bestFit="1" customWidth="1"/>
    <col min="16" max="18" width="10.140625" bestFit="1" customWidth="1"/>
    <col min="19" max="19" width="10.42578125" bestFit="1" customWidth="1"/>
    <col min="20" max="20" width="11.42578125" customWidth="1"/>
    <col min="21" max="21" width="20.7109375" customWidth="1"/>
  </cols>
  <sheetData>
    <row r="1" spans="1:24" x14ac:dyDescent="0.2">
      <c r="A1" s="179" t="s">
        <v>0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</row>
    <row r="2" spans="1:24" x14ac:dyDescent="0.2">
      <c r="A2" s="179" t="s">
        <v>1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</row>
    <row r="3" spans="1:24" x14ac:dyDescent="0.2">
      <c r="A3" s="179" t="s">
        <v>2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</row>
    <row r="4" spans="1:24" x14ac:dyDescent="0.2">
      <c r="S4" s="88" t="s">
        <v>59</v>
      </c>
    </row>
    <row r="5" spans="1:24" x14ac:dyDescent="0.2">
      <c r="A5" s="11" t="s">
        <v>4</v>
      </c>
      <c r="B5" s="5">
        <v>37987</v>
      </c>
      <c r="C5" s="6"/>
      <c r="D5" s="7"/>
      <c r="E5" s="5">
        <v>38018</v>
      </c>
      <c r="F5" s="6"/>
      <c r="G5" s="7"/>
      <c r="H5" s="5">
        <v>38047</v>
      </c>
      <c r="I5" s="6"/>
      <c r="J5" s="7"/>
      <c r="K5" s="5">
        <v>38078</v>
      </c>
      <c r="L5" s="6"/>
      <c r="M5" s="7"/>
      <c r="N5" s="5">
        <v>38108</v>
      </c>
      <c r="O5" s="6"/>
      <c r="P5" s="7"/>
      <c r="Q5" s="175">
        <v>38139</v>
      </c>
      <c r="R5" s="176"/>
      <c r="S5" s="177"/>
      <c r="U5" s="41" t="s">
        <v>4</v>
      </c>
      <c r="V5" s="61" t="s">
        <v>50</v>
      </c>
      <c r="W5" s="43"/>
      <c r="X5" s="44"/>
    </row>
    <row r="6" spans="1:24" x14ac:dyDescent="0.2">
      <c r="A6" s="12" t="s">
        <v>5</v>
      </c>
      <c r="B6" s="69" t="s">
        <v>51</v>
      </c>
      <c r="C6" s="9" t="s">
        <v>7</v>
      </c>
      <c r="D6" s="9" t="s">
        <v>8</v>
      </c>
      <c r="E6" s="9" t="s">
        <v>51</v>
      </c>
      <c r="F6" s="9" t="s">
        <v>7</v>
      </c>
      <c r="G6" s="9" t="s">
        <v>8</v>
      </c>
      <c r="H6" s="9" t="s">
        <v>51</v>
      </c>
      <c r="I6" s="9" t="s">
        <v>7</v>
      </c>
      <c r="J6" s="9" t="s">
        <v>8</v>
      </c>
      <c r="K6" s="9" t="s">
        <v>51</v>
      </c>
      <c r="L6" s="9" t="s">
        <v>7</v>
      </c>
      <c r="M6" s="9" t="s">
        <v>8</v>
      </c>
      <c r="N6" s="9" t="s">
        <v>51</v>
      </c>
      <c r="O6" s="9" t="s">
        <v>7</v>
      </c>
      <c r="P6" s="9" t="s">
        <v>8</v>
      </c>
      <c r="Q6" s="9" t="s">
        <v>51</v>
      </c>
      <c r="R6" s="9" t="s">
        <v>7</v>
      </c>
      <c r="S6" s="9" t="s">
        <v>8</v>
      </c>
      <c r="U6" s="45" t="s">
        <v>5</v>
      </c>
      <c r="V6" s="60" t="s">
        <v>51</v>
      </c>
      <c r="W6" s="60" t="s">
        <v>52</v>
      </c>
      <c r="X6" s="60" t="s">
        <v>8</v>
      </c>
    </row>
    <row r="7" spans="1:24" x14ac:dyDescent="0.2">
      <c r="A7" s="13" t="s">
        <v>9</v>
      </c>
      <c r="B7" s="75">
        <v>0</v>
      </c>
      <c r="C7" s="75">
        <v>0</v>
      </c>
      <c r="D7" s="75">
        <v>0</v>
      </c>
      <c r="E7" s="75">
        <v>0</v>
      </c>
      <c r="F7" s="75">
        <v>0</v>
      </c>
      <c r="G7" s="75">
        <v>0</v>
      </c>
      <c r="H7" s="75">
        <v>0</v>
      </c>
      <c r="I7" s="75">
        <v>0</v>
      </c>
      <c r="J7" s="75">
        <v>0</v>
      </c>
      <c r="K7" s="75">
        <v>0</v>
      </c>
      <c r="L7" s="75">
        <v>0</v>
      </c>
      <c r="M7" s="75">
        <v>0</v>
      </c>
      <c r="N7" s="75">
        <v>0</v>
      </c>
      <c r="O7" s="75">
        <v>0</v>
      </c>
      <c r="P7" s="75">
        <v>0</v>
      </c>
      <c r="Q7" s="75">
        <v>0</v>
      </c>
      <c r="R7" s="75">
        <v>0</v>
      </c>
      <c r="S7" s="75">
        <v>0</v>
      </c>
      <c r="T7" s="1"/>
      <c r="U7" s="13" t="s">
        <v>9</v>
      </c>
      <c r="V7" s="37">
        <v>0</v>
      </c>
      <c r="W7" s="38">
        <v>0</v>
      </c>
      <c r="X7" s="39">
        <v>0</v>
      </c>
    </row>
    <row r="8" spans="1:24" x14ac:dyDescent="0.2">
      <c r="A8" s="13" t="s">
        <v>10</v>
      </c>
      <c r="B8" s="75">
        <v>0</v>
      </c>
      <c r="C8" s="75">
        <v>3510</v>
      </c>
      <c r="D8" s="75">
        <v>3510</v>
      </c>
      <c r="E8" s="75">
        <v>0</v>
      </c>
      <c r="F8" s="75">
        <v>0</v>
      </c>
      <c r="G8" s="75">
        <v>0</v>
      </c>
      <c r="H8" s="75">
        <v>0</v>
      </c>
      <c r="I8" s="75">
        <v>0</v>
      </c>
      <c r="J8" s="75">
        <v>0</v>
      </c>
      <c r="K8" s="75">
        <v>0</v>
      </c>
      <c r="L8" s="75">
        <v>0</v>
      </c>
      <c r="M8" s="75">
        <v>0</v>
      </c>
      <c r="N8" s="75">
        <v>0</v>
      </c>
      <c r="O8" s="75">
        <v>0</v>
      </c>
      <c r="P8" s="75">
        <v>0</v>
      </c>
      <c r="Q8" s="75">
        <v>0</v>
      </c>
      <c r="R8" s="75">
        <v>0</v>
      </c>
      <c r="S8" s="75">
        <v>0</v>
      </c>
      <c r="T8" s="1"/>
      <c r="U8" s="13" t="s">
        <v>10</v>
      </c>
      <c r="V8" s="33">
        <v>0</v>
      </c>
      <c r="W8" s="39">
        <v>3510</v>
      </c>
      <c r="X8" s="39">
        <v>3510</v>
      </c>
    </row>
    <row r="9" spans="1:24" x14ac:dyDescent="0.2">
      <c r="A9" s="13" t="s">
        <v>11</v>
      </c>
      <c r="B9" s="75">
        <v>0</v>
      </c>
      <c r="C9" s="75">
        <v>116987</v>
      </c>
      <c r="D9" s="75">
        <v>116987</v>
      </c>
      <c r="E9" s="75">
        <v>0</v>
      </c>
      <c r="F9" s="75">
        <v>49500</v>
      </c>
      <c r="G9" s="75">
        <v>49500</v>
      </c>
      <c r="H9" s="75">
        <v>0</v>
      </c>
      <c r="I9" s="75">
        <v>155000</v>
      </c>
      <c r="J9" s="75">
        <v>155000</v>
      </c>
      <c r="K9" s="75">
        <v>0</v>
      </c>
      <c r="L9" s="75">
        <v>0</v>
      </c>
      <c r="M9" s="75">
        <v>0</v>
      </c>
      <c r="N9" s="75">
        <v>0</v>
      </c>
      <c r="O9" s="75">
        <v>179469</v>
      </c>
      <c r="P9" s="75">
        <v>179469</v>
      </c>
      <c r="Q9" s="75">
        <v>0</v>
      </c>
      <c r="R9" s="75">
        <v>241089</v>
      </c>
      <c r="S9" s="75">
        <v>241089</v>
      </c>
      <c r="T9" s="1"/>
      <c r="U9" s="13" t="s">
        <v>11</v>
      </c>
      <c r="V9" s="33">
        <v>0</v>
      </c>
      <c r="W9" s="39">
        <v>742045</v>
      </c>
      <c r="X9" s="39">
        <v>742045</v>
      </c>
    </row>
    <row r="10" spans="1:24" x14ac:dyDescent="0.2">
      <c r="A10" s="13" t="s">
        <v>12</v>
      </c>
      <c r="B10" s="75">
        <v>0</v>
      </c>
      <c r="C10" s="75">
        <v>188050</v>
      </c>
      <c r="D10" s="75">
        <v>188050</v>
      </c>
      <c r="E10" s="75">
        <v>0</v>
      </c>
      <c r="F10" s="75">
        <v>606065</v>
      </c>
      <c r="G10" s="75">
        <v>606065</v>
      </c>
      <c r="H10" s="75">
        <v>0</v>
      </c>
      <c r="I10" s="75">
        <v>199150</v>
      </c>
      <c r="J10" s="75">
        <v>199150</v>
      </c>
      <c r="K10" s="75">
        <v>2800072</v>
      </c>
      <c r="L10" s="75">
        <v>162770</v>
      </c>
      <c r="M10" s="75">
        <v>2962842</v>
      </c>
      <c r="N10" s="75">
        <v>0</v>
      </c>
      <c r="O10" s="75">
        <v>73650</v>
      </c>
      <c r="P10" s="75">
        <v>73650</v>
      </c>
      <c r="Q10" s="75">
        <v>0</v>
      </c>
      <c r="R10" s="75">
        <v>393744</v>
      </c>
      <c r="S10" s="75">
        <v>393744</v>
      </c>
      <c r="T10" s="1"/>
      <c r="U10" s="13" t="s">
        <v>12</v>
      </c>
      <c r="V10" s="33">
        <v>2800072</v>
      </c>
      <c r="W10" s="39">
        <v>1623429</v>
      </c>
      <c r="X10" s="39">
        <v>4423501</v>
      </c>
    </row>
    <row r="11" spans="1:24" x14ac:dyDescent="0.2">
      <c r="A11" s="13" t="s">
        <v>13</v>
      </c>
      <c r="B11" s="75">
        <v>0</v>
      </c>
      <c r="C11" s="75">
        <v>0</v>
      </c>
      <c r="D11" s="75">
        <v>0</v>
      </c>
      <c r="E11" s="75">
        <v>0</v>
      </c>
      <c r="F11" s="75">
        <v>9518</v>
      </c>
      <c r="G11" s="75">
        <v>9518</v>
      </c>
      <c r="H11" s="75">
        <v>0</v>
      </c>
      <c r="I11" s="75">
        <v>28518</v>
      </c>
      <c r="J11" s="75">
        <v>28518</v>
      </c>
      <c r="K11" s="75">
        <v>0</v>
      </c>
      <c r="L11" s="75">
        <v>149301</v>
      </c>
      <c r="M11" s="75">
        <v>149301</v>
      </c>
      <c r="N11" s="75">
        <v>0</v>
      </c>
      <c r="O11" s="75">
        <v>0</v>
      </c>
      <c r="P11" s="75">
        <v>0</v>
      </c>
      <c r="Q11" s="75">
        <v>0</v>
      </c>
      <c r="R11" s="75">
        <v>14800</v>
      </c>
      <c r="S11" s="75">
        <v>14800</v>
      </c>
      <c r="T11" s="1"/>
      <c r="U11" s="13" t="s">
        <v>13</v>
      </c>
      <c r="V11" s="33">
        <v>0</v>
      </c>
      <c r="W11" s="39">
        <v>202137</v>
      </c>
      <c r="X11" s="39">
        <v>202137</v>
      </c>
    </row>
    <row r="12" spans="1:24" x14ac:dyDescent="0.2">
      <c r="A12" s="13" t="s">
        <v>14</v>
      </c>
      <c r="B12" s="75">
        <v>0</v>
      </c>
      <c r="C12" s="75">
        <v>0</v>
      </c>
      <c r="D12" s="75">
        <v>0</v>
      </c>
      <c r="E12" s="75">
        <v>0</v>
      </c>
      <c r="F12" s="75">
        <v>0</v>
      </c>
      <c r="G12" s="75">
        <v>0</v>
      </c>
      <c r="H12" s="75">
        <v>0</v>
      </c>
      <c r="I12" s="75">
        <v>0</v>
      </c>
      <c r="J12" s="75">
        <v>0</v>
      </c>
      <c r="K12" s="75">
        <v>0</v>
      </c>
      <c r="L12" s="75">
        <v>0</v>
      </c>
      <c r="M12" s="75">
        <v>0</v>
      </c>
      <c r="N12" s="75">
        <v>0</v>
      </c>
      <c r="O12" s="75">
        <v>0</v>
      </c>
      <c r="P12" s="75">
        <v>0</v>
      </c>
      <c r="Q12" s="75">
        <v>0</v>
      </c>
      <c r="R12" s="75">
        <v>0</v>
      </c>
      <c r="S12" s="75">
        <v>0</v>
      </c>
      <c r="T12" s="1"/>
      <c r="U12" s="13" t="s">
        <v>14</v>
      </c>
      <c r="V12" s="33">
        <v>0</v>
      </c>
      <c r="W12" s="39">
        <v>0</v>
      </c>
      <c r="X12" s="39">
        <v>0</v>
      </c>
    </row>
    <row r="13" spans="1:24" x14ac:dyDescent="0.2">
      <c r="A13" s="13" t="s">
        <v>15</v>
      </c>
      <c r="B13" s="75">
        <v>0</v>
      </c>
      <c r="C13" s="75">
        <v>91800</v>
      </c>
      <c r="D13" s="75">
        <v>91800</v>
      </c>
      <c r="E13" s="75">
        <v>0</v>
      </c>
      <c r="F13" s="75">
        <v>0</v>
      </c>
      <c r="G13" s="75">
        <v>0</v>
      </c>
      <c r="H13" s="75">
        <v>0</v>
      </c>
      <c r="I13" s="75">
        <v>30000</v>
      </c>
      <c r="J13" s="75">
        <v>30000</v>
      </c>
      <c r="K13" s="75">
        <v>0</v>
      </c>
      <c r="L13" s="75">
        <v>0</v>
      </c>
      <c r="M13" s="75">
        <v>0</v>
      </c>
      <c r="N13" s="75">
        <v>0</v>
      </c>
      <c r="O13" s="75">
        <v>0</v>
      </c>
      <c r="P13" s="75">
        <v>0</v>
      </c>
      <c r="Q13" s="75">
        <v>0</v>
      </c>
      <c r="R13" s="75">
        <v>75000</v>
      </c>
      <c r="S13" s="75">
        <v>75000</v>
      </c>
      <c r="T13" s="1"/>
      <c r="U13" s="13" t="s">
        <v>15</v>
      </c>
      <c r="V13" s="33">
        <v>0</v>
      </c>
      <c r="W13" s="39">
        <v>196800</v>
      </c>
      <c r="X13" s="39">
        <v>196800</v>
      </c>
    </row>
    <row r="14" spans="1:24" s="16" customFormat="1" ht="12" customHeight="1" x14ac:dyDescent="0.2">
      <c r="A14" s="14" t="s">
        <v>16</v>
      </c>
      <c r="B14" s="76">
        <v>0</v>
      </c>
      <c r="C14" s="76">
        <v>400347</v>
      </c>
      <c r="D14" s="78">
        <v>400347</v>
      </c>
      <c r="E14" s="76">
        <v>0</v>
      </c>
      <c r="F14" s="76">
        <v>665083</v>
      </c>
      <c r="G14" s="76">
        <v>665083</v>
      </c>
      <c r="H14" s="76">
        <v>0</v>
      </c>
      <c r="I14" s="76">
        <v>412668</v>
      </c>
      <c r="J14" s="76">
        <v>412668</v>
      </c>
      <c r="K14" s="76">
        <v>2800072</v>
      </c>
      <c r="L14" s="76">
        <v>312071</v>
      </c>
      <c r="M14" s="76">
        <v>3112143</v>
      </c>
      <c r="N14" s="76">
        <v>0</v>
      </c>
      <c r="O14" s="76">
        <v>253119</v>
      </c>
      <c r="P14" s="76">
        <v>253119</v>
      </c>
      <c r="Q14" s="76">
        <v>0</v>
      </c>
      <c r="R14" s="76">
        <v>724633</v>
      </c>
      <c r="S14" s="76">
        <v>724633</v>
      </c>
      <c r="T14" s="70"/>
      <c r="U14" s="62" t="s">
        <v>16</v>
      </c>
      <c r="V14" s="48">
        <v>2800072</v>
      </c>
      <c r="W14" s="50">
        <v>2767921</v>
      </c>
      <c r="X14" s="50">
        <v>5567993</v>
      </c>
    </row>
    <row r="15" spans="1:24" x14ac:dyDescent="0.2">
      <c r="A15" s="13" t="s">
        <v>17</v>
      </c>
      <c r="B15" s="75">
        <v>0</v>
      </c>
      <c r="C15" s="75">
        <v>29230</v>
      </c>
      <c r="D15" s="75">
        <v>29230</v>
      </c>
      <c r="E15" s="75">
        <v>0</v>
      </c>
      <c r="F15" s="75">
        <v>27500</v>
      </c>
      <c r="G15" s="75">
        <v>27500</v>
      </c>
      <c r="H15" s="75">
        <v>0</v>
      </c>
      <c r="I15" s="75">
        <v>0</v>
      </c>
      <c r="J15" s="75">
        <v>0</v>
      </c>
      <c r="K15" s="75">
        <v>0</v>
      </c>
      <c r="L15" s="75">
        <v>0</v>
      </c>
      <c r="M15" s="75">
        <v>0</v>
      </c>
      <c r="N15" s="75">
        <v>0</v>
      </c>
      <c r="O15" s="75">
        <v>65000</v>
      </c>
      <c r="P15" s="75">
        <v>65000</v>
      </c>
      <c r="Q15" s="75">
        <v>0</v>
      </c>
      <c r="R15" s="75">
        <v>0</v>
      </c>
      <c r="S15" s="75">
        <v>0</v>
      </c>
      <c r="T15" s="1"/>
      <c r="U15" s="13" t="s">
        <v>17</v>
      </c>
      <c r="V15" s="33">
        <v>0</v>
      </c>
      <c r="W15" s="39">
        <v>121730</v>
      </c>
      <c r="X15" s="39">
        <v>121730</v>
      </c>
    </row>
    <row r="16" spans="1:24" x14ac:dyDescent="0.2">
      <c r="A16" s="13" t="s">
        <v>18</v>
      </c>
      <c r="B16" s="75">
        <v>2600040</v>
      </c>
      <c r="C16" s="75">
        <v>3698351</v>
      </c>
      <c r="D16" s="75">
        <v>6298391</v>
      </c>
      <c r="E16" s="75">
        <v>0</v>
      </c>
      <c r="F16" s="75">
        <v>2276357</v>
      </c>
      <c r="G16" s="75">
        <v>2276357</v>
      </c>
      <c r="H16" s="75">
        <v>0</v>
      </c>
      <c r="I16" s="75">
        <v>4817680</v>
      </c>
      <c r="J16" s="75">
        <v>4817680</v>
      </c>
      <c r="K16" s="75">
        <v>0</v>
      </c>
      <c r="L16" s="75">
        <v>2496897</v>
      </c>
      <c r="M16" s="75">
        <v>2496897</v>
      </c>
      <c r="N16" s="75">
        <v>0</v>
      </c>
      <c r="O16" s="75">
        <v>3676121</v>
      </c>
      <c r="P16" s="75">
        <v>3676121</v>
      </c>
      <c r="Q16" s="75">
        <v>0</v>
      </c>
      <c r="R16" s="75">
        <v>2281875</v>
      </c>
      <c r="S16" s="75">
        <v>2281875</v>
      </c>
      <c r="T16" s="1"/>
      <c r="U16" s="13" t="s">
        <v>18</v>
      </c>
      <c r="V16" s="33">
        <v>2600040</v>
      </c>
      <c r="W16" s="39">
        <v>19247281</v>
      </c>
      <c r="X16" s="39">
        <v>21847321</v>
      </c>
    </row>
    <row r="17" spans="1:24" x14ac:dyDescent="0.2">
      <c r="A17" s="13" t="s">
        <v>19</v>
      </c>
      <c r="B17" s="75">
        <v>0</v>
      </c>
      <c r="C17" s="75">
        <v>253385</v>
      </c>
      <c r="D17" s="75">
        <v>253385</v>
      </c>
      <c r="E17" s="75">
        <v>0</v>
      </c>
      <c r="F17" s="75">
        <v>132432</v>
      </c>
      <c r="G17" s="75">
        <v>132432</v>
      </c>
      <c r="H17" s="75">
        <v>0</v>
      </c>
      <c r="I17" s="75">
        <v>390960</v>
      </c>
      <c r="J17" s="75">
        <v>390960</v>
      </c>
      <c r="K17" s="75">
        <v>0</v>
      </c>
      <c r="L17" s="75">
        <v>308945</v>
      </c>
      <c r="M17" s="75">
        <v>308945</v>
      </c>
      <c r="N17" s="75">
        <v>0</v>
      </c>
      <c r="O17" s="75">
        <v>26600</v>
      </c>
      <c r="P17" s="75">
        <v>26600</v>
      </c>
      <c r="Q17" s="75">
        <v>0</v>
      </c>
      <c r="R17" s="75">
        <v>195480</v>
      </c>
      <c r="S17" s="75">
        <v>195480</v>
      </c>
      <c r="T17" s="1"/>
      <c r="U17" s="13" t="s">
        <v>19</v>
      </c>
      <c r="V17" s="33">
        <v>0</v>
      </c>
      <c r="W17" s="39">
        <v>1307802</v>
      </c>
      <c r="X17" s="39">
        <v>1307802</v>
      </c>
    </row>
    <row r="18" spans="1:24" x14ac:dyDescent="0.2">
      <c r="A18" s="13" t="s">
        <v>20</v>
      </c>
      <c r="B18" s="75">
        <v>0</v>
      </c>
      <c r="C18" s="75">
        <v>0</v>
      </c>
      <c r="D18" s="75">
        <v>0</v>
      </c>
      <c r="E18" s="75">
        <v>0</v>
      </c>
      <c r="F18" s="75">
        <v>0</v>
      </c>
      <c r="G18" s="75">
        <v>0</v>
      </c>
      <c r="H18" s="75">
        <v>0</v>
      </c>
      <c r="I18" s="75">
        <v>0</v>
      </c>
      <c r="J18" s="75">
        <v>0</v>
      </c>
      <c r="K18" s="75">
        <v>0</v>
      </c>
      <c r="L18" s="75">
        <v>0</v>
      </c>
      <c r="M18" s="75">
        <v>0</v>
      </c>
      <c r="N18" s="75">
        <v>0</v>
      </c>
      <c r="O18" s="75">
        <v>168000</v>
      </c>
      <c r="P18" s="75">
        <v>168000</v>
      </c>
      <c r="Q18" s="75">
        <v>0</v>
      </c>
      <c r="R18" s="75">
        <v>50490</v>
      </c>
      <c r="S18" s="75">
        <v>50490</v>
      </c>
      <c r="T18" s="1"/>
      <c r="U18" s="13" t="s">
        <v>20</v>
      </c>
      <c r="V18" s="33">
        <v>0</v>
      </c>
      <c r="W18" s="39">
        <v>218490</v>
      </c>
      <c r="X18" s="39">
        <v>218490</v>
      </c>
    </row>
    <row r="19" spans="1:24" x14ac:dyDescent="0.2">
      <c r="A19" s="13" t="s">
        <v>21</v>
      </c>
      <c r="B19" s="75">
        <v>0</v>
      </c>
      <c r="C19" s="75">
        <v>30000</v>
      </c>
      <c r="D19" s="75">
        <v>30000</v>
      </c>
      <c r="E19" s="75">
        <v>0</v>
      </c>
      <c r="F19" s="75">
        <v>38850</v>
      </c>
      <c r="G19" s="75">
        <v>38850</v>
      </c>
      <c r="H19" s="75">
        <v>0</v>
      </c>
      <c r="I19" s="75">
        <v>11100</v>
      </c>
      <c r="J19" s="75">
        <v>11100</v>
      </c>
      <c r="K19" s="75">
        <v>0</v>
      </c>
      <c r="L19" s="75">
        <v>28668</v>
      </c>
      <c r="M19" s="75">
        <v>28668</v>
      </c>
      <c r="N19" s="75">
        <v>0</v>
      </c>
      <c r="O19" s="75">
        <v>72000</v>
      </c>
      <c r="P19" s="75">
        <v>72000</v>
      </c>
      <c r="Q19" s="75">
        <v>0</v>
      </c>
      <c r="R19" s="75">
        <v>72500</v>
      </c>
      <c r="S19" s="75">
        <v>72500</v>
      </c>
      <c r="T19" s="1"/>
      <c r="U19" s="13" t="s">
        <v>21</v>
      </c>
      <c r="V19" s="33">
        <v>0</v>
      </c>
      <c r="W19" s="39">
        <v>253118</v>
      </c>
      <c r="X19" s="39">
        <v>253118</v>
      </c>
    </row>
    <row r="20" spans="1:24" x14ac:dyDescent="0.2">
      <c r="A20" s="13" t="s">
        <v>22</v>
      </c>
      <c r="B20" s="75">
        <v>0</v>
      </c>
      <c r="C20" s="75">
        <v>405884</v>
      </c>
      <c r="D20" s="75">
        <v>405884</v>
      </c>
      <c r="E20" s="75">
        <v>0</v>
      </c>
      <c r="F20" s="75">
        <v>187394</v>
      </c>
      <c r="G20" s="75">
        <v>187394</v>
      </c>
      <c r="H20" s="75">
        <v>0</v>
      </c>
      <c r="I20" s="75">
        <v>428950</v>
      </c>
      <c r="J20" s="75">
        <v>428950</v>
      </c>
      <c r="K20" s="75">
        <v>2000000</v>
      </c>
      <c r="L20" s="75">
        <v>316380</v>
      </c>
      <c r="M20" s="75">
        <v>2316380</v>
      </c>
      <c r="N20" s="75">
        <v>0</v>
      </c>
      <c r="O20" s="75">
        <v>400716</v>
      </c>
      <c r="P20" s="75">
        <v>400716</v>
      </c>
      <c r="Q20" s="75">
        <v>0</v>
      </c>
      <c r="R20" s="75">
        <v>628572</v>
      </c>
      <c r="S20" s="75">
        <v>628572</v>
      </c>
      <c r="T20" s="1"/>
      <c r="U20" s="13" t="s">
        <v>22</v>
      </c>
      <c r="V20" s="33">
        <v>2000000</v>
      </c>
      <c r="W20" s="39">
        <v>2367896</v>
      </c>
      <c r="X20" s="39">
        <v>4367896</v>
      </c>
    </row>
    <row r="21" spans="1:24" x14ac:dyDescent="0.2">
      <c r="A21" s="13" t="s">
        <v>23</v>
      </c>
      <c r="B21" s="75">
        <v>0</v>
      </c>
      <c r="C21" s="75">
        <v>0</v>
      </c>
      <c r="D21" s="75">
        <v>0</v>
      </c>
      <c r="E21" s="75">
        <v>0</v>
      </c>
      <c r="F21" s="75">
        <v>0</v>
      </c>
      <c r="G21" s="75">
        <v>0</v>
      </c>
      <c r="H21" s="75">
        <v>0</v>
      </c>
      <c r="I21" s="75">
        <v>18000</v>
      </c>
      <c r="J21" s="75">
        <v>18000</v>
      </c>
      <c r="K21" s="75">
        <v>0</v>
      </c>
      <c r="L21" s="75">
        <v>0</v>
      </c>
      <c r="M21" s="75">
        <v>0</v>
      </c>
      <c r="N21" s="75">
        <v>0</v>
      </c>
      <c r="O21" s="75">
        <v>50000</v>
      </c>
      <c r="P21" s="75">
        <v>50000</v>
      </c>
      <c r="Q21" s="75">
        <v>0</v>
      </c>
      <c r="R21" s="75">
        <v>0</v>
      </c>
      <c r="S21" s="75">
        <v>0</v>
      </c>
      <c r="T21" s="1"/>
      <c r="U21" s="13" t="s">
        <v>23</v>
      </c>
      <c r="V21" s="33">
        <v>0</v>
      </c>
      <c r="W21" s="39">
        <v>68000</v>
      </c>
      <c r="X21" s="39">
        <v>68000</v>
      </c>
    </row>
    <row r="22" spans="1:24" x14ac:dyDescent="0.2">
      <c r="A22" s="13" t="s">
        <v>24</v>
      </c>
      <c r="B22" s="75">
        <v>0</v>
      </c>
      <c r="C22" s="75">
        <v>83800</v>
      </c>
      <c r="D22" s="75">
        <v>83800</v>
      </c>
      <c r="E22" s="75">
        <v>0</v>
      </c>
      <c r="F22" s="75">
        <v>170000</v>
      </c>
      <c r="G22" s="75">
        <v>170000</v>
      </c>
      <c r="H22" s="75">
        <v>0</v>
      </c>
      <c r="I22" s="75">
        <v>83884</v>
      </c>
      <c r="J22" s="75">
        <v>83884</v>
      </c>
      <c r="K22" s="75">
        <v>0</v>
      </c>
      <c r="L22" s="75">
        <v>7000</v>
      </c>
      <c r="M22" s="75">
        <v>7000</v>
      </c>
      <c r="N22" s="75">
        <v>0</v>
      </c>
      <c r="O22" s="75">
        <v>275472</v>
      </c>
      <c r="P22" s="75">
        <v>275472</v>
      </c>
      <c r="Q22" s="75">
        <v>1135068</v>
      </c>
      <c r="R22" s="75">
        <v>164000</v>
      </c>
      <c r="S22" s="75">
        <v>1299068</v>
      </c>
      <c r="T22" s="1"/>
      <c r="U22" s="13" t="s">
        <v>24</v>
      </c>
      <c r="V22" s="33">
        <v>1135068</v>
      </c>
      <c r="W22" s="39">
        <v>784156</v>
      </c>
      <c r="X22" s="39">
        <v>1919224</v>
      </c>
    </row>
    <row r="23" spans="1:24" x14ac:dyDescent="0.2">
      <c r="A23" s="13" t="s">
        <v>25</v>
      </c>
      <c r="B23" s="75">
        <v>0</v>
      </c>
      <c r="C23" s="75">
        <v>293478</v>
      </c>
      <c r="D23" s="75">
        <v>293478</v>
      </c>
      <c r="E23" s="75">
        <v>2800000</v>
      </c>
      <c r="F23" s="75">
        <v>30000</v>
      </c>
      <c r="G23" s="75">
        <v>2830000</v>
      </c>
      <c r="H23" s="75">
        <v>0</v>
      </c>
      <c r="I23" s="75">
        <v>0</v>
      </c>
      <c r="J23" s="75">
        <v>0</v>
      </c>
      <c r="K23" s="75">
        <v>0</v>
      </c>
      <c r="L23" s="75">
        <v>357016</v>
      </c>
      <c r="M23" s="75">
        <v>357016</v>
      </c>
      <c r="N23" s="75">
        <v>7800000</v>
      </c>
      <c r="O23" s="75">
        <v>124495</v>
      </c>
      <c r="P23" s="75">
        <v>7924495</v>
      </c>
      <c r="Q23" s="75">
        <v>0</v>
      </c>
      <c r="R23" s="75">
        <v>425751</v>
      </c>
      <c r="S23" s="75">
        <v>425751</v>
      </c>
      <c r="T23" s="1"/>
      <c r="U23" s="13" t="s">
        <v>25</v>
      </c>
      <c r="V23" s="33">
        <v>10600000</v>
      </c>
      <c r="W23" s="39">
        <v>1230740</v>
      </c>
      <c r="X23" s="39">
        <v>11830740</v>
      </c>
    </row>
    <row r="24" spans="1:24" s="16" customFormat="1" ht="12" customHeight="1" x14ac:dyDescent="0.2">
      <c r="A24" s="17" t="s">
        <v>26</v>
      </c>
      <c r="B24" s="76">
        <v>2600040</v>
      </c>
      <c r="C24" s="76">
        <v>4794128</v>
      </c>
      <c r="D24" s="78">
        <v>7394168</v>
      </c>
      <c r="E24" s="76">
        <v>2800000</v>
      </c>
      <c r="F24" s="76">
        <v>2862533</v>
      </c>
      <c r="G24" s="76">
        <v>5662533</v>
      </c>
      <c r="H24" s="76">
        <v>0</v>
      </c>
      <c r="I24" s="76">
        <v>5750574</v>
      </c>
      <c r="J24" s="76">
        <v>5750574</v>
      </c>
      <c r="K24" s="76">
        <v>2000000</v>
      </c>
      <c r="L24" s="76">
        <v>3514906</v>
      </c>
      <c r="M24" s="76">
        <v>5514906</v>
      </c>
      <c r="N24" s="76">
        <v>7800000</v>
      </c>
      <c r="O24" s="76">
        <v>4858404</v>
      </c>
      <c r="P24" s="76">
        <v>12658404</v>
      </c>
      <c r="Q24" s="76">
        <v>1135068</v>
      </c>
      <c r="R24" s="76">
        <v>3818668</v>
      </c>
      <c r="S24" s="76">
        <v>4953736</v>
      </c>
      <c r="T24" s="70"/>
      <c r="U24" s="63" t="s">
        <v>26</v>
      </c>
      <c r="V24" s="48">
        <v>16335108</v>
      </c>
      <c r="W24" s="50">
        <v>25599213</v>
      </c>
      <c r="X24" s="49">
        <v>41934321</v>
      </c>
    </row>
    <row r="25" spans="1:24" x14ac:dyDescent="0.2">
      <c r="A25" s="13" t="s">
        <v>27</v>
      </c>
      <c r="B25" s="75">
        <v>0</v>
      </c>
      <c r="C25" s="75">
        <v>1327989</v>
      </c>
      <c r="D25" s="75">
        <v>1327989</v>
      </c>
      <c r="E25" s="75">
        <v>0</v>
      </c>
      <c r="F25" s="75">
        <v>666349</v>
      </c>
      <c r="G25" s="75">
        <v>666349</v>
      </c>
      <c r="H25" s="75">
        <v>0</v>
      </c>
      <c r="I25" s="75">
        <v>487190</v>
      </c>
      <c r="J25" s="75">
        <v>487190</v>
      </c>
      <c r="K25" s="75">
        <v>0</v>
      </c>
      <c r="L25" s="75">
        <v>748900</v>
      </c>
      <c r="M25" s="75">
        <v>748900</v>
      </c>
      <c r="N25" s="75">
        <v>0</v>
      </c>
      <c r="O25" s="75">
        <v>1229200</v>
      </c>
      <c r="P25" s="75">
        <v>1229200</v>
      </c>
      <c r="Q25" s="75">
        <v>0</v>
      </c>
      <c r="R25" s="75">
        <v>1141875</v>
      </c>
      <c r="S25" s="75">
        <v>1141875</v>
      </c>
      <c r="T25" s="1"/>
      <c r="U25" s="13" t="s">
        <v>27</v>
      </c>
      <c r="V25" s="33">
        <v>0</v>
      </c>
      <c r="W25" s="39">
        <v>5601503</v>
      </c>
      <c r="X25" s="39">
        <v>5601503</v>
      </c>
    </row>
    <row r="26" spans="1:24" x14ac:dyDescent="0.2">
      <c r="A26" s="13" t="s">
        <v>28</v>
      </c>
      <c r="B26" s="75">
        <v>0</v>
      </c>
      <c r="C26" s="75">
        <v>4244488</v>
      </c>
      <c r="D26" s="75">
        <v>4244488</v>
      </c>
      <c r="E26" s="75">
        <v>0</v>
      </c>
      <c r="F26" s="75">
        <v>4343113</v>
      </c>
      <c r="G26" s="75">
        <v>4343113</v>
      </c>
      <c r="H26" s="75">
        <v>0</v>
      </c>
      <c r="I26" s="75">
        <v>4058372</v>
      </c>
      <c r="J26" s="75">
        <v>4058372</v>
      </c>
      <c r="K26" s="75">
        <v>6000000</v>
      </c>
      <c r="L26" s="75">
        <v>3809771</v>
      </c>
      <c r="M26" s="75">
        <v>9809771</v>
      </c>
      <c r="N26" s="75">
        <v>5265500</v>
      </c>
      <c r="O26" s="75">
        <v>6148905</v>
      </c>
      <c r="P26" s="75">
        <v>11414405</v>
      </c>
      <c r="Q26" s="75">
        <v>5500000</v>
      </c>
      <c r="R26" s="75">
        <v>4358771</v>
      </c>
      <c r="S26" s="75">
        <v>9858771</v>
      </c>
      <c r="T26" s="1"/>
      <c r="U26" s="13" t="s">
        <v>28</v>
      </c>
      <c r="V26" s="33">
        <v>16765500</v>
      </c>
      <c r="W26" s="39">
        <v>26963420</v>
      </c>
      <c r="X26" s="39">
        <v>43728920</v>
      </c>
    </row>
    <row r="27" spans="1:24" x14ac:dyDescent="0.2">
      <c r="A27" s="13" t="s">
        <v>29</v>
      </c>
      <c r="B27" s="75">
        <v>5700000</v>
      </c>
      <c r="C27" s="75">
        <v>31781119</v>
      </c>
      <c r="D27" s="75">
        <v>37481119</v>
      </c>
      <c r="E27" s="75">
        <v>16212187</v>
      </c>
      <c r="F27" s="75">
        <v>9211240</v>
      </c>
      <c r="G27" s="75">
        <v>25423427</v>
      </c>
      <c r="H27" s="75">
        <v>12050000</v>
      </c>
      <c r="I27" s="75">
        <v>10249964</v>
      </c>
      <c r="J27" s="75">
        <v>22299964</v>
      </c>
      <c r="K27" s="75">
        <v>22764000</v>
      </c>
      <c r="L27" s="75">
        <v>12235840</v>
      </c>
      <c r="M27" s="75">
        <v>34999840</v>
      </c>
      <c r="N27" s="75">
        <v>13600000</v>
      </c>
      <c r="O27" s="75">
        <v>12646338</v>
      </c>
      <c r="P27" s="75">
        <v>26246338</v>
      </c>
      <c r="Q27" s="75">
        <v>27500000</v>
      </c>
      <c r="R27" s="75">
        <v>13590873</v>
      </c>
      <c r="S27" s="75">
        <v>41090873</v>
      </c>
      <c r="T27" s="1"/>
      <c r="U27" s="13" t="s">
        <v>29</v>
      </c>
      <c r="V27" s="33">
        <v>97826187</v>
      </c>
      <c r="W27" s="39">
        <v>89715374</v>
      </c>
      <c r="X27" s="39">
        <v>187541561</v>
      </c>
    </row>
    <row r="28" spans="1:24" x14ac:dyDescent="0.2">
      <c r="A28" s="13" t="s">
        <v>30</v>
      </c>
      <c r="B28" s="75">
        <v>33388518</v>
      </c>
      <c r="C28" s="75">
        <v>54722227</v>
      </c>
      <c r="D28" s="75">
        <v>88110745</v>
      </c>
      <c r="E28" s="75">
        <v>36840430</v>
      </c>
      <c r="F28" s="75">
        <v>53557800</v>
      </c>
      <c r="G28" s="75">
        <v>90398230</v>
      </c>
      <c r="H28" s="75">
        <v>61726062</v>
      </c>
      <c r="I28" s="75">
        <v>72082896</v>
      </c>
      <c r="J28" s="75">
        <v>133808958</v>
      </c>
      <c r="K28" s="75">
        <v>97544997</v>
      </c>
      <c r="L28" s="75">
        <v>77569778</v>
      </c>
      <c r="M28" s="75">
        <v>175114775</v>
      </c>
      <c r="N28" s="75">
        <v>60071782</v>
      </c>
      <c r="O28" s="75">
        <v>61748316</v>
      </c>
      <c r="P28" s="75">
        <v>121820098</v>
      </c>
      <c r="Q28" s="75">
        <v>74797403</v>
      </c>
      <c r="R28" s="75">
        <v>72623950</v>
      </c>
      <c r="S28" s="75">
        <v>147421353</v>
      </c>
      <c r="T28" s="1"/>
      <c r="U28" s="13" t="s">
        <v>30</v>
      </c>
      <c r="V28" s="33">
        <v>364369192</v>
      </c>
      <c r="W28" s="39">
        <v>392304967</v>
      </c>
      <c r="X28" s="39">
        <v>756674159</v>
      </c>
    </row>
    <row r="29" spans="1:24" s="16" customFormat="1" ht="12" customHeight="1" x14ac:dyDescent="0.2">
      <c r="A29" s="17" t="s">
        <v>31</v>
      </c>
      <c r="B29" s="76">
        <v>39088518</v>
      </c>
      <c r="C29" s="76">
        <v>92075823</v>
      </c>
      <c r="D29" s="78">
        <v>131164341</v>
      </c>
      <c r="E29" s="76">
        <v>53052617</v>
      </c>
      <c r="F29" s="76">
        <v>67778502</v>
      </c>
      <c r="G29" s="76">
        <v>120831119</v>
      </c>
      <c r="H29" s="76">
        <v>73776062</v>
      </c>
      <c r="I29" s="76">
        <v>86878422</v>
      </c>
      <c r="J29" s="76">
        <v>160654484</v>
      </c>
      <c r="K29" s="76">
        <v>126308997</v>
      </c>
      <c r="L29" s="76">
        <v>94364289</v>
      </c>
      <c r="M29" s="76">
        <v>220673286</v>
      </c>
      <c r="N29" s="76">
        <v>78937282</v>
      </c>
      <c r="O29" s="76">
        <v>81772759</v>
      </c>
      <c r="P29" s="76">
        <v>160710041</v>
      </c>
      <c r="Q29" s="76">
        <v>107797403</v>
      </c>
      <c r="R29" s="76">
        <v>91715469</v>
      </c>
      <c r="S29" s="76">
        <v>199512872</v>
      </c>
      <c r="T29" s="70"/>
      <c r="U29" s="63" t="s">
        <v>31</v>
      </c>
      <c r="V29" s="48">
        <v>478960879</v>
      </c>
      <c r="W29" s="50">
        <v>514585264</v>
      </c>
      <c r="X29" s="49">
        <v>993546143</v>
      </c>
    </row>
    <row r="30" spans="1:24" x14ac:dyDescent="0.2">
      <c r="A30" s="13" t="s">
        <v>32</v>
      </c>
      <c r="B30" s="75">
        <v>75000</v>
      </c>
      <c r="C30" s="75">
        <v>4779796</v>
      </c>
      <c r="D30" s="75">
        <v>4854796</v>
      </c>
      <c r="E30" s="75">
        <v>0</v>
      </c>
      <c r="F30" s="75">
        <v>3838773</v>
      </c>
      <c r="G30" s="75">
        <v>3838773</v>
      </c>
      <c r="H30" s="75">
        <v>4434235</v>
      </c>
      <c r="I30" s="75">
        <v>3370676</v>
      </c>
      <c r="J30" s="75">
        <v>7804911</v>
      </c>
      <c r="K30" s="75">
        <v>3244279</v>
      </c>
      <c r="L30" s="75">
        <v>4098636</v>
      </c>
      <c r="M30" s="75">
        <v>7342915</v>
      </c>
      <c r="N30" s="75">
        <v>6710579</v>
      </c>
      <c r="O30" s="75">
        <v>4691686</v>
      </c>
      <c r="P30" s="75">
        <v>11402265</v>
      </c>
      <c r="Q30" s="75">
        <v>0</v>
      </c>
      <c r="R30" s="75">
        <v>6027811</v>
      </c>
      <c r="S30" s="75">
        <v>6027811</v>
      </c>
      <c r="T30" s="1"/>
      <c r="U30" s="13" t="s">
        <v>32</v>
      </c>
      <c r="V30" s="33">
        <v>14464093</v>
      </c>
      <c r="W30" s="39">
        <v>26807378</v>
      </c>
      <c r="X30" s="39">
        <v>41271471</v>
      </c>
    </row>
    <row r="31" spans="1:24" x14ac:dyDescent="0.2">
      <c r="A31" s="13" t="s">
        <v>33</v>
      </c>
      <c r="B31" s="75">
        <v>3942820</v>
      </c>
      <c r="C31" s="75">
        <v>18229161</v>
      </c>
      <c r="D31" s="75">
        <v>22171981</v>
      </c>
      <c r="E31" s="75">
        <v>20202863</v>
      </c>
      <c r="F31" s="75">
        <v>10109886</v>
      </c>
      <c r="G31" s="75">
        <v>30312749</v>
      </c>
      <c r="H31" s="75">
        <v>10191571</v>
      </c>
      <c r="I31" s="75">
        <v>18693615</v>
      </c>
      <c r="J31" s="75">
        <v>28885186</v>
      </c>
      <c r="K31" s="75">
        <v>13002478</v>
      </c>
      <c r="L31" s="75">
        <v>17827455</v>
      </c>
      <c r="M31" s="75">
        <v>30829933</v>
      </c>
      <c r="N31" s="75">
        <v>4828329</v>
      </c>
      <c r="O31" s="75">
        <v>15507063</v>
      </c>
      <c r="P31" s="75">
        <v>20335392</v>
      </c>
      <c r="Q31" s="75">
        <v>24978609</v>
      </c>
      <c r="R31" s="75">
        <v>18700723</v>
      </c>
      <c r="S31" s="75">
        <v>43679332</v>
      </c>
      <c r="T31" s="1"/>
      <c r="U31" s="13" t="s">
        <v>33</v>
      </c>
      <c r="V31" s="33">
        <v>77146670</v>
      </c>
      <c r="W31" s="39">
        <v>99067903</v>
      </c>
      <c r="X31" s="39">
        <v>176214573</v>
      </c>
    </row>
    <row r="32" spans="1:24" x14ac:dyDescent="0.2">
      <c r="A32" s="13" t="s">
        <v>34</v>
      </c>
      <c r="B32" s="75"/>
      <c r="C32" s="75">
        <v>1351698</v>
      </c>
      <c r="D32" s="75">
        <v>1351698</v>
      </c>
      <c r="E32" s="75">
        <v>249903</v>
      </c>
      <c r="F32" s="75">
        <v>977064</v>
      </c>
      <c r="G32" s="75">
        <v>1226967</v>
      </c>
      <c r="H32" s="75">
        <v>0</v>
      </c>
      <c r="I32" s="75">
        <v>1443382</v>
      </c>
      <c r="J32" s="75">
        <v>1443382</v>
      </c>
      <c r="K32" s="75">
        <v>150000</v>
      </c>
      <c r="L32" s="75">
        <v>2296501</v>
      </c>
      <c r="M32" s="75">
        <v>2446501</v>
      </c>
      <c r="N32" s="75">
        <v>0</v>
      </c>
      <c r="O32" s="75">
        <v>2043870</v>
      </c>
      <c r="P32" s="75">
        <v>2043870</v>
      </c>
      <c r="Q32" s="75">
        <v>0</v>
      </c>
      <c r="R32" s="75">
        <v>2571835</v>
      </c>
      <c r="S32" s="75">
        <v>2571835</v>
      </c>
      <c r="T32" s="1"/>
      <c r="U32" s="13" t="s">
        <v>34</v>
      </c>
      <c r="V32" s="33">
        <v>399903</v>
      </c>
      <c r="W32" s="39">
        <v>10684350</v>
      </c>
      <c r="X32" s="39">
        <v>11084253</v>
      </c>
    </row>
    <row r="33" spans="1:255" s="16" customFormat="1" ht="12" customHeight="1" x14ac:dyDescent="0.2">
      <c r="A33" s="14" t="s">
        <v>35</v>
      </c>
      <c r="B33" s="76">
        <v>4017820</v>
      </c>
      <c r="C33" s="76">
        <v>24360655</v>
      </c>
      <c r="D33" s="78">
        <v>28378475</v>
      </c>
      <c r="E33" s="76">
        <v>20452766</v>
      </c>
      <c r="F33" s="76">
        <v>14925723</v>
      </c>
      <c r="G33" s="76">
        <v>35378489</v>
      </c>
      <c r="H33" s="76">
        <v>14625806</v>
      </c>
      <c r="I33" s="76">
        <v>23507673</v>
      </c>
      <c r="J33" s="76">
        <v>38133479</v>
      </c>
      <c r="K33" s="76">
        <v>16396757</v>
      </c>
      <c r="L33" s="76">
        <v>24222592</v>
      </c>
      <c r="M33" s="76">
        <v>40619349</v>
      </c>
      <c r="N33" s="76">
        <v>11538908</v>
      </c>
      <c r="O33" s="76">
        <v>22242619</v>
      </c>
      <c r="P33" s="76">
        <v>33781527</v>
      </c>
      <c r="Q33" s="76">
        <v>24978609</v>
      </c>
      <c r="R33" s="76">
        <v>27300369</v>
      </c>
      <c r="S33" s="76">
        <v>52278978</v>
      </c>
      <c r="T33" s="70"/>
      <c r="U33" s="62" t="s">
        <v>35</v>
      </c>
      <c r="V33" s="48">
        <v>92010666</v>
      </c>
      <c r="W33" s="50">
        <v>136559631</v>
      </c>
      <c r="X33" s="49">
        <v>228570297</v>
      </c>
      <c r="IU33" s="18">
        <v>914281188</v>
      </c>
    </row>
    <row r="34" spans="1:255" x14ac:dyDescent="0.2">
      <c r="A34" s="13" t="s">
        <v>36</v>
      </c>
      <c r="B34" s="75">
        <v>0</v>
      </c>
      <c r="C34" s="75">
        <v>3693641</v>
      </c>
      <c r="D34" s="75">
        <v>3693641</v>
      </c>
      <c r="E34" s="75">
        <v>0</v>
      </c>
      <c r="F34" s="75">
        <v>4361527</v>
      </c>
      <c r="G34" s="75">
        <v>4361527</v>
      </c>
      <c r="H34" s="75">
        <v>0</v>
      </c>
      <c r="I34" s="75">
        <v>6175879</v>
      </c>
      <c r="J34" s="75">
        <v>6175879</v>
      </c>
      <c r="K34" s="75">
        <v>0</v>
      </c>
      <c r="L34" s="75">
        <v>7157913</v>
      </c>
      <c r="M34" s="75">
        <v>7157913</v>
      </c>
      <c r="N34" s="75">
        <v>0</v>
      </c>
      <c r="O34" s="75">
        <v>4910255</v>
      </c>
      <c r="P34" s="75">
        <v>4910255</v>
      </c>
      <c r="Q34" s="75">
        <v>0</v>
      </c>
      <c r="R34" s="75">
        <v>4956089</v>
      </c>
      <c r="S34" s="75">
        <v>4956089</v>
      </c>
      <c r="T34" s="1"/>
      <c r="U34" s="13" t="s">
        <v>36</v>
      </c>
      <c r="V34" s="33">
        <v>0</v>
      </c>
      <c r="W34" s="39">
        <v>31255304</v>
      </c>
      <c r="X34" s="39">
        <v>31255304</v>
      </c>
      <c r="Z34" s="28"/>
    </row>
    <row r="35" spans="1:255" x14ac:dyDescent="0.2">
      <c r="A35" s="13" t="s">
        <v>37</v>
      </c>
      <c r="B35" s="75">
        <v>0</v>
      </c>
      <c r="C35" s="75">
        <v>599302</v>
      </c>
      <c r="D35" s="75">
        <v>599302</v>
      </c>
      <c r="E35" s="75">
        <v>0</v>
      </c>
      <c r="F35" s="75">
        <v>434813</v>
      </c>
      <c r="G35" s="75">
        <v>434813</v>
      </c>
      <c r="H35" s="75">
        <v>0</v>
      </c>
      <c r="I35" s="75">
        <v>535738</v>
      </c>
      <c r="J35" s="75">
        <v>535738</v>
      </c>
      <c r="K35" s="75">
        <v>0</v>
      </c>
      <c r="L35" s="75">
        <v>577550</v>
      </c>
      <c r="M35" s="75">
        <v>577550</v>
      </c>
      <c r="N35" s="75">
        <v>0</v>
      </c>
      <c r="O35" s="75">
        <v>1061677</v>
      </c>
      <c r="P35" s="75">
        <v>1061677</v>
      </c>
      <c r="Q35" s="75">
        <v>2302538</v>
      </c>
      <c r="R35" s="75">
        <v>1272230</v>
      </c>
      <c r="S35" s="75">
        <v>3574768</v>
      </c>
      <c r="T35" s="1"/>
      <c r="U35" s="13" t="s">
        <v>37</v>
      </c>
      <c r="V35" s="33">
        <v>2302538</v>
      </c>
      <c r="W35" s="39">
        <v>4481310</v>
      </c>
      <c r="X35" s="39">
        <v>6783848</v>
      </c>
    </row>
    <row r="36" spans="1:255" x14ac:dyDescent="0.2">
      <c r="A36" s="13" t="s">
        <v>38</v>
      </c>
      <c r="B36" s="75">
        <v>0</v>
      </c>
      <c r="C36" s="75">
        <v>546283</v>
      </c>
      <c r="D36" s="75">
        <v>546283</v>
      </c>
      <c r="E36" s="75">
        <v>0</v>
      </c>
      <c r="F36" s="75">
        <v>490356</v>
      </c>
      <c r="G36" s="75">
        <v>490356</v>
      </c>
      <c r="H36" s="75">
        <v>0</v>
      </c>
      <c r="I36" s="75">
        <v>376875</v>
      </c>
      <c r="J36" s="75">
        <v>376875</v>
      </c>
      <c r="K36" s="75">
        <v>5000000</v>
      </c>
      <c r="L36" s="75">
        <v>122674</v>
      </c>
      <c r="M36" s="75">
        <v>5122674</v>
      </c>
      <c r="N36" s="75">
        <v>0</v>
      </c>
      <c r="O36" s="75">
        <v>592288</v>
      </c>
      <c r="P36" s="75">
        <v>592288</v>
      </c>
      <c r="Q36" s="75">
        <v>0</v>
      </c>
      <c r="R36" s="75">
        <v>288120</v>
      </c>
      <c r="S36" s="75">
        <v>288120</v>
      </c>
      <c r="T36" s="1"/>
      <c r="U36" s="13" t="s">
        <v>38</v>
      </c>
      <c r="V36" s="33">
        <v>5000000</v>
      </c>
      <c r="W36" s="39">
        <v>2416596</v>
      </c>
      <c r="X36" s="39">
        <v>7416596</v>
      </c>
    </row>
    <row r="37" spans="1:255" x14ac:dyDescent="0.2">
      <c r="A37" s="13" t="s">
        <v>39</v>
      </c>
      <c r="B37" s="75">
        <v>0</v>
      </c>
      <c r="C37" s="75">
        <v>280500</v>
      </c>
      <c r="D37" s="75">
        <v>280500</v>
      </c>
      <c r="E37" s="75">
        <v>0</v>
      </c>
      <c r="F37" s="75">
        <v>24761</v>
      </c>
      <c r="G37" s="75">
        <v>24761</v>
      </c>
      <c r="H37" s="75">
        <v>0</v>
      </c>
      <c r="I37" s="75">
        <v>219272</v>
      </c>
      <c r="J37" s="75">
        <v>219272</v>
      </c>
      <c r="K37" s="75">
        <v>0</v>
      </c>
      <c r="L37" s="75">
        <v>276104</v>
      </c>
      <c r="M37" s="75">
        <v>276104</v>
      </c>
      <c r="N37" s="75">
        <v>0</v>
      </c>
      <c r="O37" s="75">
        <v>324786</v>
      </c>
      <c r="P37" s="75">
        <v>324786</v>
      </c>
      <c r="Q37" s="75">
        <v>0</v>
      </c>
      <c r="R37" s="75">
        <v>310050</v>
      </c>
      <c r="S37" s="75">
        <v>310050</v>
      </c>
      <c r="T37" s="1"/>
      <c r="U37" s="13" t="s">
        <v>39</v>
      </c>
      <c r="V37" s="33">
        <v>0</v>
      </c>
      <c r="W37" s="39">
        <v>1435473</v>
      </c>
      <c r="X37" s="39">
        <v>1435473</v>
      </c>
    </row>
    <row r="38" spans="1:255" s="16" customFormat="1" ht="12" customHeight="1" x14ac:dyDescent="0.2">
      <c r="A38" s="14" t="s">
        <v>40</v>
      </c>
      <c r="B38" s="76">
        <v>0</v>
      </c>
      <c r="C38" s="76">
        <v>5119726</v>
      </c>
      <c r="D38" s="78">
        <v>5119726</v>
      </c>
      <c r="E38" s="76">
        <v>0</v>
      </c>
      <c r="F38" s="76">
        <v>5311457</v>
      </c>
      <c r="G38" s="76">
        <v>5311457</v>
      </c>
      <c r="H38" s="76">
        <v>0</v>
      </c>
      <c r="I38" s="76">
        <v>7307764</v>
      </c>
      <c r="J38" s="76">
        <v>7307764</v>
      </c>
      <c r="K38" s="76">
        <v>5000000</v>
      </c>
      <c r="L38" s="76">
        <v>8134241</v>
      </c>
      <c r="M38" s="76">
        <v>13134241</v>
      </c>
      <c r="N38" s="76">
        <v>0</v>
      </c>
      <c r="O38" s="76">
        <v>6889006</v>
      </c>
      <c r="P38" s="76">
        <v>6889006</v>
      </c>
      <c r="Q38" s="76">
        <v>2302538</v>
      </c>
      <c r="R38" s="76">
        <v>6826489</v>
      </c>
      <c r="S38" s="76">
        <v>9129027</v>
      </c>
      <c r="T38" s="70"/>
      <c r="U38" s="62" t="s">
        <v>40</v>
      </c>
      <c r="V38" s="48">
        <v>7302538</v>
      </c>
      <c r="W38" s="50">
        <v>39588683</v>
      </c>
      <c r="X38" s="49">
        <v>46891221</v>
      </c>
    </row>
    <row r="39" spans="1:255" s="16" customFormat="1" ht="12" customHeight="1" x14ac:dyDescent="0.2">
      <c r="A39" s="19" t="s">
        <v>41</v>
      </c>
      <c r="B39" s="77">
        <v>45706378</v>
      </c>
      <c r="C39" s="77">
        <v>126750679</v>
      </c>
      <c r="D39" s="78">
        <v>172457057</v>
      </c>
      <c r="E39" s="77">
        <v>76305383</v>
      </c>
      <c r="F39" s="77">
        <v>91543298</v>
      </c>
      <c r="G39" s="77">
        <v>167848681</v>
      </c>
      <c r="H39" s="77">
        <v>88401868</v>
      </c>
      <c r="I39" s="77">
        <v>123857101</v>
      </c>
      <c r="J39" s="77">
        <v>212258969</v>
      </c>
      <c r="K39" s="77">
        <v>152505826</v>
      </c>
      <c r="L39" s="77">
        <v>130548099</v>
      </c>
      <c r="M39" s="77">
        <v>283053925</v>
      </c>
      <c r="N39" s="77">
        <v>98276190</v>
      </c>
      <c r="O39" s="77">
        <v>116015907</v>
      </c>
      <c r="P39" s="77">
        <v>214292097</v>
      </c>
      <c r="Q39" s="77">
        <v>136213618</v>
      </c>
      <c r="R39" s="77">
        <v>130385628</v>
      </c>
      <c r="S39" s="77">
        <v>266599246</v>
      </c>
      <c r="T39" s="70"/>
      <c r="U39" s="64" t="s">
        <v>41</v>
      </c>
      <c r="V39" s="55">
        <v>597409263</v>
      </c>
      <c r="W39" s="57">
        <v>719100712</v>
      </c>
      <c r="X39" s="56">
        <v>1316509975</v>
      </c>
    </row>
    <row r="40" spans="1:255" x14ac:dyDescent="0.2">
      <c r="A40" s="3" t="s">
        <v>42</v>
      </c>
      <c r="B40" s="2"/>
      <c r="C40" s="2"/>
      <c r="D40" s="2"/>
      <c r="E40" s="2"/>
      <c r="F40" s="2"/>
      <c r="G40" s="2"/>
      <c r="H40" s="2"/>
      <c r="I40" s="2"/>
      <c r="J40" s="2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55" x14ac:dyDescent="0.2">
      <c r="A41" s="3" t="s">
        <v>43</v>
      </c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55" x14ac:dyDescent="0.2">
      <c r="A42" s="3" t="s">
        <v>53</v>
      </c>
      <c r="E42" s="3" t="s">
        <v>44</v>
      </c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55" x14ac:dyDescent="0.2"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55" x14ac:dyDescent="0.2"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55" x14ac:dyDescent="0.2">
      <c r="A45" s="4" t="s">
        <v>0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1"/>
      <c r="U45" s="1"/>
    </row>
    <row r="46" spans="1:255" x14ac:dyDescent="0.2">
      <c r="A46" s="4" t="s">
        <v>1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1"/>
      <c r="U46" s="1"/>
    </row>
    <row r="47" spans="1:255" x14ac:dyDescent="0.2">
      <c r="A47" s="4" t="s">
        <v>2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1"/>
      <c r="U47" s="1"/>
    </row>
    <row r="48" spans="1:255" x14ac:dyDescent="0.2">
      <c r="T48" s="1"/>
      <c r="U48" s="1"/>
    </row>
    <row r="49" spans="1:24" x14ac:dyDescent="0.2">
      <c r="A49" s="11" t="s">
        <v>4</v>
      </c>
      <c r="B49" s="5">
        <v>38169</v>
      </c>
      <c r="C49" s="6"/>
      <c r="D49" s="7"/>
      <c r="E49" s="5">
        <v>38200</v>
      </c>
      <c r="F49" s="6"/>
      <c r="G49" s="7"/>
      <c r="H49" s="5">
        <v>38231</v>
      </c>
      <c r="I49" s="6"/>
      <c r="J49" s="7"/>
      <c r="K49" s="5">
        <v>38261</v>
      </c>
      <c r="L49" s="6"/>
      <c r="M49" s="7"/>
      <c r="N49" s="5">
        <v>38292</v>
      </c>
      <c r="O49" s="6"/>
      <c r="P49" s="7"/>
      <c r="Q49" s="5">
        <v>38322</v>
      </c>
      <c r="R49" s="6"/>
      <c r="S49" s="7"/>
      <c r="T49" s="1"/>
      <c r="U49" s="41" t="s">
        <v>4</v>
      </c>
      <c r="V49" s="42" t="s">
        <v>54</v>
      </c>
      <c r="W49" s="43"/>
      <c r="X49" s="44"/>
    </row>
    <row r="50" spans="1:24" x14ac:dyDescent="0.2">
      <c r="A50" s="12" t="s">
        <v>5</v>
      </c>
      <c r="B50" s="9" t="s">
        <v>55</v>
      </c>
      <c r="C50" s="9" t="s">
        <v>7</v>
      </c>
      <c r="D50" s="9" t="s">
        <v>8</v>
      </c>
      <c r="E50" s="9" t="s">
        <v>55</v>
      </c>
      <c r="F50" s="9" t="s">
        <v>7</v>
      </c>
      <c r="G50" s="9" t="s">
        <v>8</v>
      </c>
      <c r="H50" s="9" t="s">
        <v>55</v>
      </c>
      <c r="I50" s="9" t="s">
        <v>7</v>
      </c>
      <c r="J50" s="9" t="s">
        <v>8</v>
      </c>
      <c r="K50" s="9" t="s">
        <v>55</v>
      </c>
      <c r="L50" s="9" t="s">
        <v>7</v>
      </c>
      <c r="M50" s="9" t="s">
        <v>8</v>
      </c>
      <c r="N50" s="9" t="s">
        <v>55</v>
      </c>
      <c r="O50" s="9" t="s">
        <v>7</v>
      </c>
      <c r="P50" s="9" t="s">
        <v>8</v>
      </c>
      <c r="Q50" s="9" t="s">
        <v>55</v>
      </c>
      <c r="R50" s="9" t="s">
        <v>7</v>
      </c>
      <c r="S50" s="9" t="s">
        <v>8</v>
      </c>
      <c r="T50" s="1"/>
      <c r="U50" s="45" t="s">
        <v>5</v>
      </c>
      <c r="V50" s="60" t="s">
        <v>51</v>
      </c>
      <c r="W50" s="60" t="s">
        <v>52</v>
      </c>
      <c r="X50" s="60" t="s">
        <v>8</v>
      </c>
    </row>
    <row r="51" spans="1:24" x14ac:dyDescent="0.2">
      <c r="A51" s="13" t="s">
        <v>9</v>
      </c>
      <c r="B51" s="10">
        <v>0</v>
      </c>
      <c r="C51" s="10">
        <v>0</v>
      </c>
      <c r="D51" s="10">
        <v>0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22">
        <v>0</v>
      </c>
      <c r="L51" s="10">
        <v>0</v>
      </c>
      <c r="M51" s="10">
        <v>0</v>
      </c>
      <c r="N51" s="10">
        <v>0</v>
      </c>
      <c r="O51" s="10">
        <v>0</v>
      </c>
      <c r="P51" s="10">
        <v>0</v>
      </c>
      <c r="Q51" s="10">
        <v>0</v>
      </c>
      <c r="R51" s="10">
        <v>0</v>
      </c>
      <c r="S51" s="10">
        <v>0</v>
      </c>
      <c r="T51" s="1"/>
      <c r="U51" s="36" t="s">
        <v>9</v>
      </c>
      <c r="V51" s="37">
        <v>0</v>
      </c>
      <c r="W51" s="38">
        <v>0</v>
      </c>
      <c r="X51" s="39">
        <v>0</v>
      </c>
    </row>
    <row r="52" spans="1:24" x14ac:dyDescent="0.2">
      <c r="A52" s="13" t="s">
        <v>10</v>
      </c>
      <c r="B52" s="10">
        <v>0</v>
      </c>
      <c r="C52" s="10">
        <v>8500</v>
      </c>
      <c r="D52" s="10">
        <v>8500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v>0</v>
      </c>
      <c r="P52" s="10">
        <v>0</v>
      </c>
      <c r="Q52" s="10">
        <v>0</v>
      </c>
      <c r="R52" s="10">
        <v>0</v>
      </c>
      <c r="S52" s="10">
        <v>0</v>
      </c>
      <c r="T52" s="1"/>
      <c r="U52" s="36" t="s">
        <v>10</v>
      </c>
      <c r="V52" s="33">
        <v>0</v>
      </c>
      <c r="W52" s="39">
        <v>8500</v>
      </c>
      <c r="X52" s="39">
        <v>8500</v>
      </c>
    </row>
    <row r="53" spans="1:24" x14ac:dyDescent="0.2">
      <c r="A53" s="13" t="s">
        <v>11</v>
      </c>
      <c r="B53" s="10">
        <v>0</v>
      </c>
      <c r="C53" s="10">
        <v>182459</v>
      </c>
      <c r="D53" s="10">
        <v>182459</v>
      </c>
      <c r="E53" s="10">
        <v>0</v>
      </c>
      <c r="F53" s="10">
        <v>231964</v>
      </c>
      <c r="G53" s="10">
        <v>231964</v>
      </c>
      <c r="H53" s="10">
        <v>5775509</v>
      </c>
      <c r="I53" s="10">
        <v>122032</v>
      </c>
      <c r="J53" s="10">
        <v>5897541</v>
      </c>
      <c r="K53" s="10">
        <v>0</v>
      </c>
      <c r="L53" s="10">
        <v>358166</v>
      </c>
      <c r="M53" s="10">
        <v>358166</v>
      </c>
      <c r="N53" s="10">
        <v>0</v>
      </c>
      <c r="O53" s="10">
        <v>113453</v>
      </c>
      <c r="P53" s="10">
        <v>113453</v>
      </c>
      <c r="Q53" s="10">
        <v>50000</v>
      </c>
      <c r="R53" s="10">
        <v>454250</v>
      </c>
      <c r="S53" s="10">
        <v>504250</v>
      </c>
      <c r="T53" s="1"/>
      <c r="U53" s="36" t="s">
        <v>11</v>
      </c>
      <c r="V53" s="33">
        <v>5825509</v>
      </c>
      <c r="W53" s="39">
        <v>1462324</v>
      </c>
      <c r="X53" s="39">
        <v>7287833</v>
      </c>
    </row>
    <row r="54" spans="1:24" x14ac:dyDescent="0.2">
      <c r="A54" s="13" t="s">
        <v>12</v>
      </c>
      <c r="B54" s="10">
        <v>900000</v>
      </c>
      <c r="C54" s="10">
        <v>145900</v>
      </c>
      <c r="D54" s="10">
        <v>1045900</v>
      </c>
      <c r="E54" s="10">
        <v>0</v>
      </c>
      <c r="F54" s="10">
        <v>66000</v>
      </c>
      <c r="G54" s="10">
        <v>66000</v>
      </c>
      <c r="H54" s="10">
        <v>0</v>
      </c>
      <c r="I54" s="10">
        <v>27500</v>
      </c>
      <c r="J54" s="10">
        <v>27500</v>
      </c>
      <c r="K54" s="10">
        <v>0</v>
      </c>
      <c r="L54" s="10">
        <v>178120</v>
      </c>
      <c r="M54" s="10">
        <v>178120</v>
      </c>
      <c r="N54" s="10">
        <v>0</v>
      </c>
      <c r="O54" s="10">
        <v>118739</v>
      </c>
      <c r="P54" s="10">
        <v>118739</v>
      </c>
      <c r="Q54" s="10">
        <v>0</v>
      </c>
      <c r="R54" s="10">
        <v>39806</v>
      </c>
      <c r="S54" s="10">
        <v>39806</v>
      </c>
      <c r="T54" s="1"/>
      <c r="U54" s="36" t="s">
        <v>12</v>
      </c>
      <c r="V54" s="33">
        <v>900000</v>
      </c>
      <c r="W54" s="39">
        <v>576065</v>
      </c>
      <c r="X54" s="39">
        <v>1476065</v>
      </c>
    </row>
    <row r="55" spans="1:24" x14ac:dyDescent="0.2">
      <c r="A55" s="13" t="s">
        <v>13</v>
      </c>
      <c r="B55" s="10">
        <v>0</v>
      </c>
      <c r="C55" s="10">
        <v>142984</v>
      </c>
      <c r="D55" s="10">
        <v>142984</v>
      </c>
      <c r="E55" s="10">
        <v>0</v>
      </c>
      <c r="F55" s="10">
        <v>12650</v>
      </c>
      <c r="G55" s="10">
        <v>12650</v>
      </c>
      <c r="H55" s="10">
        <v>0</v>
      </c>
      <c r="I55" s="10">
        <v>120875</v>
      </c>
      <c r="J55" s="10">
        <v>120875</v>
      </c>
      <c r="K55" s="10">
        <v>0</v>
      </c>
      <c r="L55" s="10">
        <v>21000</v>
      </c>
      <c r="M55" s="10">
        <v>21000</v>
      </c>
      <c r="N55" s="10">
        <v>0</v>
      </c>
      <c r="O55" s="10">
        <v>30000</v>
      </c>
      <c r="P55" s="10">
        <v>30000</v>
      </c>
      <c r="Q55" s="10">
        <v>0</v>
      </c>
      <c r="R55" s="10">
        <v>41814</v>
      </c>
      <c r="S55" s="10">
        <v>41814</v>
      </c>
      <c r="T55" s="1"/>
      <c r="U55" s="36" t="s">
        <v>13</v>
      </c>
      <c r="V55" s="33">
        <v>0</v>
      </c>
      <c r="W55" s="39">
        <v>369323</v>
      </c>
      <c r="X55" s="39">
        <v>369323</v>
      </c>
    </row>
    <row r="56" spans="1:24" x14ac:dyDescent="0.2">
      <c r="A56" s="13" t="s">
        <v>14</v>
      </c>
      <c r="B56" s="10">
        <v>0</v>
      </c>
      <c r="C56" s="10">
        <v>4257</v>
      </c>
      <c r="D56" s="10">
        <v>4257</v>
      </c>
      <c r="E56" s="10">
        <v>0</v>
      </c>
      <c r="F56" s="10">
        <v>30000</v>
      </c>
      <c r="G56" s="10">
        <v>30000</v>
      </c>
      <c r="H56" s="10">
        <v>0</v>
      </c>
      <c r="I56" s="10">
        <v>0</v>
      </c>
      <c r="J56" s="10">
        <v>0</v>
      </c>
      <c r="K56" s="10">
        <v>0</v>
      </c>
      <c r="L56" s="10">
        <v>9968</v>
      </c>
      <c r="M56" s="10">
        <v>9968</v>
      </c>
      <c r="N56" s="10">
        <v>0</v>
      </c>
      <c r="O56" s="10">
        <v>30000</v>
      </c>
      <c r="P56" s="10">
        <v>30000</v>
      </c>
      <c r="Q56" s="10">
        <v>0</v>
      </c>
      <c r="R56" s="10">
        <v>30000</v>
      </c>
      <c r="S56" s="10">
        <v>30000</v>
      </c>
      <c r="T56" s="1"/>
      <c r="U56" s="36" t="s">
        <v>14</v>
      </c>
      <c r="V56" s="33">
        <v>0</v>
      </c>
      <c r="W56" s="39">
        <v>104225</v>
      </c>
      <c r="X56" s="39">
        <v>104225</v>
      </c>
    </row>
    <row r="57" spans="1:24" x14ac:dyDescent="0.2">
      <c r="A57" s="13" t="s">
        <v>15</v>
      </c>
      <c r="B57" s="10">
        <v>0</v>
      </c>
      <c r="C57" s="10">
        <v>0</v>
      </c>
      <c r="D57" s="10">
        <v>0</v>
      </c>
      <c r="E57" s="10">
        <v>0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23">
        <v>0</v>
      </c>
      <c r="L57" s="10">
        <v>28000</v>
      </c>
      <c r="M57" s="10">
        <v>28000</v>
      </c>
      <c r="N57" s="10">
        <v>0</v>
      </c>
      <c r="O57" s="10">
        <v>0</v>
      </c>
      <c r="P57" s="10">
        <v>0</v>
      </c>
      <c r="Q57" s="10">
        <v>0</v>
      </c>
      <c r="R57" s="10">
        <v>50000</v>
      </c>
      <c r="S57" s="10">
        <v>50000</v>
      </c>
      <c r="T57" s="1"/>
      <c r="U57" s="36" t="s">
        <v>15</v>
      </c>
      <c r="V57" s="33">
        <v>0</v>
      </c>
      <c r="W57" s="39">
        <v>78000</v>
      </c>
      <c r="X57" s="39">
        <v>78000</v>
      </c>
    </row>
    <row r="58" spans="1:24" x14ac:dyDescent="0.2">
      <c r="A58" s="14" t="s">
        <v>16</v>
      </c>
      <c r="B58" s="15">
        <v>900000</v>
      </c>
      <c r="C58" s="15">
        <v>484100</v>
      </c>
      <c r="D58" s="15">
        <v>1384100</v>
      </c>
      <c r="E58" s="15">
        <v>0</v>
      </c>
      <c r="F58" s="15">
        <v>340614</v>
      </c>
      <c r="G58" s="15">
        <v>340614</v>
      </c>
      <c r="H58" s="15">
        <v>5775509</v>
      </c>
      <c r="I58" s="15">
        <v>270407</v>
      </c>
      <c r="J58" s="15">
        <v>6045916</v>
      </c>
      <c r="K58" s="15">
        <v>0</v>
      </c>
      <c r="L58" s="15">
        <v>595254</v>
      </c>
      <c r="M58" s="15">
        <v>595254</v>
      </c>
      <c r="N58" s="15">
        <v>0</v>
      </c>
      <c r="O58" s="15">
        <v>292192</v>
      </c>
      <c r="P58" s="15">
        <v>292192</v>
      </c>
      <c r="Q58" s="15">
        <v>50000</v>
      </c>
      <c r="R58" s="15">
        <v>615870</v>
      </c>
      <c r="S58" s="15">
        <v>665870</v>
      </c>
      <c r="T58" s="1"/>
      <c r="U58" s="40" t="s">
        <v>16</v>
      </c>
      <c r="V58" s="48">
        <v>6725509</v>
      </c>
      <c r="W58" s="50">
        <v>2598437</v>
      </c>
      <c r="X58" s="50">
        <v>9323946</v>
      </c>
    </row>
    <row r="59" spans="1:24" x14ac:dyDescent="0.2">
      <c r="A59" s="13" t="s">
        <v>17</v>
      </c>
      <c r="B59" s="10">
        <v>0</v>
      </c>
      <c r="C59" s="10">
        <v>0</v>
      </c>
      <c r="D59" s="10">
        <v>0</v>
      </c>
      <c r="E59" s="10">
        <v>0</v>
      </c>
      <c r="F59" s="10">
        <v>51458</v>
      </c>
      <c r="G59" s="10">
        <v>51458</v>
      </c>
      <c r="H59" s="10">
        <v>0</v>
      </c>
      <c r="I59" s="10">
        <v>20000</v>
      </c>
      <c r="J59" s="10">
        <v>20000</v>
      </c>
      <c r="K59" s="10">
        <v>0</v>
      </c>
      <c r="L59" s="10">
        <v>38500</v>
      </c>
      <c r="M59" s="10">
        <v>38500</v>
      </c>
      <c r="N59" s="10">
        <v>0</v>
      </c>
      <c r="O59" s="10">
        <v>0</v>
      </c>
      <c r="P59" s="10">
        <v>0</v>
      </c>
      <c r="Q59" s="10">
        <v>0</v>
      </c>
      <c r="R59" s="10">
        <v>0</v>
      </c>
      <c r="S59" s="10">
        <v>0</v>
      </c>
      <c r="U59" s="36" t="s">
        <v>17</v>
      </c>
      <c r="V59" s="33">
        <v>0</v>
      </c>
      <c r="W59" s="39">
        <v>109958</v>
      </c>
      <c r="X59" s="39">
        <v>109958</v>
      </c>
    </row>
    <row r="60" spans="1:24" x14ac:dyDescent="0.2">
      <c r="A60" s="13" t="s">
        <v>18</v>
      </c>
      <c r="B60" s="10">
        <v>50000</v>
      </c>
      <c r="C60" s="10">
        <v>4071156</v>
      </c>
      <c r="D60" s="10">
        <v>4121156</v>
      </c>
      <c r="E60" s="10">
        <v>17600006</v>
      </c>
      <c r="F60" s="10">
        <v>4143582</v>
      </c>
      <c r="G60" s="10">
        <v>21743588</v>
      </c>
      <c r="H60" s="10">
        <v>0</v>
      </c>
      <c r="I60" s="10">
        <v>3582611</v>
      </c>
      <c r="J60" s="10">
        <v>3582611</v>
      </c>
      <c r="K60" s="10">
        <v>0</v>
      </c>
      <c r="L60" s="10">
        <v>3400570</v>
      </c>
      <c r="M60" s="10">
        <v>3400570</v>
      </c>
      <c r="N60" s="10">
        <v>0</v>
      </c>
      <c r="O60" s="10">
        <v>3550615</v>
      </c>
      <c r="P60" s="10">
        <v>3550615</v>
      </c>
      <c r="Q60" s="10">
        <v>0</v>
      </c>
      <c r="R60" s="10">
        <v>3140708</v>
      </c>
      <c r="S60" s="10">
        <v>3140708</v>
      </c>
      <c r="U60" s="36" t="s">
        <v>18</v>
      </c>
      <c r="V60" s="33">
        <v>17650006</v>
      </c>
      <c r="W60" s="39">
        <v>21889242</v>
      </c>
      <c r="X60" s="39">
        <v>39539248</v>
      </c>
    </row>
    <row r="61" spans="1:24" x14ac:dyDescent="0.2">
      <c r="A61" s="13" t="s">
        <v>19</v>
      </c>
      <c r="B61" s="10">
        <v>0</v>
      </c>
      <c r="C61" s="10">
        <v>556708</v>
      </c>
      <c r="D61" s="10">
        <v>556708</v>
      </c>
      <c r="E61" s="10">
        <v>0</v>
      </c>
      <c r="F61" s="10">
        <v>278148</v>
      </c>
      <c r="G61" s="10">
        <v>278148</v>
      </c>
      <c r="H61" s="10">
        <v>0</v>
      </c>
      <c r="I61" s="10">
        <v>149330</v>
      </c>
      <c r="J61" s="10">
        <v>149330</v>
      </c>
      <c r="K61" s="10">
        <v>0</v>
      </c>
      <c r="L61" s="10">
        <v>152490</v>
      </c>
      <c r="M61" s="10">
        <v>152490</v>
      </c>
      <c r="N61" s="10">
        <v>6146561</v>
      </c>
      <c r="O61" s="10">
        <v>235400</v>
      </c>
      <c r="P61" s="10">
        <v>6381961</v>
      </c>
      <c r="Q61" s="10">
        <v>1800000</v>
      </c>
      <c r="R61" s="10">
        <v>584575</v>
      </c>
      <c r="S61" s="10">
        <v>2384575</v>
      </c>
      <c r="U61" s="36" t="s">
        <v>19</v>
      </c>
      <c r="V61" s="33">
        <v>7946561</v>
      </c>
      <c r="W61" s="39">
        <v>1956651</v>
      </c>
      <c r="X61" s="39">
        <v>9903212</v>
      </c>
    </row>
    <row r="62" spans="1:24" x14ac:dyDescent="0.2">
      <c r="A62" s="13" t="s">
        <v>20</v>
      </c>
      <c r="B62" s="10">
        <v>0</v>
      </c>
      <c r="C62" s="10">
        <v>0</v>
      </c>
      <c r="D62" s="10">
        <v>0</v>
      </c>
      <c r="E62" s="10">
        <v>0</v>
      </c>
      <c r="F62" s="10">
        <v>0</v>
      </c>
      <c r="G62" s="10">
        <v>0</v>
      </c>
      <c r="H62" s="10">
        <v>0</v>
      </c>
      <c r="I62" s="10">
        <v>132840</v>
      </c>
      <c r="J62" s="10">
        <v>132840</v>
      </c>
      <c r="K62" s="10">
        <v>0</v>
      </c>
      <c r="L62" s="10">
        <v>0</v>
      </c>
      <c r="M62" s="10">
        <v>0</v>
      </c>
      <c r="N62" s="10">
        <v>3300000</v>
      </c>
      <c r="O62" s="10">
        <v>77000</v>
      </c>
      <c r="P62" s="10">
        <v>3377000</v>
      </c>
      <c r="Q62" s="10">
        <v>0</v>
      </c>
      <c r="R62" s="10">
        <v>28000</v>
      </c>
      <c r="S62" s="10">
        <v>28000</v>
      </c>
      <c r="U62" s="36" t="s">
        <v>20</v>
      </c>
      <c r="V62" s="33">
        <v>3300000</v>
      </c>
      <c r="W62" s="39">
        <v>237840</v>
      </c>
      <c r="X62" s="39">
        <v>3537840</v>
      </c>
    </row>
    <row r="63" spans="1:24" x14ac:dyDescent="0.2">
      <c r="A63" s="13" t="s">
        <v>21</v>
      </c>
      <c r="B63" s="10">
        <v>0</v>
      </c>
      <c r="C63" s="10">
        <v>3665</v>
      </c>
      <c r="D63" s="10">
        <v>3665</v>
      </c>
      <c r="E63" s="10">
        <v>0</v>
      </c>
      <c r="F63" s="10">
        <v>0</v>
      </c>
      <c r="G63" s="10">
        <v>0</v>
      </c>
      <c r="H63" s="10">
        <v>0</v>
      </c>
      <c r="I63" s="10">
        <v>21500</v>
      </c>
      <c r="J63" s="10">
        <v>21500</v>
      </c>
      <c r="K63" s="10">
        <v>0</v>
      </c>
      <c r="L63" s="10">
        <v>27603</v>
      </c>
      <c r="M63" s="10">
        <v>27603</v>
      </c>
      <c r="N63" s="10">
        <v>0</v>
      </c>
      <c r="O63" s="10">
        <v>17710</v>
      </c>
      <c r="P63" s="10">
        <v>17710</v>
      </c>
      <c r="Q63" s="10">
        <v>0</v>
      </c>
      <c r="R63" s="10">
        <v>177000</v>
      </c>
      <c r="S63" s="10">
        <v>177000</v>
      </c>
      <c r="U63" s="36" t="s">
        <v>21</v>
      </c>
      <c r="V63" s="33">
        <v>0</v>
      </c>
      <c r="W63" s="39">
        <v>247478</v>
      </c>
      <c r="X63" s="39">
        <v>247478</v>
      </c>
    </row>
    <row r="64" spans="1:24" x14ac:dyDescent="0.2">
      <c r="A64" s="13" t="s">
        <v>22</v>
      </c>
      <c r="B64" s="10">
        <v>0</v>
      </c>
      <c r="C64" s="10">
        <v>92229</v>
      </c>
      <c r="D64" s="10">
        <v>92229</v>
      </c>
      <c r="E64" s="10">
        <v>2000000</v>
      </c>
      <c r="F64" s="10">
        <v>398400</v>
      </c>
      <c r="G64" s="10">
        <v>2398400</v>
      </c>
      <c r="H64" s="10">
        <v>0</v>
      </c>
      <c r="I64" s="10">
        <v>803672</v>
      </c>
      <c r="J64" s="10">
        <v>803672</v>
      </c>
      <c r="K64" s="10">
        <v>0</v>
      </c>
      <c r="L64" s="10">
        <v>238100</v>
      </c>
      <c r="M64" s="10">
        <v>238100</v>
      </c>
      <c r="N64" s="10">
        <v>0</v>
      </c>
      <c r="O64" s="10">
        <v>338156</v>
      </c>
      <c r="P64" s="10">
        <v>338156</v>
      </c>
      <c r="Q64" s="10">
        <v>0</v>
      </c>
      <c r="R64" s="10">
        <v>862282</v>
      </c>
      <c r="S64" s="10">
        <v>862282</v>
      </c>
      <c r="U64" s="36" t="s">
        <v>22</v>
      </c>
      <c r="V64" s="33">
        <v>2000000</v>
      </c>
      <c r="W64" s="39">
        <v>2732839</v>
      </c>
      <c r="X64" s="39">
        <v>4732839</v>
      </c>
    </row>
    <row r="65" spans="1:26" x14ac:dyDescent="0.2">
      <c r="A65" s="13" t="s">
        <v>23</v>
      </c>
      <c r="B65" s="10">
        <v>0</v>
      </c>
      <c r="C65" s="10">
        <v>0</v>
      </c>
      <c r="D65" s="10">
        <v>0</v>
      </c>
      <c r="E65" s="10">
        <v>0</v>
      </c>
      <c r="F65" s="10">
        <v>0</v>
      </c>
      <c r="G65" s="10">
        <v>0</v>
      </c>
      <c r="H65" s="10">
        <v>0</v>
      </c>
      <c r="I65" s="10">
        <v>13000</v>
      </c>
      <c r="J65" s="10">
        <v>13000</v>
      </c>
      <c r="K65" s="10">
        <v>0</v>
      </c>
      <c r="L65" s="10">
        <v>0</v>
      </c>
      <c r="M65" s="10">
        <v>0</v>
      </c>
      <c r="N65" s="10">
        <v>0</v>
      </c>
      <c r="O65" s="10">
        <v>0</v>
      </c>
      <c r="P65" s="10">
        <v>0</v>
      </c>
      <c r="Q65" s="10">
        <v>0</v>
      </c>
      <c r="R65" s="10">
        <v>0</v>
      </c>
      <c r="S65" s="10">
        <v>0</v>
      </c>
      <c r="U65" s="36" t="s">
        <v>23</v>
      </c>
      <c r="V65" s="33">
        <v>0</v>
      </c>
      <c r="W65" s="39">
        <v>13000</v>
      </c>
      <c r="X65" s="39">
        <v>13000</v>
      </c>
    </row>
    <row r="66" spans="1:26" x14ac:dyDescent="0.2">
      <c r="A66" s="13" t="s">
        <v>24</v>
      </c>
      <c r="B66" s="10">
        <v>0</v>
      </c>
      <c r="C66" s="10">
        <v>0</v>
      </c>
      <c r="D66" s="10">
        <v>0</v>
      </c>
      <c r="E66" s="10">
        <v>0</v>
      </c>
      <c r="F66" s="10">
        <v>0</v>
      </c>
      <c r="G66" s="10">
        <v>0</v>
      </c>
      <c r="H66" s="10">
        <v>0</v>
      </c>
      <c r="I66" s="10">
        <v>106269</v>
      </c>
      <c r="J66" s="10">
        <v>106269</v>
      </c>
      <c r="K66" s="10">
        <v>0</v>
      </c>
      <c r="L66" s="10">
        <v>13850</v>
      </c>
      <c r="M66" s="10">
        <v>13850</v>
      </c>
      <c r="N66" s="10">
        <v>0</v>
      </c>
      <c r="O66" s="10">
        <v>0</v>
      </c>
      <c r="P66" s="10">
        <v>0</v>
      </c>
      <c r="Q66" s="10">
        <v>0</v>
      </c>
      <c r="R66" s="10">
        <v>71100</v>
      </c>
      <c r="S66" s="10">
        <v>71100</v>
      </c>
      <c r="U66" s="36" t="s">
        <v>24</v>
      </c>
      <c r="V66" s="33">
        <v>0</v>
      </c>
      <c r="W66" s="39">
        <v>191219</v>
      </c>
      <c r="X66" s="39">
        <v>191219</v>
      </c>
    </row>
    <row r="67" spans="1:26" x14ac:dyDescent="0.2">
      <c r="A67" s="13" t="s">
        <v>25</v>
      </c>
      <c r="B67" s="10">
        <v>0</v>
      </c>
      <c r="C67" s="10">
        <v>88850</v>
      </c>
      <c r="D67" s="10">
        <v>88850</v>
      </c>
      <c r="E67" s="10">
        <v>0</v>
      </c>
      <c r="F67" s="10">
        <v>31000</v>
      </c>
      <c r="G67" s="10">
        <v>31000</v>
      </c>
      <c r="H67" s="10">
        <v>5200000</v>
      </c>
      <c r="I67" s="10">
        <v>94000</v>
      </c>
      <c r="J67" s="10">
        <v>5294000</v>
      </c>
      <c r="K67" s="10">
        <v>2420000</v>
      </c>
      <c r="L67" s="10">
        <v>25000</v>
      </c>
      <c r="M67" s="10">
        <v>2445000</v>
      </c>
      <c r="N67" s="10">
        <v>4200000</v>
      </c>
      <c r="O67" s="10">
        <v>139373</v>
      </c>
      <c r="P67" s="10">
        <v>4339373</v>
      </c>
      <c r="Q67" s="10">
        <v>0</v>
      </c>
      <c r="R67" s="10">
        <v>143000</v>
      </c>
      <c r="S67" s="10">
        <v>143000</v>
      </c>
      <c r="U67" s="36" t="s">
        <v>25</v>
      </c>
      <c r="V67" s="33">
        <v>11820000</v>
      </c>
      <c r="W67" s="39">
        <v>521223</v>
      </c>
      <c r="X67" s="39">
        <v>12341223</v>
      </c>
    </row>
    <row r="68" spans="1:26" x14ac:dyDescent="0.2">
      <c r="A68" s="17" t="s">
        <v>26</v>
      </c>
      <c r="B68" s="15">
        <v>50000</v>
      </c>
      <c r="C68" s="15">
        <v>4812608</v>
      </c>
      <c r="D68" s="15">
        <v>4862608</v>
      </c>
      <c r="E68" s="15">
        <v>19600006</v>
      </c>
      <c r="F68" s="15">
        <v>4902588</v>
      </c>
      <c r="G68" s="15">
        <v>24502594</v>
      </c>
      <c r="H68" s="15">
        <v>5200000</v>
      </c>
      <c r="I68" s="15">
        <v>4923222</v>
      </c>
      <c r="J68" s="15">
        <v>10123222</v>
      </c>
      <c r="K68" s="15">
        <v>2420000</v>
      </c>
      <c r="L68" s="15">
        <v>3896113</v>
      </c>
      <c r="M68" s="15">
        <v>6316113</v>
      </c>
      <c r="N68" s="15">
        <v>13646561</v>
      </c>
      <c r="O68" s="15">
        <v>4358254</v>
      </c>
      <c r="P68" s="15">
        <v>18004815</v>
      </c>
      <c r="Q68" s="15">
        <v>1800000</v>
      </c>
      <c r="R68" s="15">
        <v>5006665</v>
      </c>
      <c r="S68" s="15">
        <v>6806665</v>
      </c>
      <c r="U68" s="47" t="s">
        <v>26</v>
      </c>
      <c r="V68" s="48">
        <v>42716567</v>
      </c>
      <c r="W68" s="50">
        <v>27899450</v>
      </c>
      <c r="X68" s="49">
        <v>70616017</v>
      </c>
    </row>
    <row r="69" spans="1:26" x14ac:dyDescent="0.2">
      <c r="A69" s="13" t="s">
        <v>27</v>
      </c>
      <c r="B69" s="10">
        <v>0</v>
      </c>
      <c r="C69" s="10">
        <v>563043</v>
      </c>
      <c r="D69" s="10">
        <v>563043</v>
      </c>
      <c r="E69" s="10">
        <v>0</v>
      </c>
      <c r="F69" s="10">
        <v>1696799</v>
      </c>
      <c r="G69" s="10">
        <v>1696799</v>
      </c>
      <c r="H69" s="10">
        <v>0</v>
      </c>
      <c r="I69" s="10">
        <v>943958</v>
      </c>
      <c r="J69" s="10">
        <v>943958</v>
      </c>
      <c r="K69" s="10">
        <v>2203886</v>
      </c>
      <c r="L69" s="10">
        <v>822000</v>
      </c>
      <c r="M69" s="10">
        <v>3025886</v>
      </c>
      <c r="N69" s="10">
        <v>5492557</v>
      </c>
      <c r="O69" s="10">
        <v>873426</v>
      </c>
      <c r="P69" s="10">
        <v>6365983</v>
      </c>
      <c r="Q69" s="10">
        <v>0</v>
      </c>
      <c r="R69" s="10">
        <v>911200</v>
      </c>
      <c r="S69" s="10">
        <v>911200</v>
      </c>
      <c r="U69" s="36" t="s">
        <v>27</v>
      </c>
      <c r="V69" s="33">
        <v>7696443</v>
      </c>
      <c r="W69" s="39">
        <v>5810426</v>
      </c>
      <c r="X69" s="39">
        <v>13506869</v>
      </c>
    </row>
    <row r="70" spans="1:26" x14ac:dyDescent="0.2">
      <c r="A70" s="13" t="s">
        <v>28</v>
      </c>
      <c r="B70" s="10">
        <v>0</v>
      </c>
      <c r="C70" s="10">
        <v>5626020</v>
      </c>
      <c r="D70" s="10">
        <v>5626020</v>
      </c>
      <c r="E70" s="10">
        <v>0</v>
      </c>
      <c r="F70" s="10">
        <v>5478320</v>
      </c>
      <c r="G70" s="10">
        <v>5478320</v>
      </c>
      <c r="H70" s="10">
        <v>0</v>
      </c>
      <c r="I70" s="10">
        <v>6130006</v>
      </c>
      <c r="J70" s="10">
        <v>6130006</v>
      </c>
      <c r="K70" s="10">
        <v>0</v>
      </c>
      <c r="L70" s="10">
        <v>6873246</v>
      </c>
      <c r="M70" s="10">
        <v>6873246</v>
      </c>
      <c r="N70" s="10">
        <v>2984500</v>
      </c>
      <c r="O70" s="10">
        <v>6432626</v>
      </c>
      <c r="P70" s="10">
        <v>9417126</v>
      </c>
      <c r="Q70" s="10">
        <v>0</v>
      </c>
      <c r="R70" s="10">
        <v>6394801</v>
      </c>
      <c r="S70" s="10">
        <v>6394801</v>
      </c>
      <c r="U70" s="36" t="s">
        <v>28</v>
      </c>
      <c r="V70" s="33">
        <v>2984500</v>
      </c>
      <c r="W70" s="39">
        <v>36935019</v>
      </c>
      <c r="X70" s="39">
        <v>39919519</v>
      </c>
    </row>
    <row r="71" spans="1:26" x14ac:dyDescent="0.2">
      <c r="A71" s="13" t="s">
        <v>29</v>
      </c>
      <c r="B71" s="10">
        <v>19441597</v>
      </c>
      <c r="C71" s="10">
        <v>13630082</v>
      </c>
      <c r="D71" s="10">
        <v>33071679</v>
      </c>
      <c r="E71" s="10">
        <v>19549798</v>
      </c>
      <c r="F71" s="10">
        <v>14778881</v>
      </c>
      <c r="G71" s="10">
        <v>34328679</v>
      </c>
      <c r="H71" s="10">
        <v>21000000</v>
      </c>
      <c r="I71" s="10">
        <v>11527754</v>
      </c>
      <c r="J71" s="10">
        <v>32527754</v>
      </c>
      <c r="K71" s="10">
        <v>27750000</v>
      </c>
      <c r="L71" s="10">
        <v>11029784</v>
      </c>
      <c r="M71" s="10">
        <v>38779784</v>
      </c>
      <c r="N71" s="10">
        <v>14412000</v>
      </c>
      <c r="O71" s="10">
        <v>12406233</v>
      </c>
      <c r="P71" s="10">
        <v>26818233</v>
      </c>
      <c r="Q71" s="10">
        <v>19420000</v>
      </c>
      <c r="R71" s="10">
        <v>50617797</v>
      </c>
      <c r="S71" s="10">
        <v>70037797</v>
      </c>
      <c r="U71" s="36" t="s">
        <v>29</v>
      </c>
      <c r="V71" s="33">
        <v>121573395</v>
      </c>
      <c r="W71" s="39">
        <v>113990531</v>
      </c>
      <c r="X71" s="39">
        <v>235563926</v>
      </c>
    </row>
    <row r="72" spans="1:26" x14ac:dyDescent="0.2">
      <c r="A72" s="13" t="s">
        <v>30</v>
      </c>
      <c r="B72" s="10">
        <v>92277204</v>
      </c>
      <c r="C72" s="10">
        <v>71353530</v>
      </c>
      <c r="D72" s="10">
        <v>163630734</v>
      </c>
      <c r="E72" s="10">
        <v>51035341</v>
      </c>
      <c r="F72" s="10">
        <v>66725461</v>
      </c>
      <c r="G72" s="10">
        <v>117760802</v>
      </c>
      <c r="H72" s="10">
        <v>44880696</v>
      </c>
      <c r="I72" s="10">
        <v>74060954</v>
      </c>
      <c r="J72" s="10">
        <v>118941650</v>
      </c>
      <c r="K72" s="10">
        <v>35684096</v>
      </c>
      <c r="L72" s="10">
        <v>69583310</v>
      </c>
      <c r="M72" s="10">
        <v>105267406</v>
      </c>
      <c r="N72" s="10">
        <v>145248390</v>
      </c>
      <c r="O72" s="10">
        <v>72993340</v>
      </c>
      <c r="P72" s="10">
        <v>218241730</v>
      </c>
      <c r="Q72" s="10">
        <v>125747105</v>
      </c>
      <c r="R72" s="10">
        <v>117391246</v>
      </c>
      <c r="S72" s="10">
        <v>243138351</v>
      </c>
      <c r="U72" s="36" t="s">
        <v>30</v>
      </c>
      <c r="V72" s="33">
        <v>494872832</v>
      </c>
      <c r="W72" s="39">
        <v>472107841</v>
      </c>
      <c r="X72" s="39">
        <v>966980673</v>
      </c>
    </row>
    <row r="73" spans="1:26" x14ac:dyDescent="0.2">
      <c r="A73" s="17" t="s">
        <v>31</v>
      </c>
      <c r="B73" s="15">
        <v>111718801</v>
      </c>
      <c r="C73" s="15">
        <v>91172675</v>
      </c>
      <c r="D73" s="15">
        <v>202891476</v>
      </c>
      <c r="E73" s="15">
        <v>70585139</v>
      </c>
      <c r="F73" s="15">
        <v>88679461</v>
      </c>
      <c r="G73" s="15">
        <v>159264600</v>
      </c>
      <c r="H73" s="15">
        <v>65880696</v>
      </c>
      <c r="I73" s="15">
        <v>92662672</v>
      </c>
      <c r="J73" s="15">
        <v>158543368</v>
      </c>
      <c r="K73" s="15">
        <v>65637982</v>
      </c>
      <c r="L73" s="15">
        <v>88308340</v>
      </c>
      <c r="M73" s="15">
        <v>153946322</v>
      </c>
      <c r="N73" s="15">
        <v>168137447</v>
      </c>
      <c r="O73" s="15">
        <v>92705625</v>
      </c>
      <c r="P73" s="15">
        <v>260843072</v>
      </c>
      <c r="Q73" s="15">
        <v>145167105</v>
      </c>
      <c r="R73" s="15">
        <v>175315044</v>
      </c>
      <c r="S73" s="15">
        <v>320482149</v>
      </c>
      <c r="U73" s="47" t="s">
        <v>31</v>
      </c>
      <c r="V73" s="48">
        <v>627127170</v>
      </c>
      <c r="W73" s="50">
        <v>628843817</v>
      </c>
      <c r="X73" s="49">
        <v>1255970987</v>
      </c>
    </row>
    <row r="74" spans="1:26" x14ac:dyDescent="0.2">
      <c r="A74" s="13" t="s">
        <v>32</v>
      </c>
      <c r="B74" s="10">
        <v>3777847</v>
      </c>
      <c r="C74" s="10">
        <v>5321708</v>
      </c>
      <c r="D74" s="10">
        <v>9099555</v>
      </c>
      <c r="E74" s="10">
        <v>150000</v>
      </c>
      <c r="F74" s="10">
        <v>5738889</v>
      </c>
      <c r="G74" s="10">
        <v>5888889</v>
      </c>
      <c r="H74" s="10">
        <v>0</v>
      </c>
      <c r="I74" s="10">
        <v>6000426</v>
      </c>
      <c r="J74" s="10">
        <v>6000426</v>
      </c>
      <c r="K74" s="10">
        <v>25000</v>
      </c>
      <c r="L74" s="10">
        <v>4787842</v>
      </c>
      <c r="M74" s="10">
        <v>4812842</v>
      </c>
      <c r="N74" s="10">
        <v>7500000</v>
      </c>
      <c r="O74" s="10">
        <v>5259789</v>
      </c>
      <c r="P74" s="10">
        <v>12759789</v>
      </c>
      <c r="Q74" s="10">
        <v>9960000</v>
      </c>
      <c r="R74" s="10">
        <v>8788180</v>
      </c>
      <c r="S74" s="10">
        <v>18748180</v>
      </c>
      <c r="U74" s="36" t="s">
        <v>32</v>
      </c>
      <c r="V74" s="33">
        <v>21412847</v>
      </c>
      <c r="W74" s="39">
        <v>35896834</v>
      </c>
      <c r="X74" s="39">
        <v>57309681</v>
      </c>
    </row>
    <row r="75" spans="1:26" x14ac:dyDescent="0.2">
      <c r="A75" s="13" t="s">
        <v>33</v>
      </c>
      <c r="B75" s="10">
        <v>23125726</v>
      </c>
      <c r="C75" s="10">
        <v>19556893</v>
      </c>
      <c r="D75" s="10">
        <v>42682619</v>
      </c>
      <c r="E75" s="10">
        <v>2470320</v>
      </c>
      <c r="F75" s="10">
        <v>22210758</v>
      </c>
      <c r="G75" s="10">
        <v>24681078</v>
      </c>
      <c r="H75" s="10">
        <v>6902369</v>
      </c>
      <c r="I75" s="10">
        <v>21653559</v>
      </c>
      <c r="J75" s="10">
        <v>28555928</v>
      </c>
      <c r="K75" s="10">
        <v>8367261</v>
      </c>
      <c r="L75" s="10">
        <v>17723366</v>
      </c>
      <c r="M75" s="10">
        <v>26090627</v>
      </c>
      <c r="N75" s="10">
        <v>10242674</v>
      </c>
      <c r="O75" s="10">
        <v>17812604</v>
      </c>
      <c r="P75" s="10">
        <v>28055278</v>
      </c>
      <c r="Q75" s="10">
        <v>1589919</v>
      </c>
      <c r="R75" s="10">
        <v>18277179</v>
      </c>
      <c r="S75" s="10">
        <v>19867098</v>
      </c>
      <c r="U75" s="36" t="s">
        <v>33</v>
      </c>
      <c r="V75" s="33">
        <v>52698269</v>
      </c>
      <c r="W75" s="39">
        <v>117234359</v>
      </c>
      <c r="X75" s="39">
        <v>169932628</v>
      </c>
      <c r="Z75" s="28"/>
    </row>
    <row r="76" spans="1:26" x14ac:dyDescent="0.2">
      <c r="A76" s="13" t="s">
        <v>34</v>
      </c>
      <c r="B76" s="10">
        <v>6110000</v>
      </c>
      <c r="C76" s="10">
        <v>1980860</v>
      </c>
      <c r="D76" s="10">
        <v>8090860</v>
      </c>
      <c r="E76" s="10">
        <v>30000</v>
      </c>
      <c r="F76" s="10">
        <v>2081088</v>
      </c>
      <c r="G76" s="10">
        <v>2111088</v>
      </c>
      <c r="H76" s="10">
        <v>0</v>
      </c>
      <c r="I76" s="10">
        <v>2410043</v>
      </c>
      <c r="J76" s="10">
        <v>2410043</v>
      </c>
      <c r="K76" s="10">
        <v>0</v>
      </c>
      <c r="L76" s="10">
        <v>2343806</v>
      </c>
      <c r="M76" s="10">
        <v>2343806</v>
      </c>
      <c r="N76" s="10">
        <v>0</v>
      </c>
      <c r="O76" s="10">
        <v>2216118</v>
      </c>
      <c r="P76" s="10">
        <v>2216118</v>
      </c>
      <c r="Q76" s="10">
        <v>70000</v>
      </c>
      <c r="R76" s="10">
        <v>2433227</v>
      </c>
      <c r="S76" s="10">
        <v>2503227</v>
      </c>
      <c r="U76" s="36" t="s">
        <v>34</v>
      </c>
      <c r="V76" s="33">
        <v>6210000</v>
      </c>
      <c r="W76" s="39">
        <v>13465142</v>
      </c>
      <c r="X76" s="39">
        <v>19675142</v>
      </c>
    </row>
    <row r="77" spans="1:26" x14ac:dyDescent="0.2">
      <c r="A77" s="14" t="s">
        <v>35</v>
      </c>
      <c r="B77" s="15">
        <v>33013573</v>
      </c>
      <c r="C77" s="15">
        <v>26859461</v>
      </c>
      <c r="D77" s="15">
        <v>59873034</v>
      </c>
      <c r="E77" s="15">
        <v>2650320</v>
      </c>
      <c r="F77" s="15">
        <v>30030735</v>
      </c>
      <c r="G77" s="15">
        <v>32681055</v>
      </c>
      <c r="H77" s="15">
        <v>6902369</v>
      </c>
      <c r="I77" s="15">
        <v>30064028</v>
      </c>
      <c r="J77" s="15">
        <v>36966397</v>
      </c>
      <c r="K77" s="15">
        <v>8392261</v>
      </c>
      <c r="L77" s="15">
        <v>24855014</v>
      </c>
      <c r="M77" s="15">
        <v>33247275</v>
      </c>
      <c r="N77" s="15">
        <v>17742674</v>
      </c>
      <c r="O77" s="15">
        <v>25288511</v>
      </c>
      <c r="P77" s="15">
        <v>43031185</v>
      </c>
      <c r="Q77" s="15">
        <v>11619919</v>
      </c>
      <c r="R77" s="15">
        <v>29498586</v>
      </c>
      <c r="S77" s="15">
        <v>41118505</v>
      </c>
      <c r="U77" s="40" t="s">
        <v>35</v>
      </c>
      <c r="V77" s="48">
        <v>80321116</v>
      </c>
      <c r="W77" s="50">
        <v>166596335</v>
      </c>
      <c r="X77" s="49">
        <v>246917451</v>
      </c>
    </row>
    <row r="78" spans="1:26" x14ac:dyDescent="0.2">
      <c r="A78" s="13" t="s">
        <v>36</v>
      </c>
      <c r="B78" s="10">
        <v>0</v>
      </c>
      <c r="C78" s="10">
        <v>7952880</v>
      </c>
      <c r="D78" s="10">
        <v>7952880</v>
      </c>
      <c r="E78" s="10">
        <v>0</v>
      </c>
      <c r="F78" s="10">
        <v>6855246</v>
      </c>
      <c r="G78" s="10">
        <v>6855246</v>
      </c>
      <c r="H78" s="10">
        <v>13000000</v>
      </c>
      <c r="I78" s="10">
        <v>5140282</v>
      </c>
      <c r="J78" s="10">
        <v>18140282</v>
      </c>
      <c r="K78" s="10">
        <v>8472731</v>
      </c>
      <c r="L78" s="10">
        <v>6846059</v>
      </c>
      <c r="M78" s="10">
        <v>15318790</v>
      </c>
      <c r="N78" s="10">
        <v>103000</v>
      </c>
      <c r="O78" s="10">
        <v>10577252</v>
      </c>
      <c r="P78" s="10">
        <v>10680252</v>
      </c>
      <c r="Q78" s="10">
        <v>8728000</v>
      </c>
      <c r="R78" s="10">
        <v>14516136</v>
      </c>
      <c r="S78" s="10">
        <v>23244136</v>
      </c>
      <c r="U78" s="36" t="s">
        <v>36</v>
      </c>
      <c r="V78" s="33">
        <v>30303731</v>
      </c>
      <c r="W78" s="39">
        <v>51887855</v>
      </c>
      <c r="X78" s="39">
        <v>82191586</v>
      </c>
    </row>
    <row r="79" spans="1:26" x14ac:dyDescent="0.2">
      <c r="A79" s="13" t="s">
        <v>37</v>
      </c>
      <c r="B79" s="10">
        <v>0</v>
      </c>
      <c r="C79" s="10">
        <v>575483</v>
      </c>
      <c r="D79" s="10">
        <v>575483</v>
      </c>
      <c r="E79" s="10">
        <v>0</v>
      </c>
      <c r="F79" s="10">
        <v>608748</v>
      </c>
      <c r="G79" s="10">
        <v>608748</v>
      </c>
      <c r="H79" s="10">
        <v>0</v>
      </c>
      <c r="I79" s="10">
        <v>518319</v>
      </c>
      <c r="J79" s="10">
        <v>518319</v>
      </c>
      <c r="K79" s="10">
        <v>0</v>
      </c>
      <c r="L79" s="10">
        <v>1570641</v>
      </c>
      <c r="M79" s="10">
        <v>1570641</v>
      </c>
      <c r="N79" s="10">
        <v>0</v>
      </c>
      <c r="O79" s="10">
        <v>569411</v>
      </c>
      <c r="P79" s="10">
        <v>569411</v>
      </c>
      <c r="Q79" s="10">
        <v>0</v>
      </c>
      <c r="R79" s="10">
        <v>1235750</v>
      </c>
      <c r="S79" s="10">
        <v>1235750</v>
      </c>
      <c r="U79" s="36" t="s">
        <v>37</v>
      </c>
      <c r="V79" s="33">
        <v>0</v>
      </c>
      <c r="W79" s="39">
        <v>5078352</v>
      </c>
      <c r="X79" s="39">
        <v>5078352</v>
      </c>
    </row>
    <row r="80" spans="1:26" x14ac:dyDescent="0.2">
      <c r="A80" s="13" t="s">
        <v>38</v>
      </c>
      <c r="B80" s="10">
        <v>0</v>
      </c>
      <c r="C80" s="10">
        <v>259000</v>
      </c>
      <c r="D80" s="10">
        <v>259000</v>
      </c>
      <c r="E80" s="10">
        <v>0</v>
      </c>
      <c r="F80" s="10">
        <v>652047</v>
      </c>
      <c r="G80" s="10">
        <v>652047</v>
      </c>
      <c r="H80" s="10">
        <v>0</v>
      </c>
      <c r="I80" s="10">
        <v>270100</v>
      </c>
      <c r="J80" s="10">
        <v>270100</v>
      </c>
      <c r="K80" s="10">
        <v>0</v>
      </c>
      <c r="L80" s="10">
        <v>253940</v>
      </c>
      <c r="M80" s="10">
        <v>253940</v>
      </c>
      <c r="N80" s="10">
        <v>0</v>
      </c>
      <c r="O80" s="10">
        <v>689295</v>
      </c>
      <c r="P80" s="10">
        <v>689295</v>
      </c>
      <c r="Q80" s="10">
        <v>0</v>
      </c>
      <c r="R80" s="10">
        <v>586146</v>
      </c>
      <c r="S80" s="10">
        <v>586146</v>
      </c>
      <c r="U80" s="36" t="s">
        <v>38</v>
      </c>
      <c r="V80" s="33">
        <v>0</v>
      </c>
      <c r="W80" s="39">
        <v>2710528</v>
      </c>
      <c r="X80" s="39">
        <v>2710528</v>
      </c>
    </row>
    <row r="81" spans="1:27" x14ac:dyDescent="0.2">
      <c r="A81" s="13" t="s">
        <v>39</v>
      </c>
      <c r="B81" s="10">
        <v>0</v>
      </c>
      <c r="C81" s="10">
        <v>503700</v>
      </c>
      <c r="D81" s="10">
        <v>503700</v>
      </c>
      <c r="E81" s="10">
        <v>0</v>
      </c>
      <c r="F81" s="10">
        <v>234700</v>
      </c>
      <c r="G81" s="10">
        <v>234700</v>
      </c>
      <c r="H81" s="10">
        <v>0</v>
      </c>
      <c r="I81" s="10">
        <v>315169</v>
      </c>
      <c r="J81" s="10">
        <v>315169</v>
      </c>
      <c r="K81" s="10">
        <v>0</v>
      </c>
      <c r="L81" s="10">
        <v>156931</v>
      </c>
      <c r="M81" s="10">
        <v>156931</v>
      </c>
      <c r="N81" s="10">
        <v>9789250</v>
      </c>
      <c r="O81" s="10">
        <v>805458</v>
      </c>
      <c r="P81" s="10">
        <v>10594708</v>
      </c>
      <c r="Q81" s="10">
        <v>0</v>
      </c>
      <c r="R81" s="10">
        <v>1132146</v>
      </c>
      <c r="S81" s="10">
        <v>1132146</v>
      </c>
      <c r="U81" s="36" t="s">
        <v>39</v>
      </c>
      <c r="V81" s="33">
        <v>9789250</v>
      </c>
      <c r="W81" s="39">
        <v>3148104</v>
      </c>
      <c r="X81" s="39">
        <v>12937354</v>
      </c>
      <c r="AA81" s="28">
        <v>1685746221</v>
      </c>
    </row>
    <row r="82" spans="1:27" x14ac:dyDescent="0.2">
      <c r="A82" s="14" t="s">
        <v>40</v>
      </c>
      <c r="B82" s="15">
        <v>0</v>
      </c>
      <c r="C82" s="15">
        <v>9291063</v>
      </c>
      <c r="D82" s="15">
        <v>9291063</v>
      </c>
      <c r="E82" s="15">
        <v>0</v>
      </c>
      <c r="F82" s="15">
        <v>8350741</v>
      </c>
      <c r="G82" s="15">
        <v>8350741</v>
      </c>
      <c r="H82" s="15">
        <v>13000000</v>
      </c>
      <c r="I82" s="15">
        <v>6243870</v>
      </c>
      <c r="J82" s="15">
        <v>19243870</v>
      </c>
      <c r="K82" s="15">
        <v>8472731</v>
      </c>
      <c r="L82" s="15">
        <v>8827571</v>
      </c>
      <c r="M82" s="15">
        <v>17300302</v>
      </c>
      <c r="N82" s="15">
        <v>9892250</v>
      </c>
      <c r="O82" s="15">
        <v>12641416</v>
      </c>
      <c r="P82" s="15">
        <v>22533666</v>
      </c>
      <c r="Q82" s="15">
        <v>8728000</v>
      </c>
      <c r="R82" s="15">
        <v>17470178</v>
      </c>
      <c r="S82" s="15">
        <v>26198178</v>
      </c>
      <c r="U82" s="40" t="s">
        <v>40</v>
      </c>
      <c r="V82" s="48">
        <v>40092981</v>
      </c>
      <c r="W82" s="50">
        <v>62824839</v>
      </c>
      <c r="X82" s="49">
        <v>102917820</v>
      </c>
    </row>
    <row r="83" spans="1:27" x14ac:dyDescent="0.2">
      <c r="A83" s="19" t="s">
        <v>41</v>
      </c>
      <c r="B83" s="20">
        <v>145682374</v>
      </c>
      <c r="C83" s="20">
        <v>132619907</v>
      </c>
      <c r="D83" s="20">
        <v>278302281</v>
      </c>
      <c r="E83" s="20">
        <v>92835465</v>
      </c>
      <c r="F83" s="20">
        <v>132304139</v>
      </c>
      <c r="G83" s="20">
        <v>225139604</v>
      </c>
      <c r="H83" s="20">
        <v>96758574</v>
      </c>
      <c r="I83" s="20">
        <v>134164199</v>
      </c>
      <c r="J83" s="20">
        <v>230922773</v>
      </c>
      <c r="K83" s="20">
        <v>84922974</v>
      </c>
      <c r="L83" s="20">
        <v>126482292</v>
      </c>
      <c r="M83" s="20">
        <v>211405266</v>
      </c>
      <c r="N83" s="20">
        <v>209418932</v>
      </c>
      <c r="O83" s="20">
        <v>135285998</v>
      </c>
      <c r="P83" s="20">
        <v>344704930</v>
      </c>
      <c r="Q83" s="20">
        <v>167365024</v>
      </c>
      <c r="R83" s="20">
        <v>227906343</v>
      </c>
      <c r="S83" s="20">
        <v>395271367</v>
      </c>
      <c r="U83" s="54" t="s">
        <v>41</v>
      </c>
      <c r="V83" s="55">
        <v>796983343</v>
      </c>
      <c r="W83" s="57">
        <v>888762878</v>
      </c>
      <c r="X83" s="56">
        <v>1685746221</v>
      </c>
    </row>
    <row r="84" spans="1:27" x14ac:dyDescent="0.2">
      <c r="A84" s="3" t="s">
        <v>42</v>
      </c>
      <c r="B84" s="2"/>
      <c r="C84" s="2"/>
      <c r="D84" s="2"/>
      <c r="E84" s="2"/>
      <c r="F84" s="2"/>
      <c r="G84" s="2"/>
      <c r="H84" s="2"/>
      <c r="I84" s="2"/>
      <c r="J84" s="2"/>
      <c r="K84" s="1"/>
      <c r="L84" s="1"/>
      <c r="M84" s="1"/>
      <c r="N84" s="1"/>
      <c r="O84" s="1"/>
      <c r="P84" s="1"/>
      <c r="Q84" s="1"/>
      <c r="R84" s="1"/>
      <c r="S84" s="1"/>
    </row>
    <row r="85" spans="1:27" x14ac:dyDescent="0.2">
      <c r="A85" s="3" t="s">
        <v>43</v>
      </c>
      <c r="K85" s="1"/>
      <c r="L85" s="1"/>
      <c r="M85" s="1"/>
      <c r="N85" s="1"/>
      <c r="O85" s="1"/>
      <c r="P85" s="1"/>
      <c r="Q85" s="1"/>
      <c r="R85" s="1"/>
      <c r="S85" s="1"/>
    </row>
    <row r="86" spans="1:27" x14ac:dyDescent="0.2">
      <c r="A86" s="3" t="s">
        <v>44</v>
      </c>
      <c r="J86" s="1"/>
      <c r="K86" s="1"/>
      <c r="L86" s="1"/>
      <c r="M86" s="1"/>
      <c r="N86" s="1"/>
      <c r="O86" s="1"/>
      <c r="P86" s="1"/>
      <c r="Q86" s="1"/>
      <c r="R86" s="1"/>
      <c r="S86" s="1"/>
    </row>
  </sheetData>
  <mergeCells count="4">
    <mergeCell ref="Q5:S5"/>
    <mergeCell ref="A3:S3"/>
    <mergeCell ref="A2:S2"/>
    <mergeCell ref="A1:S1"/>
  </mergeCells>
  <phoneticPr fontId="5" type="noConversion"/>
  <printOptions horizontalCentered="1" verticalCentered="1"/>
  <pageMargins left="0.22" right="0.19" top="0" bottom="0" header="0" footer="0"/>
  <pageSetup paperSize="9" scale="74" orientation="landscape" horizontalDpi="4294967292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9"/>
  </sheetPr>
  <dimension ref="A1:J43"/>
  <sheetViews>
    <sheetView showGridLines="0" workbookViewId="0">
      <selection sqref="A1:J1"/>
    </sheetView>
  </sheetViews>
  <sheetFormatPr defaultColWidth="11.42578125" defaultRowHeight="12.75" x14ac:dyDescent="0.2"/>
  <cols>
    <col min="1" max="1" width="20.42578125" customWidth="1"/>
  </cols>
  <sheetData>
    <row r="1" spans="1:10" ht="12" customHeight="1" x14ac:dyDescent="0.2">
      <c r="A1" s="178" t="s">
        <v>0</v>
      </c>
      <c r="B1" s="178"/>
      <c r="C1" s="178"/>
      <c r="D1" s="178"/>
      <c r="E1" s="178"/>
      <c r="F1" s="178"/>
      <c r="G1" s="178"/>
      <c r="H1" s="178"/>
      <c r="I1" s="178"/>
      <c r="J1" s="178"/>
    </row>
    <row r="2" spans="1:10" ht="12" customHeight="1" x14ac:dyDescent="0.2">
      <c r="A2" s="178" t="s">
        <v>1</v>
      </c>
      <c r="B2" s="178"/>
      <c r="C2" s="178"/>
      <c r="D2" s="178"/>
      <c r="E2" s="178"/>
      <c r="F2" s="178"/>
      <c r="G2" s="178"/>
      <c r="H2" s="178"/>
      <c r="I2" s="178"/>
      <c r="J2" s="178"/>
    </row>
    <row r="3" spans="1:10" ht="12" customHeight="1" x14ac:dyDescent="0.2">
      <c r="A3" s="178" t="s">
        <v>2</v>
      </c>
      <c r="B3" s="178"/>
      <c r="C3" s="178"/>
      <c r="D3" s="178"/>
      <c r="E3" s="178"/>
      <c r="F3" s="178"/>
      <c r="G3" s="178"/>
      <c r="H3" s="178"/>
      <c r="I3" s="178"/>
      <c r="J3" s="178"/>
    </row>
    <row r="4" spans="1:10" ht="12" customHeight="1" x14ac:dyDescent="0.2">
      <c r="J4" s="88" t="s">
        <v>59</v>
      </c>
    </row>
    <row r="5" spans="1:10" x14ac:dyDescent="0.2">
      <c r="A5" s="41" t="s">
        <v>4</v>
      </c>
      <c r="B5" s="42" t="s">
        <v>50</v>
      </c>
      <c r="C5" s="43"/>
      <c r="D5" s="44"/>
      <c r="E5" s="42" t="s">
        <v>54</v>
      </c>
      <c r="F5" s="43"/>
      <c r="G5" s="44"/>
      <c r="H5" s="42" t="s">
        <v>56</v>
      </c>
      <c r="I5" s="43"/>
      <c r="J5" s="44"/>
    </row>
    <row r="6" spans="1:10" x14ac:dyDescent="0.2">
      <c r="A6" s="45" t="s">
        <v>5</v>
      </c>
      <c r="B6" s="46" t="s">
        <v>51</v>
      </c>
      <c r="C6" s="46" t="s">
        <v>57</v>
      </c>
      <c r="D6" s="46" t="s">
        <v>8</v>
      </c>
      <c r="E6" s="46" t="s">
        <v>51</v>
      </c>
      <c r="F6" s="46" t="s">
        <v>57</v>
      </c>
      <c r="G6" s="46" t="s">
        <v>8</v>
      </c>
      <c r="H6" s="46" t="s">
        <v>51</v>
      </c>
      <c r="I6" s="46" t="s">
        <v>57</v>
      </c>
      <c r="J6" s="58" t="s">
        <v>8</v>
      </c>
    </row>
    <row r="7" spans="1:10" ht="12" customHeight="1" x14ac:dyDescent="0.2">
      <c r="A7" s="36" t="s">
        <v>9</v>
      </c>
      <c r="B7" s="37">
        <v>0</v>
      </c>
      <c r="C7" s="22">
        <v>0</v>
      </c>
      <c r="D7" s="65">
        <v>0</v>
      </c>
      <c r="E7" s="37">
        <v>0</v>
      </c>
      <c r="F7" s="22">
        <v>0</v>
      </c>
      <c r="G7" s="38">
        <v>0</v>
      </c>
      <c r="H7" s="65">
        <v>0</v>
      </c>
      <c r="I7" s="22">
        <v>0</v>
      </c>
      <c r="J7" s="38">
        <v>0</v>
      </c>
    </row>
    <row r="8" spans="1:10" ht="12" customHeight="1" x14ac:dyDescent="0.2">
      <c r="A8" s="36" t="s">
        <v>10</v>
      </c>
      <c r="B8" s="33">
        <v>0</v>
      </c>
      <c r="C8" s="10">
        <v>3510</v>
      </c>
      <c r="D8" s="31">
        <v>3510</v>
      </c>
      <c r="E8" s="33">
        <v>0</v>
      </c>
      <c r="F8" s="10">
        <v>8500</v>
      </c>
      <c r="G8" s="39">
        <v>8500</v>
      </c>
      <c r="H8" s="31">
        <v>0</v>
      </c>
      <c r="I8" s="10">
        <v>12010</v>
      </c>
      <c r="J8" s="39">
        <v>12010</v>
      </c>
    </row>
    <row r="9" spans="1:10" ht="12" customHeight="1" x14ac:dyDescent="0.2">
      <c r="A9" s="36" t="s">
        <v>11</v>
      </c>
      <c r="B9" s="33">
        <v>0</v>
      </c>
      <c r="C9" s="10">
        <v>742045</v>
      </c>
      <c r="D9" s="31">
        <v>742045</v>
      </c>
      <c r="E9" s="33">
        <v>5825509</v>
      </c>
      <c r="F9" s="10">
        <v>1462324</v>
      </c>
      <c r="G9" s="39">
        <v>7287833</v>
      </c>
      <c r="H9" s="31">
        <v>5825509</v>
      </c>
      <c r="I9" s="10">
        <v>2204369</v>
      </c>
      <c r="J9" s="39">
        <v>8029878</v>
      </c>
    </row>
    <row r="10" spans="1:10" ht="12" customHeight="1" x14ac:dyDescent="0.2">
      <c r="A10" s="36" t="s">
        <v>12</v>
      </c>
      <c r="B10" s="33">
        <v>2800072</v>
      </c>
      <c r="C10" s="10">
        <v>1623429</v>
      </c>
      <c r="D10" s="31">
        <v>4423501</v>
      </c>
      <c r="E10" s="33">
        <v>900000</v>
      </c>
      <c r="F10" s="10">
        <v>576065</v>
      </c>
      <c r="G10" s="39">
        <v>1476065</v>
      </c>
      <c r="H10" s="31">
        <v>3700072</v>
      </c>
      <c r="I10" s="10">
        <v>2199494</v>
      </c>
      <c r="J10" s="39">
        <v>5899566</v>
      </c>
    </row>
    <row r="11" spans="1:10" ht="12" customHeight="1" x14ac:dyDescent="0.2">
      <c r="A11" s="36" t="s">
        <v>13</v>
      </c>
      <c r="B11" s="33">
        <v>0</v>
      </c>
      <c r="C11" s="10">
        <v>202137</v>
      </c>
      <c r="D11" s="31">
        <v>202137</v>
      </c>
      <c r="E11" s="33">
        <v>0</v>
      </c>
      <c r="F11" s="10">
        <v>369323</v>
      </c>
      <c r="G11" s="39">
        <v>369323</v>
      </c>
      <c r="H11" s="31">
        <v>0</v>
      </c>
      <c r="I11" s="10">
        <v>571460</v>
      </c>
      <c r="J11" s="39">
        <v>571460</v>
      </c>
    </row>
    <row r="12" spans="1:10" ht="12" customHeight="1" x14ac:dyDescent="0.2">
      <c r="A12" s="36" t="s">
        <v>14</v>
      </c>
      <c r="B12" s="33">
        <v>0</v>
      </c>
      <c r="C12" s="10">
        <v>0</v>
      </c>
      <c r="D12" s="31">
        <v>0</v>
      </c>
      <c r="E12" s="33">
        <v>0</v>
      </c>
      <c r="F12" s="10">
        <v>104225</v>
      </c>
      <c r="G12" s="39">
        <v>104225</v>
      </c>
      <c r="H12" s="31">
        <v>0</v>
      </c>
      <c r="I12" s="10">
        <v>104225</v>
      </c>
      <c r="J12" s="39">
        <v>104225</v>
      </c>
    </row>
    <row r="13" spans="1:10" ht="12" customHeight="1" x14ac:dyDescent="0.2">
      <c r="A13" s="36" t="s">
        <v>15</v>
      </c>
      <c r="B13" s="71">
        <v>0</v>
      </c>
      <c r="C13" s="23">
        <v>196800</v>
      </c>
      <c r="D13" s="72">
        <v>196800</v>
      </c>
      <c r="E13" s="71">
        <v>0</v>
      </c>
      <c r="F13" s="23">
        <v>78000</v>
      </c>
      <c r="G13" s="73">
        <v>78000</v>
      </c>
      <c r="H13" s="31">
        <v>0</v>
      </c>
      <c r="I13" s="10">
        <v>274800</v>
      </c>
      <c r="J13" s="39">
        <v>274800</v>
      </c>
    </row>
    <row r="14" spans="1:10" ht="12" customHeight="1" x14ac:dyDescent="0.2">
      <c r="A14" s="40" t="s">
        <v>16</v>
      </c>
      <c r="B14" s="74">
        <v>2800072</v>
      </c>
      <c r="C14" s="74">
        <v>2767921</v>
      </c>
      <c r="D14" s="74">
        <v>5567993</v>
      </c>
      <c r="E14" s="74">
        <v>6725509</v>
      </c>
      <c r="F14" s="74">
        <v>2598437</v>
      </c>
      <c r="G14" s="74">
        <v>9323946</v>
      </c>
      <c r="H14" s="48">
        <v>9525581</v>
      </c>
      <c r="I14" s="49">
        <v>5366358</v>
      </c>
      <c r="J14" s="50">
        <v>14891939</v>
      </c>
    </row>
    <row r="15" spans="1:10" ht="12" customHeight="1" x14ac:dyDescent="0.2">
      <c r="A15" s="36" t="s">
        <v>17</v>
      </c>
      <c r="B15" s="33">
        <v>0</v>
      </c>
      <c r="C15" s="33">
        <v>121730</v>
      </c>
      <c r="D15" s="33">
        <v>121730</v>
      </c>
      <c r="E15" s="33">
        <v>0</v>
      </c>
      <c r="F15" s="33">
        <v>109958</v>
      </c>
      <c r="G15" s="33">
        <v>109958</v>
      </c>
      <c r="H15" s="33">
        <v>0</v>
      </c>
      <c r="I15" s="10">
        <v>231688</v>
      </c>
      <c r="J15" s="39">
        <v>231688</v>
      </c>
    </row>
    <row r="16" spans="1:10" ht="12" customHeight="1" x14ac:dyDescent="0.2">
      <c r="A16" s="36" t="s">
        <v>18</v>
      </c>
      <c r="B16" s="33">
        <v>2600040</v>
      </c>
      <c r="C16" s="33">
        <v>19247281</v>
      </c>
      <c r="D16" s="33">
        <v>21847321</v>
      </c>
      <c r="E16" s="33">
        <v>17650006</v>
      </c>
      <c r="F16" s="33">
        <v>21889242</v>
      </c>
      <c r="G16" s="33">
        <v>39539248</v>
      </c>
      <c r="H16" s="33">
        <v>20250046</v>
      </c>
      <c r="I16" s="10">
        <v>41136523</v>
      </c>
      <c r="J16" s="39">
        <v>61386569</v>
      </c>
    </row>
    <row r="17" spans="1:10" ht="12" customHeight="1" x14ac:dyDescent="0.2">
      <c r="A17" s="36" t="s">
        <v>19</v>
      </c>
      <c r="B17" s="33">
        <v>0</v>
      </c>
      <c r="C17" s="33">
        <v>1307802</v>
      </c>
      <c r="D17" s="33">
        <v>1307802</v>
      </c>
      <c r="E17" s="33">
        <v>7946561</v>
      </c>
      <c r="F17" s="33">
        <v>1956651</v>
      </c>
      <c r="G17" s="33">
        <v>9903212</v>
      </c>
      <c r="H17" s="33">
        <v>7946561</v>
      </c>
      <c r="I17" s="10">
        <v>3264453</v>
      </c>
      <c r="J17" s="39">
        <v>11211014</v>
      </c>
    </row>
    <row r="18" spans="1:10" ht="12" customHeight="1" x14ac:dyDescent="0.2">
      <c r="A18" s="36" t="s">
        <v>20</v>
      </c>
      <c r="B18" s="33">
        <v>0</v>
      </c>
      <c r="C18" s="33">
        <v>218490</v>
      </c>
      <c r="D18" s="33">
        <v>218490</v>
      </c>
      <c r="E18" s="33">
        <v>3300000</v>
      </c>
      <c r="F18" s="33">
        <v>237840</v>
      </c>
      <c r="G18" s="33">
        <v>3537840</v>
      </c>
      <c r="H18" s="33">
        <v>3300000</v>
      </c>
      <c r="I18" s="10">
        <v>456330</v>
      </c>
      <c r="J18" s="39">
        <v>3756330</v>
      </c>
    </row>
    <row r="19" spans="1:10" ht="12" customHeight="1" x14ac:dyDescent="0.2">
      <c r="A19" s="36" t="s">
        <v>21</v>
      </c>
      <c r="B19" s="33">
        <v>0</v>
      </c>
      <c r="C19" s="33">
        <v>253118</v>
      </c>
      <c r="D19" s="33">
        <v>253118</v>
      </c>
      <c r="E19" s="33">
        <v>0</v>
      </c>
      <c r="F19" s="33">
        <v>247478</v>
      </c>
      <c r="G19" s="33">
        <v>247478</v>
      </c>
      <c r="H19" s="33">
        <v>0</v>
      </c>
      <c r="I19" s="10">
        <v>500596</v>
      </c>
      <c r="J19" s="39">
        <v>500596</v>
      </c>
    </row>
    <row r="20" spans="1:10" ht="12" customHeight="1" x14ac:dyDescent="0.2">
      <c r="A20" s="36" t="s">
        <v>22</v>
      </c>
      <c r="B20" s="33">
        <v>2000000</v>
      </c>
      <c r="C20" s="33">
        <v>2367896</v>
      </c>
      <c r="D20" s="33">
        <v>4367896</v>
      </c>
      <c r="E20" s="33">
        <v>2000000</v>
      </c>
      <c r="F20" s="33">
        <v>2732839</v>
      </c>
      <c r="G20" s="33">
        <v>4732839</v>
      </c>
      <c r="H20" s="33">
        <v>4000000</v>
      </c>
      <c r="I20" s="10">
        <v>5100735</v>
      </c>
      <c r="J20" s="39">
        <v>9100735</v>
      </c>
    </row>
    <row r="21" spans="1:10" ht="12" customHeight="1" x14ac:dyDescent="0.2">
      <c r="A21" s="36" t="s">
        <v>23</v>
      </c>
      <c r="B21" s="33">
        <v>0</v>
      </c>
      <c r="C21" s="33">
        <v>68000</v>
      </c>
      <c r="D21" s="33">
        <v>68000</v>
      </c>
      <c r="E21" s="33">
        <v>0</v>
      </c>
      <c r="F21" s="33">
        <v>13000</v>
      </c>
      <c r="G21" s="33">
        <v>13000</v>
      </c>
      <c r="H21" s="33">
        <v>0</v>
      </c>
      <c r="I21" s="10">
        <v>81000</v>
      </c>
      <c r="J21" s="39">
        <v>81000</v>
      </c>
    </row>
    <row r="22" spans="1:10" ht="12" customHeight="1" x14ac:dyDescent="0.2">
      <c r="A22" s="36" t="s">
        <v>24</v>
      </c>
      <c r="B22" s="33">
        <v>1135068</v>
      </c>
      <c r="C22" s="33">
        <v>784156</v>
      </c>
      <c r="D22" s="33">
        <v>1919224</v>
      </c>
      <c r="E22" s="33">
        <v>0</v>
      </c>
      <c r="F22" s="33">
        <v>191219</v>
      </c>
      <c r="G22" s="33">
        <v>191219</v>
      </c>
      <c r="H22" s="33">
        <v>1135068</v>
      </c>
      <c r="I22" s="10">
        <v>975375</v>
      </c>
      <c r="J22" s="39">
        <v>2110443</v>
      </c>
    </row>
    <row r="23" spans="1:10" ht="12" customHeight="1" x14ac:dyDescent="0.2">
      <c r="A23" s="36" t="s">
        <v>25</v>
      </c>
      <c r="B23" s="33">
        <v>10600000</v>
      </c>
      <c r="C23" s="33">
        <v>1230740</v>
      </c>
      <c r="D23" s="33">
        <v>11830740</v>
      </c>
      <c r="E23" s="33">
        <v>11820000</v>
      </c>
      <c r="F23" s="33">
        <v>521223</v>
      </c>
      <c r="G23" s="33">
        <v>12341223</v>
      </c>
      <c r="H23" s="33">
        <v>22420000</v>
      </c>
      <c r="I23" s="10">
        <v>1751963</v>
      </c>
      <c r="J23" s="39">
        <v>24171963</v>
      </c>
    </row>
    <row r="24" spans="1:10" ht="12" customHeight="1" x14ac:dyDescent="0.2">
      <c r="A24" s="47" t="s">
        <v>26</v>
      </c>
      <c r="B24" s="48">
        <v>16335108</v>
      </c>
      <c r="C24" s="48">
        <v>25599213</v>
      </c>
      <c r="D24" s="48">
        <v>41934321</v>
      </c>
      <c r="E24" s="48">
        <v>42716567</v>
      </c>
      <c r="F24" s="48">
        <v>27899450</v>
      </c>
      <c r="G24" s="48">
        <v>70616017</v>
      </c>
      <c r="H24" s="48">
        <v>59051675</v>
      </c>
      <c r="I24" s="49">
        <v>53498663</v>
      </c>
      <c r="J24" s="50">
        <v>112550338</v>
      </c>
    </row>
    <row r="25" spans="1:10" ht="12" customHeight="1" x14ac:dyDescent="0.2">
      <c r="A25" s="36" t="s">
        <v>27</v>
      </c>
      <c r="B25" s="33">
        <v>0</v>
      </c>
      <c r="C25" s="33">
        <v>5601503</v>
      </c>
      <c r="D25" s="33">
        <v>5601503</v>
      </c>
      <c r="E25" s="33">
        <v>7696443</v>
      </c>
      <c r="F25" s="33">
        <v>5810426</v>
      </c>
      <c r="G25" s="33">
        <v>13506869</v>
      </c>
      <c r="H25" s="33">
        <v>7696443</v>
      </c>
      <c r="I25" s="10">
        <v>11411929</v>
      </c>
      <c r="J25" s="39">
        <v>19108372</v>
      </c>
    </row>
    <row r="26" spans="1:10" ht="12" customHeight="1" x14ac:dyDescent="0.2">
      <c r="A26" s="36" t="s">
        <v>28</v>
      </c>
      <c r="B26" s="33">
        <v>16765500</v>
      </c>
      <c r="C26" s="33">
        <v>26963420</v>
      </c>
      <c r="D26" s="33">
        <v>43728920</v>
      </c>
      <c r="E26" s="33">
        <v>2984500</v>
      </c>
      <c r="F26" s="33">
        <v>36935019</v>
      </c>
      <c r="G26" s="33">
        <v>39919519</v>
      </c>
      <c r="H26" s="33">
        <v>19750000</v>
      </c>
      <c r="I26" s="10">
        <v>63898439</v>
      </c>
      <c r="J26" s="39">
        <v>83648439</v>
      </c>
    </row>
    <row r="27" spans="1:10" ht="12" customHeight="1" x14ac:dyDescent="0.2">
      <c r="A27" s="36" t="s">
        <v>29</v>
      </c>
      <c r="B27" s="33">
        <v>97826187</v>
      </c>
      <c r="C27" s="33">
        <v>89715374</v>
      </c>
      <c r="D27" s="33">
        <v>187541561</v>
      </c>
      <c r="E27" s="33">
        <v>121573395</v>
      </c>
      <c r="F27" s="33">
        <v>113990531</v>
      </c>
      <c r="G27" s="33">
        <v>235563926</v>
      </c>
      <c r="H27" s="33">
        <v>219399582</v>
      </c>
      <c r="I27" s="10">
        <v>203705905</v>
      </c>
      <c r="J27" s="39">
        <v>423105487</v>
      </c>
    </row>
    <row r="28" spans="1:10" ht="12" customHeight="1" x14ac:dyDescent="0.2">
      <c r="A28" s="36" t="s">
        <v>30</v>
      </c>
      <c r="B28" s="33">
        <v>364369192</v>
      </c>
      <c r="C28" s="33">
        <v>392304967</v>
      </c>
      <c r="D28" s="33">
        <v>756674159</v>
      </c>
      <c r="E28" s="33">
        <v>494872832</v>
      </c>
      <c r="F28" s="33">
        <v>472107841</v>
      </c>
      <c r="G28" s="33">
        <v>966980673</v>
      </c>
      <c r="H28" s="33">
        <v>859242024</v>
      </c>
      <c r="I28" s="10">
        <v>864412808</v>
      </c>
      <c r="J28" s="39">
        <v>1723654832</v>
      </c>
    </row>
    <row r="29" spans="1:10" ht="12" customHeight="1" x14ac:dyDescent="0.2">
      <c r="A29" s="47" t="s">
        <v>31</v>
      </c>
      <c r="B29" s="48">
        <v>478960879</v>
      </c>
      <c r="C29" s="48">
        <v>514585264</v>
      </c>
      <c r="D29" s="48">
        <v>993546143</v>
      </c>
      <c r="E29" s="48">
        <v>627127170</v>
      </c>
      <c r="F29" s="48">
        <v>628843817</v>
      </c>
      <c r="G29" s="48">
        <v>1255970987</v>
      </c>
      <c r="H29" s="48">
        <v>1106088049</v>
      </c>
      <c r="I29" s="49">
        <v>1143429081</v>
      </c>
      <c r="J29" s="50">
        <v>2249517130</v>
      </c>
    </row>
    <row r="30" spans="1:10" ht="12" customHeight="1" x14ac:dyDescent="0.2">
      <c r="A30" s="36" t="s">
        <v>32</v>
      </c>
      <c r="B30" s="33">
        <v>14464093</v>
      </c>
      <c r="C30" s="33">
        <v>26807378</v>
      </c>
      <c r="D30" s="33">
        <v>41271471</v>
      </c>
      <c r="E30" s="33">
        <v>21412847</v>
      </c>
      <c r="F30" s="33">
        <v>35896834</v>
      </c>
      <c r="G30" s="33">
        <v>57309681</v>
      </c>
      <c r="H30" s="33">
        <v>35876940</v>
      </c>
      <c r="I30" s="10">
        <v>62704212</v>
      </c>
      <c r="J30" s="39">
        <v>98581152</v>
      </c>
    </row>
    <row r="31" spans="1:10" ht="12" customHeight="1" x14ac:dyDescent="0.2">
      <c r="A31" s="36" t="s">
        <v>33</v>
      </c>
      <c r="B31" s="33">
        <v>77146670</v>
      </c>
      <c r="C31" s="33">
        <v>99067903</v>
      </c>
      <c r="D31" s="33">
        <v>176214573</v>
      </c>
      <c r="E31" s="33">
        <v>52698269</v>
      </c>
      <c r="F31" s="33">
        <v>117234359</v>
      </c>
      <c r="G31" s="33">
        <v>169932628</v>
      </c>
      <c r="H31" s="33">
        <v>129844939</v>
      </c>
      <c r="I31" s="10">
        <v>216302262</v>
      </c>
      <c r="J31" s="39">
        <v>346147201</v>
      </c>
    </row>
    <row r="32" spans="1:10" ht="12" customHeight="1" x14ac:dyDescent="0.2">
      <c r="A32" s="36" t="s">
        <v>34</v>
      </c>
      <c r="B32" s="33">
        <v>399903</v>
      </c>
      <c r="C32" s="33">
        <v>10684350</v>
      </c>
      <c r="D32" s="33">
        <v>11084253</v>
      </c>
      <c r="E32" s="33">
        <v>6210000</v>
      </c>
      <c r="F32" s="33">
        <v>13465142</v>
      </c>
      <c r="G32" s="33">
        <v>19675142</v>
      </c>
      <c r="H32" s="33">
        <v>6609903</v>
      </c>
      <c r="I32" s="10">
        <v>24149492</v>
      </c>
      <c r="J32" s="39">
        <v>30759395</v>
      </c>
    </row>
    <row r="33" spans="1:10" ht="12" customHeight="1" x14ac:dyDescent="0.2">
      <c r="A33" s="40" t="s">
        <v>35</v>
      </c>
      <c r="B33" s="48">
        <v>92010666</v>
      </c>
      <c r="C33" s="48">
        <v>136559631</v>
      </c>
      <c r="D33" s="48">
        <v>228570297</v>
      </c>
      <c r="E33" s="48">
        <v>80321116</v>
      </c>
      <c r="F33" s="48">
        <v>166596335</v>
      </c>
      <c r="G33" s="48">
        <v>246917451</v>
      </c>
      <c r="H33" s="48">
        <v>172331782</v>
      </c>
      <c r="I33" s="49">
        <v>303155966</v>
      </c>
      <c r="J33" s="50">
        <v>475487748</v>
      </c>
    </row>
    <row r="34" spans="1:10" ht="12" customHeight="1" x14ac:dyDescent="0.2">
      <c r="A34" s="36" t="s">
        <v>36</v>
      </c>
      <c r="B34" s="33">
        <v>0</v>
      </c>
      <c r="C34" s="33">
        <v>31255304</v>
      </c>
      <c r="D34" s="33">
        <v>31255304</v>
      </c>
      <c r="E34" s="33">
        <v>30303731</v>
      </c>
      <c r="F34" s="33">
        <v>51887855</v>
      </c>
      <c r="G34" s="33">
        <v>82191586</v>
      </c>
      <c r="H34" s="33">
        <v>30303731</v>
      </c>
      <c r="I34" s="10">
        <v>83143159</v>
      </c>
      <c r="J34" s="39">
        <v>113446890</v>
      </c>
    </row>
    <row r="35" spans="1:10" ht="12" customHeight="1" x14ac:dyDescent="0.2">
      <c r="A35" s="36" t="s">
        <v>37</v>
      </c>
      <c r="B35" s="33">
        <v>2302538</v>
      </c>
      <c r="C35" s="33">
        <v>4481310</v>
      </c>
      <c r="D35" s="33">
        <v>6783848</v>
      </c>
      <c r="E35" s="33">
        <v>0</v>
      </c>
      <c r="F35" s="33">
        <v>5078352</v>
      </c>
      <c r="G35" s="33">
        <v>5078352</v>
      </c>
      <c r="H35" s="33">
        <v>2302538</v>
      </c>
      <c r="I35" s="10">
        <v>9559662</v>
      </c>
      <c r="J35" s="39">
        <v>11862200</v>
      </c>
    </row>
    <row r="36" spans="1:10" ht="12" customHeight="1" x14ac:dyDescent="0.2">
      <c r="A36" s="36" t="s">
        <v>38</v>
      </c>
      <c r="B36" s="33">
        <v>5000000</v>
      </c>
      <c r="C36" s="33">
        <v>2416596</v>
      </c>
      <c r="D36" s="33">
        <v>7416596</v>
      </c>
      <c r="E36" s="33">
        <v>0</v>
      </c>
      <c r="F36" s="33">
        <v>2710528</v>
      </c>
      <c r="G36" s="33">
        <v>2710528</v>
      </c>
      <c r="H36" s="33">
        <v>5000000</v>
      </c>
      <c r="I36" s="10">
        <v>5127124</v>
      </c>
      <c r="J36" s="39">
        <v>10127124</v>
      </c>
    </row>
    <row r="37" spans="1:10" ht="12" customHeight="1" x14ac:dyDescent="0.2">
      <c r="A37" s="36" t="s">
        <v>39</v>
      </c>
      <c r="B37" s="33">
        <v>0</v>
      </c>
      <c r="C37" s="33">
        <v>1435473</v>
      </c>
      <c r="D37" s="33">
        <v>1435473</v>
      </c>
      <c r="E37" s="33">
        <v>9789250</v>
      </c>
      <c r="F37" s="33">
        <v>3148104</v>
      </c>
      <c r="G37" s="33">
        <v>12937354</v>
      </c>
      <c r="H37" s="33">
        <v>9789250</v>
      </c>
      <c r="I37" s="10">
        <v>4583577</v>
      </c>
      <c r="J37" s="39">
        <v>14372827</v>
      </c>
    </row>
    <row r="38" spans="1:10" ht="12" customHeight="1" x14ac:dyDescent="0.2">
      <c r="A38" s="40" t="s">
        <v>40</v>
      </c>
      <c r="B38" s="48">
        <v>7302538</v>
      </c>
      <c r="C38" s="48">
        <v>39588683</v>
      </c>
      <c r="D38" s="48">
        <v>46891221</v>
      </c>
      <c r="E38" s="48">
        <v>40092981</v>
      </c>
      <c r="F38" s="48">
        <v>62824839</v>
      </c>
      <c r="G38" s="48">
        <v>102917820</v>
      </c>
      <c r="H38" s="48">
        <v>47395519</v>
      </c>
      <c r="I38" s="49">
        <v>102413522</v>
      </c>
      <c r="J38" s="50">
        <v>149809041</v>
      </c>
    </row>
    <row r="39" spans="1:10" ht="12" customHeight="1" x14ac:dyDescent="0.2">
      <c r="A39" s="54" t="s">
        <v>41</v>
      </c>
      <c r="B39" s="55">
        <v>597409263</v>
      </c>
      <c r="C39" s="55">
        <v>719100712</v>
      </c>
      <c r="D39" s="55">
        <v>1316509975</v>
      </c>
      <c r="E39" s="55">
        <v>796983343</v>
      </c>
      <c r="F39" s="55">
        <v>888762878</v>
      </c>
      <c r="G39" s="55">
        <v>1685746221</v>
      </c>
      <c r="H39" s="51">
        <v>1394392606</v>
      </c>
      <c r="I39" s="52">
        <v>1607863590</v>
      </c>
      <c r="J39" s="53">
        <v>3002256196</v>
      </c>
    </row>
    <row r="40" spans="1:10" ht="12" customHeight="1" x14ac:dyDescent="0.2">
      <c r="A40" s="3" t="s">
        <v>42</v>
      </c>
      <c r="B40" s="2"/>
      <c r="C40" s="2"/>
      <c r="D40" s="2"/>
      <c r="E40" s="2"/>
      <c r="F40" s="2"/>
      <c r="G40" s="2"/>
      <c r="H40" s="2"/>
      <c r="I40" s="2"/>
      <c r="J40" s="2"/>
    </row>
    <row r="41" spans="1:10" ht="12" customHeight="1" x14ac:dyDescent="0.2">
      <c r="A41" s="3" t="s">
        <v>43</v>
      </c>
    </row>
    <row r="42" spans="1:10" ht="12" customHeight="1" x14ac:dyDescent="0.2">
      <c r="A42" s="3" t="s">
        <v>44</v>
      </c>
      <c r="J42" s="1"/>
    </row>
    <row r="43" spans="1:10" ht="12" customHeight="1" x14ac:dyDescent="0.2"/>
  </sheetData>
  <mergeCells count="3">
    <mergeCell ref="A1:J1"/>
    <mergeCell ref="A2:J2"/>
    <mergeCell ref="A3:J3"/>
  </mergeCells>
  <phoneticPr fontId="5" type="noConversion"/>
  <pageMargins left="1.03" right="0.78740157480314965" top="0.59055118110236227" bottom="0.39370078740157483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37</vt:i4>
      </vt:variant>
      <vt:variant>
        <vt:lpstr>Intervalos nomeados</vt:lpstr>
      </vt:variant>
      <vt:variant>
        <vt:i4>20</vt:i4>
      </vt:variant>
    </vt:vector>
  </HeadingPairs>
  <TitlesOfParts>
    <vt:vector size="57" baseType="lpstr">
      <vt:lpstr>1998</vt:lpstr>
      <vt:lpstr>1999</vt:lpstr>
      <vt:lpstr>2000</vt:lpstr>
      <vt:lpstr>2001</vt:lpstr>
      <vt:lpstr>2002</vt:lpstr>
      <vt:lpstr>2003</vt:lpstr>
      <vt:lpstr>TOTAL RECURSOS 2003</vt:lpstr>
      <vt:lpstr>2004</vt:lpstr>
      <vt:lpstr>TOTAL RECURSOS 2004</vt:lpstr>
      <vt:lpstr>2005</vt:lpstr>
      <vt:lpstr>TOTAL RECURSOS 2005</vt:lpstr>
      <vt:lpstr>2006</vt:lpstr>
      <vt:lpstr>TOTAL RECURSOS 2006</vt:lpstr>
      <vt:lpstr>2007</vt:lpstr>
      <vt:lpstr>TOTAL RECURSOS 2007</vt:lpstr>
      <vt:lpstr>2008</vt:lpstr>
      <vt:lpstr>TOTAL RECURSOS 2008</vt:lpstr>
      <vt:lpstr>2009</vt:lpstr>
      <vt:lpstr>TOTAL RECURSOS 2009</vt:lpstr>
      <vt:lpstr>2010</vt:lpstr>
      <vt:lpstr>TOTAL RECURSOS 2010</vt:lpstr>
      <vt:lpstr>2011</vt:lpstr>
      <vt:lpstr>TOTAL RECURSOS 2011</vt:lpstr>
      <vt:lpstr>2012</vt:lpstr>
      <vt:lpstr>TOTAL RECURSOS 2012</vt:lpstr>
      <vt:lpstr>2013</vt:lpstr>
      <vt:lpstr>TOTAL RECURSOS 2013</vt:lpstr>
      <vt:lpstr>2014</vt:lpstr>
      <vt:lpstr>TOTAL RECURSOS 2014</vt:lpstr>
      <vt:lpstr>2015</vt:lpstr>
      <vt:lpstr>TOTAL RECURSOS 2015</vt:lpstr>
      <vt:lpstr>2016</vt:lpstr>
      <vt:lpstr>TOTAL RECURSOS 2016</vt:lpstr>
      <vt:lpstr>2017</vt:lpstr>
      <vt:lpstr>TOTAL RECURSOS 2017</vt:lpstr>
      <vt:lpstr>2018</vt:lpstr>
      <vt:lpstr>TOTAL RECURSOS 2018</vt:lpstr>
      <vt:lpstr>'1998'!Area_de_impressao</vt:lpstr>
      <vt:lpstr>'1999'!Area_de_impressao</vt:lpstr>
      <vt:lpstr>'2000'!Area_de_impressao</vt:lpstr>
      <vt:lpstr>'2002'!Area_de_impressao</vt:lpstr>
      <vt:lpstr>'2003'!Area_de_impressao</vt:lpstr>
      <vt:lpstr>'2004'!Area_de_impressao</vt:lpstr>
      <vt:lpstr>'2005'!Area_de_impressao</vt:lpstr>
      <vt:lpstr>'2006'!Area_de_impressao</vt:lpstr>
      <vt:lpstr>'2007'!Area_de_impressao</vt:lpstr>
      <vt:lpstr>'2008'!Area_de_impressao</vt:lpstr>
      <vt:lpstr>'2009'!Area_de_impressao</vt:lpstr>
      <vt:lpstr>'2010'!Area_de_impressao</vt:lpstr>
      <vt:lpstr>'2011'!Area_de_impressao</vt:lpstr>
      <vt:lpstr>'2012'!Area_de_impressao</vt:lpstr>
      <vt:lpstr>'2013'!Area_de_impressao</vt:lpstr>
      <vt:lpstr>'2014'!Area_de_impressao</vt:lpstr>
      <vt:lpstr>'2015'!Area_de_impressao</vt:lpstr>
      <vt:lpstr>'2016'!Area_de_impressao</vt:lpstr>
      <vt:lpstr>'2017'!Area_de_impressao</vt:lpstr>
      <vt:lpstr>'2018'!Area_de_impressao</vt:lpstr>
    </vt:vector>
  </TitlesOfParts>
  <Company>CBIC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Banco de Dados</dc:creator>
  <cp:lastModifiedBy>Rafael</cp:lastModifiedBy>
  <cp:lastPrinted>2018-10-02T13:22:05Z</cp:lastPrinted>
  <dcterms:created xsi:type="dcterms:W3CDTF">1998-09-22T14:15:30Z</dcterms:created>
  <dcterms:modified xsi:type="dcterms:W3CDTF">2018-10-02T13:33:32Z</dcterms:modified>
</cp:coreProperties>
</file>