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43" documentId="13_ncr:1_{DEB54621-FCEB-4762-8790-58A097A8FC2C}" xr6:coauthVersionLast="47" xr6:coauthVersionMax="47" xr10:uidLastSave="{FE03DCE8-3AF2-478D-8C43-19DADB8B7A6E}"/>
  <bookViews>
    <workbookView xWindow="-108" yWindow="-108" windowWidth="23256" windowHeight="12456" tabRatio="900" xr2:uid="{00000000-000D-0000-FFFF-FFFF00000000}"/>
  </bookViews>
  <sheets>
    <sheet name="tabela_04.B.0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0" l="1"/>
  <c r="I18" i="10"/>
  <c r="J18" i="10" s="1"/>
  <c r="F18" i="10"/>
  <c r="E18" i="10"/>
  <c r="M18" i="10" s="1"/>
  <c r="D18" i="10"/>
  <c r="G18" i="10" l="1"/>
  <c r="K18" i="10"/>
  <c r="L18" i="10" s="1"/>
</calcChain>
</file>

<file path=xl/sharedStrings.xml><?xml version="1.0" encoding="utf-8"?>
<sst xmlns="http://schemas.openxmlformats.org/spreadsheetml/2006/main" count="38" uniqueCount="38">
  <si>
    <t>Área</t>
  </si>
  <si>
    <t>Programa</t>
  </si>
  <si>
    <t>Carta de Crédito - Individual</t>
  </si>
  <si>
    <t>Pró-Moradia</t>
  </si>
  <si>
    <t>Ano</t>
  </si>
  <si>
    <t>Agente Operador</t>
  </si>
  <si>
    <t>Agente Financeiro</t>
  </si>
  <si>
    <t>Apoio à Produção</t>
  </si>
  <si>
    <t>Elaboração: Banco de Dados-CBIC.</t>
  </si>
  <si>
    <t>Orçamento Original (a)</t>
  </si>
  <si>
    <t>Orçamento Final (b)</t>
  </si>
  <si>
    <t>Empréstimo aos Agentes Financeiros (c)</t>
  </si>
  <si>
    <t>% Emprestado (d = c / b)</t>
  </si>
  <si>
    <t>Saldo (e = b - c)</t>
  </si>
  <si>
    <t>Realizado (f)</t>
  </si>
  <si>
    <t>% Realizado (g = f / c)</t>
  </si>
  <si>
    <t>Saldo a Contratar (h = c - f)</t>
  </si>
  <si>
    <t>% A Contratar (i = h / c)</t>
  </si>
  <si>
    <t>% Realizado sobre Orçamento Final (j = f / b)</t>
  </si>
  <si>
    <t>Pró-Cotista</t>
  </si>
  <si>
    <t>Total</t>
  </si>
  <si>
    <t>EXECUÇÃO ORÇAMENTÁRIA DO FGTS - BRASIL</t>
  </si>
  <si>
    <t>HABITAÇÃO</t>
  </si>
  <si>
    <t>INFRAESTRUTURA</t>
  </si>
  <si>
    <t>SANEAMENTO</t>
  </si>
  <si>
    <t>OP. DIVERSAS</t>
  </si>
  <si>
    <t xml:space="preserve">Valores em R$ </t>
  </si>
  <si>
    <t>Pró-Cidades - Setor Privado</t>
  </si>
  <si>
    <t>Pró-Cidades - Setor Público</t>
  </si>
  <si>
    <t>Pró-Transporte - Setor Privado</t>
  </si>
  <si>
    <t>Pró-Transporte - Setor Público</t>
  </si>
  <si>
    <t>Saneamento para Todos - Setor Privado</t>
  </si>
  <si>
    <t>Saneamento para Todos - Setor Público</t>
  </si>
  <si>
    <t>Janeiro a Dezembro de 2025</t>
  </si>
  <si>
    <t>OP. ESPECIAIS</t>
  </si>
  <si>
    <t>Carta de Crédito - Associativa Entidades</t>
  </si>
  <si>
    <t>Op. Especiais - Faixa Estendida</t>
  </si>
  <si>
    <t>Fonte: Caixa Econômica Federal. Em: 19/03/2026.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</si>
</sst>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color indexed="4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b/>
      <sz val="10"/>
      <color indexed="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>
      <alignment horizontal="centerContinuous" vertical="center" wrapText="1"/>
    </xf>
    <xf numFmtId="3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M26"/>
  <sheetViews>
    <sheetView showGridLines="0" tabSelected="1" workbookViewId="0">
      <selection activeCell="C24" sqref="C24"/>
    </sheetView>
  </sheetViews>
  <sheetFormatPr defaultColWidth="9.109375" defaultRowHeight="13.2" x14ac:dyDescent="0.25"/>
  <cols>
    <col min="1" max="1" width="6.6640625" style="19" customWidth="1"/>
    <col min="2" max="2" width="14.6640625" style="21" customWidth="1"/>
    <col min="3" max="3" width="22.44140625" style="22" bestFit="1" customWidth="1"/>
    <col min="4" max="4" width="13.33203125" style="19" customWidth="1"/>
    <col min="5" max="5" width="17" style="19" bestFit="1" customWidth="1"/>
    <col min="6" max="6" width="15" style="19" customWidth="1"/>
    <col min="7" max="7" width="11.88671875" style="19" customWidth="1"/>
    <col min="8" max="8" width="13.44140625" style="19" customWidth="1"/>
    <col min="9" max="9" width="15" style="19" customWidth="1"/>
    <col min="10" max="10" width="9.109375" style="19" bestFit="1" customWidth="1"/>
    <col min="11" max="11" width="15.109375" style="19" customWidth="1"/>
    <col min="12" max="12" width="9" style="19" bestFit="1" customWidth="1"/>
    <col min="13" max="13" width="13.6640625" style="19" customWidth="1"/>
    <col min="14" max="16384" width="9.109375" style="19"/>
  </cols>
  <sheetData>
    <row r="1" spans="1:13" s="1" customFormat="1" ht="13.8" x14ac:dyDescent="0.25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1" customFormat="1" x14ac:dyDescent="0.2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1" customFormat="1" x14ac:dyDescent="0.25">
      <c r="A3" s="3"/>
      <c r="B3" s="11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26</v>
      </c>
    </row>
    <row r="4" spans="1:13" s="1" customFormat="1" x14ac:dyDescent="0.25">
      <c r="A4" s="46" t="s">
        <v>4</v>
      </c>
      <c r="B4" s="45" t="s">
        <v>0</v>
      </c>
      <c r="C4" s="45" t="s">
        <v>1</v>
      </c>
      <c r="D4" s="45" t="s">
        <v>5</v>
      </c>
      <c r="E4" s="45"/>
      <c r="F4" s="45"/>
      <c r="G4" s="45"/>
      <c r="H4" s="45"/>
      <c r="I4" s="45" t="s">
        <v>6</v>
      </c>
      <c r="J4" s="45"/>
      <c r="K4" s="45"/>
      <c r="L4" s="45"/>
      <c r="M4" s="51"/>
    </row>
    <row r="5" spans="1:13" s="1" customFormat="1" ht="48.75" customHeight="1" x14ac:dyDescent="0.25">
      <c r="A5" s="46"/>
      <c r="B5" s="45"/>
      <c r="C5" s="45"/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10" t="s">
        <v>18</v>
      </c>
    </row>
    <row r="6" spans="1:13" ht="30" customHeight="1" x14ac:dyDescent="0.25">
      <c r="A6" s="53">
        <v>2025</v>
      </c>
      <c r="B6" s="47" t="s">
        <v>22</v>
      </c>
      <c r="C6" s="12" t="s">
        <v>7</v>
      </c>
      <c r="D6" s="24">
        <v>74500000</v>
      </c>
      <c r="E6" s="24">
        <v>87000000</v>
      </c>
      <c r="F6" s="24">
        <v>87000000</v>
      </c>
      <c r="G6" s="25">
        <v>100</v>
      </c>
      <c r="H6" s="24">
        <v>0</v>
      </c>
      <c r="I6" s="24">
        <v>83004928.129999995</v>
      </c>
      <c r="J6" s="23">
        <v>95.41</v>
      </c>
      <c r="K6" s="24">
        <v>3995071.87</v>
      </c>
      <c r="L6" s="23">
        <v>4.59</v>
      </c>
      <c r="M6" s="26">
        <v>95.41</v>
      </c>
    </row>
    <row r="7" spans="1:13" ht="30" customHeight="1" x14ac:dyDescent="0.25">
      <c r="A7" s="53"/>
      <c r="B7" s="48"/>
      <c r="C7" s="12" t="s">
        <v>35</v>
      </c>
      <c r="D7" s="24">
        <v>100000</v>
      </c>
      <c r="E7" s="24">
        <v>100000</v>
      </c>
      <c r="F7" s="24">
        <v>11200</v>
      </c>
      <c r="G7" s="25">
        <v>11.2</v>
      </c>
      <c r="H7" s="24">
        <v>88800</v>
      </c>
      <c r="I7" s="24">
        <v>4770.7</v>
      </c>
      <c r="J7" s="23">
        <v>42.6</v>
      </c>
      <c r="K7" s="24">
        <v>6429.3</v>
      </c>
      <c r="L7" s="23">
        <v>57.4</v>
      </c>
      <c r="M7" s="26">
        <v>4.7699999999999996</v>
      </c>
    </row>
    <row r="8" spans="1:13" ht="30" customHeight="1" x14ac:dyDescent="0.25">
      <c r="A8" s="53"/>
      <c r="B8" s="48"/>
      <c r="C8" s="12" t="s">
        <v>2</v>
      </c>
      <c r="D8" s="24">
        <v>31500000</v>
      </c>
      <c r="E8" s="24">
        <v>45500000</v>
      </c>
      <c r="F8" s="24">
        <v>45500000</v>
      </c>
      <c r="G8" s="25">
        <v>100</v>
      </c>
      <c r="H8" s="24">
        <v>0</v>
      </c>
      <c r="I8" s="24">
        <v>42857389.350000001</v>
      </c>
      <c r="J8" s="23">
        <v>94.19</v>
      </c>
      <c r="K8" s="24">
        <v>2642610.65</v>
      </c>
      <c r="L8" s="23">
        <v>5.81</v>
      </c>
      <c r="M8" s="26">
        <v>94.19</v>
      </c>
    </row>
    <row r="9" spans="1:13" ht="30" customHeight="1" x14ac:dyDescent="0.25">
      <c r="A9" s="53"/>
      <c r="B9" s="48"/>
      <c r="C9" s="12" t="s">
        <v>3</v>
      </c>
      <c r="D9" s="24">
        <v>2400000</v>
      </c>
      <c r="E9" s="24">
        <v>1500000</v>
      </c>
      <c r="F9" s="24">
        <v>1072849</v>
      </c>
      <c r="G9" s="25">
        <v>71.52</v>
      </c>
      <c r="H9" s="24">
        <v>427151</v>
      </c>
      <c r="I9" s="24">
        <v>898344.52</v>
      </c>
      <c r="J9" s="23">
        <v>83.73</v>
      </c>
      <c r="K9" s="24">
        <v>174504.48</v>
      </c>
      <c r="L9" s="23">
        <v>16.27</v>
      </c>
      <c r="M9" s="26">
        <v>59.89</v>
      </c>
    </row>
    <row r="10" spans="1:13" ht="30" customHeight="1" x14ac:dyDescent="0.25">
      <c r="A10" s="53"/>
      <c r="B10" s="47" t="s">
        <v>23</v>
      </c>
      <c r="C10" s="12" t="s">
        <v>27</v>
      </c>
      <c r="D10" s="24">
        <v>480000</v>
      </c>
      <c r="E10" s="24">
        <v>111000</v>
      </c>
      <c r="F10" s="24">
        <v>104743.35</v>
      </c>
      <c r="G10" s="25">
        <v>94.36</v>
      </c>
      <c r="H10" s="24">
        <v>6256.65</v>
      </c>
      <c r="I10" s="24">
        <v>101120.19</v>
      </c>
      <c r="J10" s="23">
        <v>96.54</v>
      </c>
      <c r="K10" s="24">
        <v>3623.16</v>
      </c>
      <c r="L10" s="23">
        <v>3.46</v>
      </c>
      <c r="M10" s="26">
        <v>91.1</v>
      </c>
    </row>
    <row r="11" spans="1:13" ht="30" customHeight="1" x14ac:dyDescent="0.25">
      <c r="A11" s="53"/>
      <c r="B11" s="48"/>
      <c r="C11" s="12" t="s">
        <v>28</v>
      </c>
      <c r="D11" s="24">
        <v>1120000</v>
      </c>
      <c r="E11" s="24">
        <v>59000</v>
      </c>
      <c r="F11" s="24">
        <v>20000</v>
      </c>
      <c r="G11" s="25">
        <v>33.9</v>
      </c>
      <c r="H11" s="24">
        <v>39000</v>
      </c>
      <c r="I11" s="24">
        <v>7285.11</v>
      </c>
      <c r="J11" s="23">
        <v>36.43</v>
      </c>
      <c r="K11" s="24">
        <v>12714.89</v>
      </c>
      <c r="L11" s="23">
        <v>63.57</v>
      </c>
      <c r="M11" s="26">
        <v>12.35</v>
      </c>
    </row>
    <row r="12" spans="1:13" ht="30" customHeight="1" x14ac:dyDescent="0.25">
      <c r="A12" s="53"/>
      <c r="B12" s="48"/>
      <c r="C12" s="12" t="s">
        <v>29</v>
      </c>
      <c r="D12" s="24">
        <v>3200000</v>
      </c>
      <c r="E12" s="24">
        <v>2265949.4900000002</v>
      </c>
      <c r="F12" s="24">
        <v>2168616</v>
      </c>
      <c r="G12" s="25">
        <v>95.7</v>
      </c>
      <c r="H12" s="24">
        <v>97333.49</v>
      </c>
      <c r="I12" s="24">
        <v>1914234.25</v>
      </c>
      <c r="J12" s="23">
        <v>88.27</v>
      </c>
      <c r="K12" s="24">
        <v>254381.75</v>
      </c>
      <c r="L12" s="23">
        <v>11.73</v>
      </c>
      <c r="M12" s="26">
        <v>84.48</v>
      </c>
    </row>
    <row r="13" spans="1:13" ht="30" customHeight="1" x14ac:dyDescent="0.25">
      <c r="A13" s="53"/>
      <c r="B13" s="48"/>
      <c r="C13" s="12" t="s">
        <v>30</v>
      </c>
      <c r="D13" s="24">
        <v>3200000</v>
      </c>
      <c r="E13" s="24">
        <v>2034050.51</v>
      </c>
      <c r="F13" s="24">
        <v>1653544.76</v>
      </c>
      <c r="G13" s="25">
        <v>81.289999999999907</v>
      </c>
      <c r="H13" s="24">
        <v>380505.75</v>
      </c>
      <c r="I13" s="24">
        <v>1557777.26</v>
      </c>
      <c r="J13" s="23">
        <v>94.21</v>
      </c>
      <c r="K13" s="24">
        <v>95767.5</v>
      </c>
      <c r="L13" s="23">
        <v>5.79</v>
      </c>
      <c r="M13" s="26">
        <v>76.58</v>
      </c>
    </row>
    <row r="14" spans="1:13" ht="30" customHeight="1" x14ac:dyDescent="0.25">
      <c r="A14" s="53"/>
      <c r="B14" s="52" t="s">
        <v>24</v>
      </c>
      <c r="C14" s="32" t="s">
        <v>31</v>
      </c>
      <c r="D14" s="24">
        <v>3750000</v>
      </c>
      <c r="E14" s="24">
        <v>1578789.72</v>
      </c>
      <c r="F14" s="24">
        <v>1523326.22</v>
      </c>
      <c r="G14" s="25">
        <v>96.49</v>
      </c>
      <c r="H14" s="24">
        <v>55463.5</v>
      </c>
      <c r="I14" s="24">
        <v>1366253.1</v>
      </c>
      <c r="J14" s="23">
        <v>89.69</v>
      </c>
      <c r="K14" s="24">
        <v>157073.12</v>
      </c>
      <c r="L14" s="23">
        <v>10.31</v>
      </c>
      <c r="M14" s="26">
        <v>86.54</v>
      </c>
    </row>
    <row r="15" spans="1:13" ht="30" customHeight="1" x14ac:dyDescent="0.25">
      <c r="A15" s="53"/>
      <c r="B15" s="52"/>
      <c r="C15" s="32" t="s">
        <v>32</v>
      </c>
      <c r="D15" s="27">
        <v>3750000</v>
      </c>
      <c r="E15" s="27">
        <v>3921210.28</v>
      </c>
      <c r="F15" s="27">
        <v>3763059.56</v>
      </c>
      <c r="G15" s="28">
        <v>95.97</v>
      </c>
      <c r="H15" s="27">
        <v>158150.72</v>
      </c>
      <c r="I15" s="27">
        <v>3731618.62</v>
      </c>
      <c r="J15" s="29">
        <v>99.16</v>
      </c>
      <c r="K15" s="27">
        <v>31440.94</v>
      </c>
      <c r="L15" s="29">
        <v>0.84</v>
      </c>
      <c r="M15" s="30">
        <v>95.16</v>
      </c>
    </row>
    <row r="16" spans="1:13" ht="30" customHeight="1" x14ac:dyDescent="0.25">
      <c r="A16" s="53"/>
      <c r="B16" s="37" t="s">
        <v>25</v>
      </c>
      <c r="C16" s="32" t="s">
        <v>19</v>
      </c>
      <c r="D16" s="33">
        <v>3300000</v>
      </c>
      <c r="E16" s="33">
        <v>3300000</v>
      </c>
      <c r="F16" s="33">
        <v>3295500</v>
      </c>
      <c r="G16" s="34">
        <v>99.86</v>
      </c>
      <c r="H16" s="33">
        <v>4500</v>
      </c>
      <c r="I16" s="33">
        <v>2754736.72</v>
      </c>
      <c r="J16" s="35">
        <v>83.59</v>
      </c>
      <c r="K16" s="33">
        <v>540763.28</v>
      </c>
      <c r="L16" s="35">
        <v>16.41</v>
      </c>
      <c r="M16" s="36">
        <v>83.48</v>
      </c>
    </row>
    <row r="17" spans="1:13" ht="30" customHeight="1" x14ac:dyDescent="0.25">
      <c r="A17" s="54"/>
      <c r="B17" s="37" t="s">
        <v>34</v>
      </c>
      <c r="C17" s="32" t="s">
        <v>36</v>
      </c>
      <c r="D17" s="33">
        <v>15000000</v>
      </c>
      <c r="E17" s="33">
        <v>4930000</v>
      </c>
      <c r="F17" s="33">
        <v>4430000</v>
      </c>
      <c r="G17" s="34">
        <v>89.86</v>
      </c>
      <c r="H17" s="33">
        <v>500000</v>
      </c>
      <c r="I17" s="33">
        <v>3697367.89</v>
      </c>
      <c r="J17" s="35">
        <v>83.46</v>
      </c>
      <c r="K17" s="33">
        <v>732632.11</v>
      </c>
      <c r="L17" s="35">
        <v>16.54</v>
      </c>
      <c r="M17" s="36">
        <v>75</v>
      </c>
    </row>
    <row r="18" spans="1:13" ht="33" customHeight="1" x14ac:dyDescent="0.25">
      <c r="A18" s="42" t="s">
        <v>20</v>
      </c>
      <c r="B18" s="43"/>
      <c r="C18" s="44"/>
      <c r="D18" s="38">
        <f>SUM(D6:D17)</f>
        <v>142300000</v>
      </c>
      <c r="E18" s="38">
        <f>SUM(E6:E17)</f>
        <v>152300000</v>
      </c>
      <c r="F18" s="38">
        <f>SUM(F6:F17)</f>
        <v>150542838.88999999</v>
      </c>
      <c r="G18" s="39">
        <f>(F18/E18)*100</f>
        <v>98.846250091923821</v>
      </c>
      <c r="H18" s="38">
        <f>SUM(H6:H17)</f>
        <v>1757161.11</v>
      </c>
      <c r="I18" s="38">
        <f>SUM(I6:I17)</f>
        <v>141895825.83999997</v>
      </c>
      <c r="J18" s="39">
        <f>(I18/F18)*100</f>
        <v>94.256111340959706</v>
      </c>
      <c r="K18" s="38">
        <f>F18-I18</f>
        <v>8647013.0500000119</v>
      </c>
      <c r="L18" s="39">
        <f>(K18/F18)*100</f>
        <v>5.7438886590402953</v>
      </c>
      <c r="M18" s="40">
        <f>(I18/E18)*100</f>
        <v>93.168631543007209</v>
      </c>
    </row>
    <row r="19" spans="1:13" s="20" customFormat="1" ht="12.75" customHeight="1" x14ac:dyDescent="0.25">
      <c r="A19" s="4" t="s">
        <v>37</v>
      </c>
      <c r="B19" s="16"/>
      <c r="C19" s="13"/>
      <c r="D19" s="31"/>
      <c r="E19" s="6"/>
      <c r="F19" s="31"/>
      <c r="G19" s="7"/>
    </row>
    <row r="20" spans="1:13" s="20" customFormat="1" ht="12.75" customHeight="1" x14ac:dyDescent="0.25">
      <c r="A20" s="4" t="s">
        <v>8</v>
      </c>
      <c r="B20" s="17"/>
      <c r="C20" s="14"/>
      <c r="D20" s="5"/>
      <c r="E20" s="7"/>
      <c r="F20" s="5"/>
      <c r="G20" s="5"/>
    </row>
    <row r="21" spans="1:13" x14ac:dyDescent="0.25">
      <c r="A21" s="6"/>
      <c r="B21" s="18"/>
      <c r="C21" s="15"/>
      <c r="D21" s="1"/>
      <c r="E21" s="1"/>
      <c r="F21" s="1"/>
      <c r="G21" s="1"/>
    </row>
    <row r="22" spans="1:13" x14ac:dyDescent="0.25">
      <c r="A22" s="2"/>
      <c r="B22" s="18"/>
      <c r="C22" s="15"/>
      <c r="D22" s="1"/>
      <c r="E22" s="55"/>
      <c r="F22" s="1"/>
      <c r="G22" s="1"/>
    </row>
    <row r="23" spans="1:13" ht="15.75" customHeight="1" x14ac:dyDescent="0.25"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5" spans="1:13" x14ac:dyDescent="0.25">
      <c r="B25" s="17"/>
    </row>
    <row r="26" spans="1:13" x14ac:dyDescent="0.25">
      <c r="B26" s="17"/>
    </row>
  </sheetData>
  <mergeCells count="12">
    <mergeCell ref="A1:M1"/>
    <mergeCell ref="A2:M2"/>
    <mergeCell ref="I4:M4"/>
    <mergeCell ref="D4:H4"/>
    <mergeCell ref="B14:B15"/>
    <mergeCell ref="A6:A17"/>
    <mergeCell ref="A18:C18"/>
    <mergeCell ref="C4:C5"/>
    <mergeCell ref="B4:B5"/>
    <mergeCell ref="A4:A5"/>
    <mergeCell ref="B6:B9"/>
    <mergeCell ref="B10:B13"/>
  </mergeCells>
  <phoneticPr fontId="2" type="noConversion"/>
  <printOptions horizontalCentered="1"/>
  <pageMargins left="0" right="0" top="0.19685039370078741" bottom="0.19685039370078741" header="0" footer="0.19685039370078741"/>
  <pageSetup paperSize="9" scale="95" orientation="landscape" r:id="rId1"/>
  <headerFooter alignWithMargins="0">
    <oddFooter>&amp;R&amp;8Tabela 147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2EBBDE-F8EA-4755-AF49-EC16D58BECC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5C8D497-FE5B-4F46-82F0-E44EBADF5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C0ED67-4649-45B4-9136-D4CA0186F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tabela_04.B.02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2019-02-04T18:37:05Z</cp:lastPrinted>
  <dcterms:created xsi:type="dcterms:W3CDTF">2005-08-23T18:35:06Z</dcterms:created>
  <dcterms:modified xsi:type="dcterms:W3CDTF">2026-03-19T13:40:10Z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2147000</vt:r8>
  </property>
  <property fmtid="{D5CDD505-2E9C-101B-9397-08002B2CF9AE}" pid="4" name="MediaServiceImageTags">
    <vt:lpwstr/>
  </property>
</Properties>
</file>