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53CC7829-1F7D-46EE-BB2A-3D6AE9F8BC7B}" xr6:coauthVersionLast="45" xr6:coauthVersionMax="45" xr10:uidLastSave="{00000000-0000-0000-0000-000000000000}"/>
  <bookViews>
    <workbookView xWindow="-120" yWindow="-120" windowWidth="20730" windowHeight="11160" tabRatio="900" xr2:uid="{00000000-000D-0000-FFFF-FFFF00000000}"/>
  </bookViews>
  <sheets>
    <sheet name="tabela_04.B.02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0" l="1"/>
  <c r="L17" i="10"/>
  <c r="K17" i="10"/>
  <c r="J17" i="10"/>
  <c r="I17" i="10"/>
  <c r="H17" i="10"/>
  <c r="G17" i="10"/>
  <c r="F17" i="10"/>
  <c r="E17" i="10"/>
  <c r="D17" i="10"/>
</calcChain>
</file>

<file path=xl/sharedStrings.xml><?xml version="1.0" encoding="utf-8"?>
<sst xmlns="http://schemas.openxmlformats.org/spreadsheetml/2006/main" count="37" uniqueCount="37">
  <si>
    <t>Área</t>
  </si>
  <si>
    <t>Programa</t>
  </si>
  <si>
    <t>Carta de Crédito - Associativa Entidades</t>
  </si>
  <si>
    <t>Carta de Crédito - Individual</t>
  </si>
  <si>
    <t>Pró-Moradia</t>
  </si>
  <si>
    <t>Ano</t>
  </si>
  <si>
    <t>Agente Operador</t>
  </si>
  <si>
    <t>Agente Financeiro</t>
  </si>
  <si>
    <t>Habitação</t>
  </si>
  <si>
    <t>Apoio à Produção</t>
  </si>
  <si>
    <t>Pró-Transporte - Setor Público</t>
  </si>
  <si>
    <t>Saneamento</t>
  </si>
  <si>
    <t>Saneamento para Todos - Setor Privado</t>
  </si>
  <si>
    <t>Saneamento para Todos - Setor Público</t>
  </si>
  <si>
    <t>Elaboração: Banco de Dados-CBIC.</t>
  </si>
  <si>
    <t>Orçamento Original (a)</t>
  </si>
  <si>
    <t>Orçamento Final (b)</t>
  </si>
  <si>
    <t>Empréstimo aos Agentes Financeiros (c)</t>
  </si>
  <si>
    <t>% Emprestado (d = c / b)</t>
  </si>
  <si>
    <t>Saldo (e = b - c)</t>
  </si>
  <si>
    <t>Realizado (f)</t>
  </si>
  <si>
    <t>% Realizado (g = f / c)</t>
  </si>
  <si>
    <t>Saldo a Contratar (h = c - f)</t>
  </si>
  <si>
    <t>% A Contratar (i = h / c)</t>
  </si>
  <si>
    <t>% Realizado sobre Orçamento Final (j = f / b)</t>
  </si>
  <si>
    <t>Pró-Cotista</t>
  </si>
  <si>
    <t>Total</t>
  </si>
  <si>
    <t>Valores em R$ 1.000</t>
  </si>
  <si>
    <t>EXECUÇÃO ORÇAMENTÁRIA DO FGTS - BRASIL</t>
  </si>
  <si>
    <t>Operações Diversas</t>
  </si>
  <si>
    <t>Pró-Cidades - Setor Privado</t>
  </si>
  <si>
    <t>Pró-Cidades - Setor Público</t>
  </si>
  <si>
    <t>Saúde</t>
  </si>
  <si>
    <t>FGTS-Saúde</t>
  </si>
  <si>
    <t>Janeiro a Dezembro de 2021</t>
  </si>
  <si>
    <t>Fonte: Caixa Econômica Federal. Em: 21/02/2022.</t>
  </si>
  <si>
    <t>Infraestrutura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</si>
</sst>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Continuous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 textRotation="255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M25"/>
  <sheetViews>
    <sheetView showGridLines="0" tabSelected="1" workbookViewId="0">
      <selection activeCell="B23" sqref="B23"/>
    </sheetView>
  </sheetViews>
  <sheetFormatPr defaultRowHeight="12.75" x14ac:dyDescent="0.2"/>
  <cols>
    <col min="1" max="1" width="6.7109375" style="21" customWidth="1"/>
    <col min="2" max="2" width="14.7109375" style="22" customWidth="1"/>
    <col min="3" max="3" width="22.42578125" style="23" bestFit="1" customWidth="1"/>
    <col min="4" max="4" width="10.28515625" style="21" customWidth="1"/>
    <col min="5" max="5" width="10.85546875" style="21" bestFit="1" customWidth="1"/>
    <col min="6" max="6" width="11.42578125" style="21" bestFit="1" customWidth="1"/>
    <col min="7" max="7" width="11.85546875" style="21" customWidth="1"/>
    <col min="8" max="8" width="13.42578125" style="21" customWidth="1"/>
    <col min="9" max="9" width="11" style="21" bestFit="1" customWidth="1"/>
    <col min="10" max="10" width="9.140625" style="21" bestFit="1" customWidth="1"/>
    <col min="11" max="11" width="10" style="21" bestFit="1" customWidth="1"/>
    <col min="12" max="12" width="9" style="21" bestFit="1" customWidth="1"/>
    <col min="13" max="13" width="13.7109375" style="21" customWidth="1"/>
    <col min="14" max="16384" width="9.140625" style="21"/>
  </cols>
  <sheetData>
    <row r="1" spans="1:13" s="1" customFormat="1" ht="15" x14ac:dyDescent="0.2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x14ac:dyDescent="0.2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" customFormat="1" x14ac:dyDescent="0.2">
      <c r="A3" s="3"/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27</v>
      </c>
    </row>
    <row r="4" spans="1:13" s="1" customFormat="1" x14ac:dyDescent="0.2">
      <c r="A4" s="54" t="s">
        <v>5</v>
      </c>
      <c r="B4" s="46" t="s">
        <v>0</v>
      </c>
      <c r="C4" s="46" t="s">
        <v>1</v>
      </c>
      <c r="D4" s="46" t="s">
        <v>6</v>
      </c>
      <c r="E4" s="46"/>
      <c r="F4" s="46"/>
      <c r="G4" s="46"/>
      <c r="H4" s="46"/>
      <c r="I4" s="46" t="s">
        <v>7</v>
      </c>
      <c r="J4" s="46"/>
      <c r="K4" s="46"/>
      <c r="L4" s="46"/>
      <c r="M4" s="47"/>
    </row>
    <row r="5" spans="1:13" s="1" customFormat="1" ht="48.75" customHeight="1" x14ac:dyDescent="0.2">
      <c r="A5" s="54"/>
      <c r="B5" s="46"/>
      <c r="C5" s="46"/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10" t="s">
        <v>24</v>
      </c>
    </row>
    <row r="6" spans="1:13" s="19" customFormat="1" ht="30" customHeight="1" x14ac:dyDescent="0.2">
      <c r="A6" s="49">
        <v>2021</v>
      </c>
      <c r="B6" s="39" t="s">
        <v>29</v>
      </c>
      <c r="C6" s="12" t="s">
        <v>25</v>
      </c>
      <c r="D6" s="25">
        <v>300000</v>
      </c>
      <c r="E6" s="25">
        <v>300000</v>
      </c>
      <c r="F6" s="25">
        <v>103000</v>
      </c>
      <c r="G6" s="26">
        <v>34.33</v>
      </c>
      <c r="H6" s="25">
        <v>197000</v>
      </c>
      <c r="I6" s="25">
        <v>38029</v>
      </c>
      <c r="J6" s="24">
        <v>36.92</v>
      </c>
      <c r="K6" s="25">
        <v>64971</v>
      </c>
      <c r="L6" s="24">
        <v>63.08</v>
      </c>
      <c r="M6" s="27">
        <v>12.68</v>
      </c>
    </row>
    <row r="7" spans="1:13" s="19" customFormat="1" ht="30" customHeight="1" x14ac:dyDescent="0.2">
      <c r="A7" s="49"/>
      <c r="B7" s="55" t="s">
        <v>8</v>
      </c>
      <c r="C7" s="12" t="s">
        <v>9</v>
      </c>
      <c r="D7" s="25">
        <v>34500000</v>
      </c>
      <c r="E7" s="25">
        <v>38668425</v>
      </c>
      <c r="F7" s="25">
        <v>35562818</v>
      </c>
      <c r="G7" s="26">
        <v>91.97</v>
      </c>
      <c r="H7" s="25">
        <v>3105607</v>
      </c>
      <c r="I7" s="25">
        <v>33650825</v>
      </c>
      <c r="J7" s="24">
        <v>94.62</v>
      </c>
      <c r="K7" s="25">
        <v>1911993</v>
      </c>
      <c r="L7" s="24">
        <v>5.38</v>
      </c>
      <c r="M7" s="27">
        <v>87.02</v>
      </c>
    </row>
    <row r="8" spans="1:13" s="19" customFormat="1" ht="30" customHeight="1" x14ac:dyDescent="0.2">
      <c r="A8" s="49"/>
      <c r="B8" s="56"/>
      <c r="C8" s="12" t="s">
        <v>2</v>
      </c>
      <c r="D8" s="25">
        <v>200000</v>
      </c>
      <c r="E8" s="25">
        <v>200000</v>
      </c>
      <c r="F8" s="25">
        <v>122097</v>
      </c>
      <c r="G8" s="26">
        <v>61.05</v>
      </c>
      <c r="H8" s="25">
        <v>77903</v>
      </c>
      <c r="I8" s="25">
        <v>0</v>
      </c>
      <c r="J8" s="24">
        <v>0</v>
      </c>
      <c r="K8" s="25">
        <v>122097</v>
      </c>
      <c r="L8" s="24">
        <v>100</v>
      </c>
      <c r="M8" s="27">
        <v>0</v>
      </c>
    </row>
    <row r="9" spans="1:13" s="19" customFormat="1" ht="30" customHeight="1" x14ac:dyDescent="0.2">
      <c r="A9" s="49"/>
      <c r="B9" s="56"/>
      <c r="C9" s="12" t="s">
        <v>3</v>
      </c>
      <c r="D9" s="25">
        <v>20500000</v>
      </c>
      <c r="E9" s="25">
        <v>19331575</v>
      </c>
      <c r="F9" s="25">
        <v>17041625</v>
      </c>
      <c r="G9" s="26">
        <v>88.15</v>
      </c>
      <c r="H9" s="25">
        <v>2289950</v>
      </c>
      <c r="I9" s="25">
        <v>15536275</v>
      </c>
      <c r="J9" s="24">
        <v>91.17</v>
      </c>
      <c r="K9" s="25">
        <v>1505350</v>
      </c>
      <c r="L9" s="24">
        <v>8.83</v>
      </c>
      <c r="M9" s="27">
        <v>80.37</v>
      </c>
    </row>
    <row r="10" spans="1:13" s="19" customFormat="1" ht="41.25" customHeight="1" x14ac:dyDescent="0.2">
      <c r="A10" s="49"/>
      <c r="B10" s="56"/>
      <c r="C10" s="12" t="s">
        <v>4</v>
      </c>
      <c r="D10" s="25">
        <v>1000000</v>
      </c>
      <c r="E10" s="25">
        <v>1000000</v>
      </c>
      <c r="F10" s="25">
        <v>156250</v>
      </c>
      <c r="G10" s="26">
        <v>15.63</v>
      </c>
      <c r="H10" s="25">
        <v>843750</v>
      </c>
      <c r="I10" s="25">
        <v>80706</v>
      </c>
      <c r="J10" s="24">
        <v>51.65</v>
      </c>
      <c r="K10" s="25">
        <v>75544</v>
      </c>
      <c r="L10" s="24">
        <v>48.35</v>
      </c>
      <c r="M10" s="27">
        <v>8.07</v>
      </c>
    </row>
    <row r="11" spans="1:13" s="19" customFormat="1" ht="30" customHeight="1" x14ac:dyDescent="0.2">
      <c r="A11" s="49"/>
      <c r="B11" s="55" t="s">
        <v>36</v>
      </c>
      <c r="C11" s="12" t="s">
        <v>30</v>
      </c>
      <c r="D11" s="25">
        <v>300000</v>
      </c>
      <c r="E11" s="25">
        <v>300000</v>
      </c>
      <c r="F11" s="25">
        <v>15000</v>
      </c>
      <c r="G11" s="26">
        <v>5</v>
      </c>
      <c r="H11" s="25">
        <v>285000</v>
      </c>
      <c r="I11" s="25">
        <v>0</v>
      </c>
      <c r="J11" s="24">
        <v>0</v>
      </c>
      <c r="K11" s="25">
        <v>15000</v>
      </c>
      <c r="L11" s="24">
        <v>100</v>
      </c>
      <c r="M11" s="27">
        <v>0</v>
      </c>
    </row>
    <row r="12" spans="1:13" s="19" customFormat="1" ht="30" customHeight="1" x14ac:dyDescent="0.2">
      <c r="A12" s="49"/>
      <c r="B12" s="57"/>
      <c r="C12" s="12" t="s">
        <v>31</v>
      </c>
      <c r="D12" s="25">
        <v>700000</v>
      </c>
      <c r="E12" s="25">
        <v>700000</v>
      </c>
      <c r="F12" s="25">
        <v>157500</v>
      </c>
      <c r="G12" s="26">
        <v>22.5</v>
      </c>
      <c r="H12" s="25">
        <v>542500</v>
      </c>
      <c r="I12" s="25">
        <v>30380</v>
      </c>
      <c r="J12" s="24">
        <v>19.29</v>
      </c>
      <c r="K12" s="25">
        <v>127120</v>
      </c>
      <c r="L12" s="24">
        <v>80.709999999999994</v>
      </c>
      <c r="M12" s="27">
        <v>4.34</v>
      </c>
    </row>
    <row r="13" spans="1:13" s="19" customFormat="1" ht="30" customHeight="1" x14ac:dyDescent="0.2">
      <c r="A13" s="49"/>
      <c r="B13" s="57"/>
      <c r="C13" s="12" t="s">
        <v>10</v>
      </c>
      <c r="D13" s="25">
        <v>4000000</v>
      </c>
      <c r="E13" s="25">
        <v>3895000</v>
      </c>
      <c r="F13" s="25">
        <v>624500</v>
      </c>
      <c r="G13" s="26">
        <v>16.03</v>
      </c>
      <c r="H13" s="25">
        <v>3270500</v>
      </c>
      <c r="I13" s="25">
        <v>86265</v>
      </c>
      <c r="J13" s="24">
        <v>13.81</v>
      </c>
      <c r="K13" s="25">
        <v>538235</v>
      </c>
      <c r="L13" s="24">
        <v>86.19</v>
      </c>
      <c r="M13" s="27">
        <v>2.21</v>
      </c>
    </row>
    <row r="14" spans="1:13" s="19" customFormat="1" ht="30" customHeight="1" x14ac:dyDescent="0.2">
      <c r="A14" s="49"/>
      <c r="B14" s="48" t="s">
        <v>11</v>
      </c>
      <c r="C14" s="33" t="s">
        <v>12</v>
      </c>
      <c r="D14" s="25">
        <v>0</v>
      </c>
      <c r="E14" s="25">
        <v>1556718</v>
      </c>
      <c r="F14" s="25">
        <v>1555931</v>
      </c>
      <c r="G14" s="26">
        <v>99.95</v>
      </c>
      <c r="H14" s="25">
        <v>787</v>
      </c>
      <c r="I14" s="25">
        <v>1297343</v>
      </c>
      <c r="J14" s="24">
        <v>83.38</v>
      </c>
      <c r="K14" s="25">
        <v>258588</v>
      </c>
      <c r="L14" s="24">
        <v>16.62</v>
      </c>
      <c r="M14" s="27">
        <v>83.34</v>
      </c>
    </row>
    <row r="15" spans="1:13" s="19" customFormat="1" ht="30" customHeight="1" x14ac:dyDescent="0.2">
      <c r="A15" s="49"/>
      <c r="B15" s="48"/>
      <c r="C15" s="33" t="s">
        <v>13</v>
      </c>
      <c r="D15" s="28">
        <v>4000000</v>
      </c>
      <c r="E15" s="28">
        <v>2443282</v>
      </c>
      <c r="F15" s="28">
        <v>413679</v>
      </c>
      <c r="G15" s="29">
        <v>16.93</v>
      </c>
      <c r="H15" s="28">
        <v>2029603</v>
      </c>
      <c r="I15" s="28">
        <v>370449</v>
      </c>
      <c r="J15" s="29">
        <v>89.55</v>
      </c>
      <c r="K15" s="28">
        <v>43230</v>
      </c>
      <c r="L15" s="30">
        <v>10.45</v>
      </c>
      <c r="M15" s="31">
        <v>15.16</v>
      </c>
    </row>
    <row r="16" spans="1:13" s="19" customFormat="1" ht="30" customHeight="1" x14ac:dyDescent="0.2">
      <c r="A16" s="50"/>
      <c r="B16" s="38" t="s">
        <v>32</v>
      </c>
      <c r="C16" s="33" t="s">
        <v>33</v>
      </c>
      <c r="D16" s="34">
        <v>3447368</v>
      </c>
      <c r="E16" s="34">
        <v>447368</v>
      </c>
      <c r="F16" s="34">
        <v>250000</v>
      </c>
      <c r="G16" s="35">
        <v>55.88</v>
      </c>
      <c r="H16" s="34">
        <v>197368</v>
      </c>
      <c r="I16" s="34">
        <v>25580</v>
      </c>
      <c r="J16" s="36">
        <v>10.23</v>
      </c>
      <c r="K16" s="34">
        <v>224420</v>
      </c>
      <c r="L16" s="36">
        <v>89.77</v>
      </c>
      <c r="M16" s="37">
        <v>5.72</v>
      </c>
    </row>
    <row r="17" spans="1:13" s="19" customFormat="1" ht="33" customHeight="1" x14ac:dyDescent="0.2">
      <c r="A17" s="51" t="s">
        <v>26</v>
      </c>
      <c r="B17" s="52"/>
      <c r="C17" s="53"/>
      <c r="D17" s="40">
        <f>SUM(D6:D16)</f>
        <v>68947368</v>
      </c>
      <c r="E17" s="40">
        <f>SUM(E6:E16)</f>
        <v>68842368</v>
      </c>
      <c r="F17" s="40">
        <f>SUM(F6:F16)</f>
        <v>56002400</v>
      </c>
      <c r="G17" s="41">
        <f>(F17/E17)*100</f>
        <v>81.348741519176087</v>
      </c>
      <c r="H17" s="40">
        <f>SUM(H6:H16)</f>
        <v>12839968</v>
      </c>
      <c r="I17" s="40">
        <f>SUM(I6:I16)</f>
        <v>51115852</v>
      </c>
      <c r="J17" s="41">
        <f>(I17/F17)*100</f>
        <v>91.274395383055008</v>
      </c>
      <c r="K17" s="40">
        <f>SUM(K6:K16)</f>
        <v>4886548</v>
      </c>
      <c r="L17" s="41">
        <f>(K17/F17)*100</f>
        <v>8.7256046169449881</v>
      </c>
      <c r="M17" s="42">
        <f>(I17/E17)*100</f>
        <v>74.250571973352223</v>
      </c>
    </row>
    <row r="18" spans="1:13" s="20" customFormat="1" ht="12.75" customHeight="1" x14ac:dyDescent="0.2">
      <c r="A18" s="4" t="s">
        <v>35</v>
      </c>
      <c r="B18" s="16"/>
      <c r="C18" s="13"/>
      <c r="D18" s="32"/>
      <c r="E18" s="6"/>
      <c r="F18" s="32"/>
      <c r="G18" s="7"/>
    </row>
    <row r="19" spans="1:13" s="20" customFormat="1" ht="12.75" customHeight="1" x14ac:dyDescent="0.2">
      <c r="A19" s="4" t="s">
        <v>14</v>
      </c>
      <c r="B19" s="17"/>
      <c r="C19" s="14"/>
      <c r="D19" s="5"/>
      <c r="E19" s="7"/>
      <c r="F19" s="5"/>
      <c r="G19" s="5"/>
    </row>
    <row r="20" spans="1:13" x14ac:dyDescent="0.2">
      <c r="A20" s="6"/>
      <c r="B20" s="18"/>
      <c r="C20" s="15"/>
      <c r="D20" s="1"/>
      <c r="E20" s="1"/>
      <c r="F20" s="1"/>
      <c r="G20" s="1"/>
    </row>
    <row r="21" spans="1:13" x14ac:dyDescent="0.2">
      <c r="A21" s="2"/>
      <c r="B21" s="18"/>
      <c r="C21" s="15"/>
      <c r="D21" s="1"/>
      <c r="E21" s="1"/>
      <c r="F21" s="1"/>
      <c r="G21" s="1"/>
    </row>
    <row r="22" spans="1:13" ht="15.75" customHeight="1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4" spans="1:13" x14ac:dyDescent="0.2">
      <c r="B24" s="17"/>
    </row>
    <row r="25" spans="1:13" x14ac:dyDescent="0.2">
      <c r="B25" s="17"/>
    </row>
  </sheetData>
  <mergeCells count="12">
    <mergeCell ref="A17:C17"/>
    <mergeCell ref="C4:C5"/>
    <mergeCell ref="B4:B5"/>
    <mergeCell ref="A4:A5"/>
    <mergeCell ref="B7:B10"/>
    <mergeCell ref="B11:B13"/>
    <mergeCell ref="A1:M1"/>
    <mergeCell ref="A2:M2"/>
    <mergeCell ref="I4:M4"/>
    <mergeCell ref="D4:H4"/>
    <mergeCell ref="B14:B15"/>
    <mergeCell ref="A6:A16"/>
  </mergeCells>
  <phoneticPr fontId="2" type="noConversion"/>
  <printOptions horizontalCentered="1"/>
  <pageMargins left="0" right="0" top="0.19685039370078741" bottom="0.19685039370078741" header="0" footer="0.19685039370078741"/>
  <pageSetup paperSize="9" scale="95" orientation="landscape" r:id="rId1"/>
  <headerFooter alignWithMargins="0">
    <oddFooter>&amp;R&amp;8Tabela 147</oddFooter>
  </headerFooter>
  <ignoredErrors>
    <ignoredError sqref="G17 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tabela_04.B.02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2019-02-04T18:37:05Z</cp:lastPrinted>
  <dcterms:created xsi:type="dcterms:W3CDTF">2005-08-23T18:35:06Z</dcterms:created>
  <dcterms:modified xsi:type="dcterms:W3CDTF">2022-02-22T17:57:10Z</dcterms:modified>
</cp:coreProperties>
</file>