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710" windowWidth="9810" windowHeight="3285" tabRatio="781" activeTab="2"/>
  </bookViews>
  <sheets>
    <sheet name="Paraná" sheetId="18" r:id="rId1"/>
    <sheet name="Rio Grande do Sul" sheetId="13" r:id="rId2"/>
    <sheet name="Santa Catarina" sheetId="29" r:id="rId3"/>
  </sheets>
  <definedNames>
    <definedName name="_xlnm._FilterDatabase" localSheetId="0" hidden="1">Paraná!$A$3:$F$3</definedName>
    <definedName name="_xlnm._FilterDatabase" localSheetId="1" hidden="1">'Rio Grande do Sul'!$A$3:$F$3</definedName>
    <definedName name="_xlnm._FilterDatabase" localSheetId="2" hidden="1">'Santa Catarina'!$A$3:$F$3</definedName>
  </definedNames>
  <calcPr calcId="145621"/>
</workbook>
</file>

<file path=xl/calcChain.xml><?xml version="1.0" encoding="utf-8"?>
<calcChain xmlns="http://schemas.openxmlformats.org/spreadsheetml/2006/main">
  <c r="F18" i="29" l="1"/>
  <c r="E18" i="29"/>
  <c r="D18" i="29"/>
  <c r="D10" i="29"/>
  <c r="F24" i="13"/>
  <c r="E24" i="13"/>
  <c r="D24" i="13"/>
  <c r="F23" i="13"/>
  <c r="E23" i="13"/>
  <c r="D23" i="13"/>
  <c r="F27" i="18"/>
  <c r="E27" i="18"/>
  <c r="D27" i="18"/>
  <c r="F24" i="18"/>
  <c r="E24" i="18"/>
  <c r="D24" i="18"/>
  <c r="E15" i="29" l="1"/>
  <c r="F15" i="29"/>
  <c r="D15" i="29"/>
  <c r="F10" i="29"/>
  <c r="E10" i="29"/>
  <c r="E16" i="13"/>
  <c r="F16" i="13"/>
  <c r="D16" i="13"/>
  <c r="E11" i="13"/>
  <c r="F11" i="13"/>
  <c r="D11" i="13"/>
  <c r="E26" i="18" l="1"/>
  <c r="F26" i="18"/>
  <c r="D26" i="18"/>
  <c r="F18" i="18"/>
  <c r="E18" i="18"/>
  <c r="D18" i="18"/>
  <c r="F16" i="18"/>
  <c r="E16" i="18"/>
  <c r="D16" i="18"/>
  <c r="F11" i="18"/>
  <c r="E11" i="18"/>
  <c r="D11" i="18"/>
  <c r="E17" i="29" l="1"/>
  <c r="F17" i="29"/>
  <c r="D17" i="29"/>
  <c r="E18" i="13"/>
  <c r="D18" i="13"/>
  <c r="F18" i="13" l="1"/>
  <c r="D20" i="13" l="1"/>
  <c r="E20" i="13" l="1"/>
  <c r="F20" i="13"/>
</calcChain>
</file>

<file path=xl/sharedStrings.xml><?xml version="1.0" encoding="utf-8"?>
<sst xmlns="http://schemas.openxmlformats.org/spreadsheetml/2006/main" count="147" uniqueCount="44">
  <si>
    <t>Área</t>
  </si>
  <si>
    <t>Programa</t>
  </si>
  <si>
    <t>Modalidade</t>
  </si>
  <si>
    <t>Carta de Crédito - Individual</t>
  </si>
  <si>
    <t>Paraná</t>
  </si>
  <si>
    <t>Rio Grande do Sul</t>
  </si>
  <si>
    <t>Santa Catarina</t>
  </si>
  <si>
    <t>Quantidade de Operações</t>
  </si>
  <si>
    <t>Valor do Empréstimo (R$)</t>
  </si>
  <si>
    <t>Número de Unidades</t>
  </si>
  <si>
    <t>Apoio à Produção</t>
  </si>
  <si>
    <t>Total Habitação</t>
  </si>
  <si>
    <t xml:space="preserve">TOTAL GERAL </t>
  </si>
  <si>
    <t>Elaboração: Banco de Dados - CBIC.</t>
  </si>
  <si>
    <t>Pró-Cotista</t>
  </si>
  <si>
    <t>HABITAÇÃO POPULAR</t>
  </si>
  <si>
    <t>Pró-Transporte - Setor Público</t>
  </si>
  <si>
    <t>INFRA-ESTRUTURA URBANA</t>
  </si>
  <si>
    <t>Total Infra-Estrutura Urbana</t>
  </si>
  <si>
    <t>Carta de Crédito - Associativa Entidades</t>
  </si>
  <si>
    <t>Total Operações Especiais - Habitação</t>
  </si>
  <si>
    <t>OPER. ESPECIAIS - HABITAÇÃO</t>
  </si>
  <si>
    <t>OPER. DIVERSAS</t>
  </si>
  <si>
    <t>Total Operações Diversas</t>
  </si>
  <si>
    <t>HAB / PRODUCAO UNID HAB E/OU LOTE URBAN  </t>
  </si>
  <si>
    <t>HABITAÇÃO </t>
  </si>
  <si>
    <t>PRODUCAO DE LOTES URBANIZADOS  </t>
  </si>
  <si>
    <t>Aquisição de terreno e construção </t>
  </si>
  <si>
    <t>Construção </t>
  </si>
  <si>
    <t>Imóvel novo </t>
  </si>
  <si>
    <t>Imóvel usado </t>
  </si>
  <si>
    <t>Op. Especiais - Faixa Estendida</t>
  </si>
  <si>
    <t>Pró-Transporte - Setor Privado</t>
  </si>
  <si>
    <t>TRANSPORTES  </t>
  </si>
  <si>
    <t>SANEAMENTO BÁSICO</t>
  </si>
  <si>
    <t>Saneamento para Todos - Setor Público</t>
  </si>
  <si>
    <t>DESENVOLVIMENTO INSTITUCIONAL  </t>
  </si>
  <si>
    <t>PLANOS, PROJETOS E PESQUISAS  </t>
  </si>
  <si>
    <t>REDUCAO E CONTROLE DE PERDAS  </t>
  </si>
  <si>
    <t>SISTEMA DE ABASTECIMENTO DE AGUA  </t>
  </si>
  <si>
    <t>SISTEMA DE TRATAMENTO DE ESGOTO  </t>
  </si>
  <si>
    <t>Fonte: Caixa Econômica Federal. Posição da Base: 12/01/2018.</t>
  </si>
  <si>
    <t>Total Saneamento Básico</t>
  </si>
  <si>
    <t>CONTRATAÇÕES COM RECURSOS DO FGTS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</si>
</sst>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1"/>
      <color indexed="4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b/>
      <sz val="8"/>
      <color indexed="4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3" xfId="0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4" borderId="2" xfId="0" applyNumberFormat="1" applyFont="1" applyFill="1" applyBorder="1" applyAlignment="1">
      <alignment horizontal="center" vertical="center" wrapText="1"/>
    </xf>
    <xf numFmtId="3" fontId="7" fillId="4" borderId="3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Continuous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Continuous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Continuous" vertical="center" wrapText="1"/>
    </xf>
    <xf numFmtId="0" fontId="7" fillId="0" borderId="0" xfId="0" applyFont="1" applyBorder="1" applyAlignment="1">
      <alignment horizontal="centerContinuous" vertical="center" wrapText="1"/>
    </xf>
    <xf numFmtId="0" fontId="10" fillId="0" borderId="0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Continuous" vertical="center" wrapText="1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center" vertical="center" wrapText="1"/>
    </xf>
    <xf numFmtId="3" fontId="7" fillId="5" borderId="2" xfId="0" applyNumberFormat="1" applyFont="1" applyFill="1" applyBorder="1" applyAlignment="1">
      <alignment horizontal="center" vertical="center" wrapText="1"/>
    </xf>
    <xf numFmtId="3" fontId="7" fillId="5" borderId="3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3" fontId="7" fillId="7" borderId="2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Continuous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Continuous" vertical="center" wrapText="1"/>
    </xf>
    <xf numFmtId="3" fontId="7" fillId="7" borderId="15" xfId="0" applyNumberFormat="1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Continuous" vertical="center" wrapText="1"/>
    </xf>
    <xf numFmtId="0" fontId="13" fillId="8" borderId="4" xfId="0" applyFont="1" applyFill="1" applyBorder="1" applyAlignment="1">
      <alignment horizontal="center" vertical="center" wrapText="1"/>
    </xf>
    <xf numFmtId="3" fontId="1" fillId="8" borderId="4" xfId="0" applyNumberFormat="1" applyFont="1" applyFill="1" applyBorder="1" applyAlignment="1">
      <alignment horizontal="center" vertical="center" wrapText="1"/>
    </xf>
    <xf numFmtId="3" fontId="1" fillId="8" borderId="5" xfId="0" applyNumberFormat="1" applyFont="1" applyFill="1" applyBorder="1" applyAlignment="1">
      <alignment horizontal="center" vertical="center" wrapText="1"/>
    </xf>
    <xf numFmtId="3" fontId="7" fillId="7" borderId="21" xfId="0" applyNumberFormat="1" applyFont="1" applyFill="1" applyBorder="1" applyAlignment="1">
      <alignment horizontal="center" vertical="center" wrapText="1"/>
    </xf>
    <xf numFmtId="3" fontId="7" fillId="3" borderId="21" xfId="0" applyNumberFormat="1" applyFont="1" applyFill="1" applyBorder="1" applyAlignment="1">
      <alignment horizontal="center" vertical="center" wrapText="1"/>
    </xf>
    <xf numFmtId="3" fontId="7" fillId="10" borderId="2" xfId="0" applyNumberFormat="1" applyFont="1" applyFill="1" applyBorder="1" applyAlignment="1">
      <alignment horizontal="center" vertical="center" wrapText="1"/>
    </xf>
    <xf numFmtId="3" fontId="7" fillId="10" borderId="15" xfId="0" applyNumberFormat="1" applyFont="1" applyFill="1" applyBorder="1" applyAlignment="1">
      <alignment horizontal="center" vertical="center" wrapText="1"/>
    </xf>
    <xf numFmtId="3" fontId="7" fillId="10" borderId="22" xfId="0" applyNumberFormat="1" applyFont="1" applyFill="1" applyBorder="1" applyAlignment="1">
      <alignment horizontal="center" vertical="center" wrapText="1"/>
    </xf>
    <xf numFmtId="3" fontId="7" fillId="10" borderId="21" xfId="0" applyNumberFormat="1" applyFont="1" applyFill="1" applyBorder="1" applyAlignment="1">
      <alignment horizontal="center" vertical="center" wrapText="1"/>
    </xf>
    <xf numFmtId="3" fontId="7" fillId="9" borderId="13" xfId="0" applyNumberFormat="1" applyFont="1" applyFill="1" applyBorder="1" applyAlignment="1">
      <alignment horizontal="center" vertical="center" wrapText="1"/>
    </xf>
    <xf numFmtId="3" fontId="7" fillId="9" borderId="14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8" borderId="23" xfId="0" applyFont="1" applyFill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centerContinuous" vertical="center" wrapText="1"/>
    </xf>
    <xf numFmtId="0" fontId="13" fillId="8" borderId="24" xfId="0" applyFont="1" applyFill="1" applyBorder="1" applyAlignment="1">
      <alignment horizontal="center" vertical="center" wrapText="1"/>
    </xf>
    <xf numFmtId="3" fontId="2" fillId="8" borderId="24" xfId="0" applyNumberFormat="1" applyFont="1" applyFill="1" applyBorder="1" applyAlignment="1">
      <alignment horizontal="center" vertical="center" wrapText="1"/>
    </xf>
    <xf numFmtId="3" fontId="2" fillId="8" borderId="25" xfId="0" applyNumberFormat="1" applyFont="1" applyFill="1" applyBorder="1" applyAlignment="1">
      <alignment horizontal="center" vertical="center" wrapText="1"/>
    </xf>
    <xf numFmtId="3" fontId="13" fillId="8" borderId="4" xfId="0" applyNumberFormat="1" applyFont="1" applyFill="1" applyBorder="1" applyAlignment="1">
      <alignment horizontal="centerContinuous" vertical="center" wrapText="1"/>
    </xf>
    <xf numFmtId="3" fontId="13" fillId="8" borderId="20" xfId="0" applyNumberFormat="1" applyFont="1" applyFill="1" applyBorder="1" applyAlignment="1">
      <alignment horizontal="center" vertical="center"/>
    </xf>
    <xf numFmtId="3" fontId="13" fillId="8" borderId="5" xfId="0" applyNumberFormat="1" applyFont="1" applyFill="1" applyBorder="1" applyAlignment="1">
      <alignment horizontal="center" vertical="center"/>
    </xf>
    <xf numFmtId="3" fontId="13" fillId="8" borderId="5" xfId="0" applyNumberFormat="1" applyFont="1" applyFill="1" applyBorder="1" applyAlignment="1">
      <alignment horizontal="center"/>
    </xf>
    <xf numFmtId="3" fontId="7" fillId="11" borderId="2" xfId="0" applyNumberFormat="1" applyFont="1" applyFill="1" applyBorder="1" applyAlignment="1">
      <alignment horizontal="center" vertical="center" wrapText="1"/>
    </xf>
    <xf numFmtId="3" fontId="7" fillId="11" borderId="3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14" fillId="8" borderId="16" xfId="0" applyFont="1" applyFill="1" applyBorder="1" applyAlignment="1">
      <alignment horizontal="center" vertical="center" wrapText="1"/>
    </xf>
    <xf numFmtId="0" fontId="14" fillId="8" borderId="0" xfId="0" applyFont="1" applyFill="1" applyBorder="1" applyAlignment="1">
      <alignment horizontal="center" vertical="center" wrapText="1"/>
    </xf>
    <xf numFmtId="0" fontId="14" fillId="8" borderId="1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11" borderId="3" xfId="0" applyFont="1" applyFill="1" applyBorder="1" applyAlignment="1">
      <alignment horizontal="center" vertical="center" wrapText="1"/>
    </xf>
    <xf numFmtId="0" fontId="7" fillId="11" borderId="26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F29"/>
  <sheetViews>
    <sheetView showGridLines="0" workbookViewId="0">
      <selection activeCell="A37" sqref="A37"/>
    </sheetView>
  </sheetViews>
  <sheetFormatPr defaultRowHeight="11.25" x14ac:dyDescent="0.2"/>
  <cols>
    <col min="1" max="1" width="14.42578125" style="22" customWidth="1"/>
    <col min="2" max="2" width="16.85546875" style="19" customWidth="1"/>
    <col min="3" max="3" width="20.7109375" style="20" customWidth="1"/>
    <col min="4" max="4" width="13.7109375" style="21" customWidth="1"/>
    <col min="5" max="5" width="14.7109375" style="21" customWidth="1"/>
    <col min="6" max="6" width="13.7109375" style="21" customWidth="1"/>
    <col min="7" max="16384" width="9.140625" style="16"/>
  </cols>
  <sheetData>
    <row r="1" spans="1:6" s="13" customFormat="1" ht="15" x14ac:dyDescent="0.2">
      <c r="A1" s="66" t="s">
        <v>43</v>
      </c>
      <c r="B1" s="66"/>
      <c r="C1" s="66"/>
      <c r="D1" s="66"/>
      <c r="E1" s="66"/>
      <c r="F1" s="66"/>
    </row>
    <row r="2" spans="1:6" s="14" customFormat="1" ht="16.5" x14ac:dyDescent="0.2">
      <c r="A2" s="66" t="s">
        <v>4</v>
      </c>
      <c r="B2" s="66"/>
      <c r="C2" s="66"/>
      <c r="D2" s="66"/>
      <c r="E2" s="66"/>
      <c r="F2" s="66"/>
    </row>
    <row r="3" spans="1:6" s="15" customFormat="1" ht="24" x14ac:dyDescent="0.2">
      <c r="A3" s="1" t="s">
        <v>0</v>
      </c>
      <c r="B3" s="2" t="s">
        <v>1</v>
      </c>
      <c r="C3" s="2" t="s">
        <v>2</v>
      </c>
      <c r="D3" s="2" t="s">
        <v>7</v>
      </c>
      <c r="E3" s="10" t="s">
        <v>8</v>
      </c>
      <c r="F3" s="3" t="s">
        <v>9</v>
      </c>
    </row>
    <row r="4" spans="1:6" ht="19.5" customHeight="1" x14ac:dyDescent="0.2">
      <c r="A4" s="69" t="s">
        <v>15</v>
      </c>
      <c r="B4" s="12" t="s">
        <v>10</v>
      </c>
      <c r="C4" s="12" t="s">
        <v>24</v>
      </c>
      <c r="D4" s="11">
        <v>183</v>
      </c>
      <c r="E4" s="11">
        <v>71980572.980000004</v>
      </c>
      <c r="F4" s="23">
        <v>956</v>
      </c>
    </row>
    <row r="5" spans="1:6" ht="11.25" customHeight="1" x14ac:dyDescent="0.2">
      <c r="A5" s="70"/>
      <c r="B5" s="12" t="s">
        <v>10</v>
      </c>
      <c r="C5" s="12" t="s">
        <v>25</v>
      </c>
      <c r="D5" s="11">
        <v>614</v>
      </c>
      <c r="E5" s="11">
        <v>1879408719.9300001</v>
      </c>
      <c r="F5" s="23">
        <v>19314</v>
      </c>
    </row>
    <row r="6" spans="1:6" ht="19.5" x14ac:dyDescent="0.2">
      <c r="A6" s="70"/>
      <c r="B6" s="12" t="s">
        <v>19</v>
      </c>
      <c r="C6" s="12" t="s">
        <v>26</v>
      </c>
      <c r="D6" s="11">
        <v>1</v>
      </c>
      <c r="E6" s="11">
        <v>38536.46</v>
      </c>
      <c r="F6" s="23">
        <v>1</v>
      </c>
    </row>
    <row r="7" spans="1:6" ht="19.5" x14ac:dyDescent="0.2">
      <c r="A7" s="70"/>
      <c r="B7" s="12" t="s">
        <v>3</v>
      </c>
      <c r="C7" s="12" t="s">
        <v>27</v>
      </c>
      <c r="D7" s="11">
        <v>3707</v>
      </c>
      <c r="E7" s="11">
        <v>327821364.98000002</v>
      </c>
      <c r="F7" s="23">
        <v>3707</v>
      </c>
    </row>
    <row r="8" spans="1:6" ht="19.5" x14ac:dyDescent="0.2">
      <c r="A8" s="70"/>
      <c r="B8" s="12" t="s">
        <v>3</v>
      </c>
      <c r="C8" s="12" t="s">
        <v>28</v>
      </c>
      <c r="D8" s="11">
        <v>326</v>
      </c>
      <c r="E8" s="11">
        <v>20699536</v>
      </c>
      <c r="F8" s="23">
        <v>326</v>
      </c>
    </row>
    <row r="9" spans="1:6" ht="19.5" x14ac:dyDescent="0.2">
      <c r="A9" s="70"/>
      <c r="B9" s="12" t="s">
        <v>3</v>
      </c>
      <c r="C9" s="12" t="s">
        <v>29</v>
      </c>
      <c r="D9" s="11">
        <v>16214</v>
      </c>
      <c r="E9" s="11">
        <v>1725796690.5599999</v>
      </c>
      <c r="F9" s="23">
        <v>16214</v>
      </c>
    </row>
    <row r="10" spans="1:6" ht="19.5" x14ac:dyDescent="0.2">
      <c r="A10" s="70"/>
      <c r="B10" s="12" t="s">
        <v>3</v>
      </c>
      <c r="C10" s="12" t="s">
        <v>30</v>
      </c>
      <c r="D10" s="11">
        <v>4049</v>
      </c>
      <c r="E10" s="11">
        <v>447056800.10000002</v>
      </c>
      <c r="F10" s="23">
        <v>4049</v>
      </c>
    </row>
    <row r="11" spans="1:6" s="17" customFormat="1" ht="12.75" x14ac:dyDescent="0.2">
      <c r="A11" s="64" t="s">
        <v>11</v>
      </c>
      <c r="B11" s="65"/>
      <c r="C11" s="65"/>
      <c r="D11" s="4">
        <f>SUM(D4:D10)</f>
        <v>25094</v>
      </c>
      <c r="E11" s="4">
        <f>SUM(E4:E10)</f>
        <v>4472802221.0100002</v>
      </c>
      <c r="F11" s="5">
        <f>SUM(F4:F10)</f>
        <v>44567</v>
      </c>
    </row>
    <row r="12" spans="1:6" s="17" customFormat="1" ht="20.25" customHeight="1" x14ac:dyDescent="0.2">
      <c r="A12" s="73" t="s">
        <v>22</v>
      </c>
      <c r="B12" s="36" t="s">
        <v>14</v>
      </c>
      <c r="C12" s="36" t="s">
        <v>27</v>
      </c>
      <c r="D12" s="54">
        <v>163</v>
      </c>
      <c r="E12" s="54">
        <v>25747415.789999999</v>
      </c>
      <c r="F12" s="55">
        <v>163</v>
      </c>
    </row>
    <row r="13" spans="1:6" s="17" customFormat="1" ht="12.75" x14ac:dyDescent="0.2">
      <c r="A13" s="74"/>
      <c r="B13" s="36" t="s">
        <v>14</v>
      </c>
      <c r="C13" s="36" t="s">
        <v>28</v>
      </c>
      <c r="D13" s="54">
        <v>157</v>
      </c>
      <c r="E13" s="54">
        <v>24122658.359999999</v>
      </c>
      <c r="F13" s="56">
        <v>157</v>
      </c>
    </row>
    <row r="14" spans="1:6" s="17" customFormat="1" ht="12.75" x14ac:dyDescent="0.15">
      <c r="A14" s="74"/>
      <c r="B14" s="36" t="s">
        <v>14</v>
      </c>
      <c r="C14" s="36" t="s">
        <v>29</v>
      </c>
      <c r="D14" s="54">
        <v>1387</v>
      </c>
      <c r="E14" s="54">
        <v>247567833.08000001</v>
      </c>
      <c r="F14" s="57">
        <v>1387</v>
      </c>
    </row>
    <row r="15" spans="1:6" ht="15" customHeight="1" x14ac:dyDescent="0.2">
      <c r="A15" s="75"/>
      <c r="B15" s="36" t="s">
        <v>14</v>
      </c>
      <c r="C15" s="37" t="s">
        <v>30</v>
      </c>
      <c r="D15" s="38">
        <v>746</v>
      </c>
      <c r="E15" s="38">
        <v>128759087.40000001</v>
      </c>
      <c r="F15" s="39">
        <v>746</v>
      </c>
    </row>
    <row r="16" spans="1:6" s="18" customFormat="1" ht="12" x14ac:dyDescent="0.2">
      <c r="A16" s="60" t="s">
        <v>23</v>
      </c>
      <c r="B16" s="61"/>
      <c r="C16" s="61"/>
      <c r="D16" s="30">
        <f>SUM(D12:D15)</f>
        <v>2453</v>
      </c>
      <c r="E16" s="30">
        <f>SUM(E12:E15)</f>
        <v>426196994.63</v>
      </c>
      <c r="F16" s="40">
        <f>SUM(F12:F15)</f>
        <v>2453</v>
      </c>
    </row>
    <row r="17" spans="1:6" ht="33.75" x14ac:dyDescent="0.2">
      <c r="A17" s="29" t="s">
        <v>17</v>
      </c>
      <c r="B17" s="12" t="s">
        <v>32</v>
      </c>
      <c r="C17" s="25" t="s">
        <v>33</v>
      </c>
      <c r="D17" s="11">
        <v>2</v>
      </c>
      <c r="E17" s="11">
        <v>13121875</v>
      </c>
      <c r="F17" s="23">
        <v>0</v>
      </c>
    </row>
    <row r="18" spans="1:6" s="18" customFormat="1" ht="12" x14ac:dyDescent="0.2">
      <c r="A18" s="67" t="s">
        <v>18</v>
      </c>
      <c r="B18" s="68"/>
      <c r="C18" s="68"/>
      <c r="D18" s="26">
        <f>SUM(D17:D17)</f>
        <v>2</v>
      </c>
      <c r="E18" s="26">
        <f>SUM(E17:E17)</f>
        <v>13121875</v>
      </c>
      <c r="F18" s="27">
        <f>SUM(F17:F17)</f>
        <v>0</v>
      </c>
    </row>
    <row r="19" spans="1:6" s="18" customFormat="1" ht="19.5" x14ac:dyDescent="0.2">
      <c r="A19" s="76" t="s">
        <v>34</v>
      </c>
      <c r="B19" s="36" t="s">
        <v>35</v>
      </c>
      <c r="C19" s="36" t="s">
        <v>36</v>
      </c>
      <c r="D19" s="54">
        <v>5</v>
      </c>
      <c r="E19" s="54">
        <v>147277330</v>
      </c>
      <c r="F19" s="55">
        <v>0</v>
      </c>
    </row>
    <row r="20" spans="1:6" s="18" customFormat="1" ht="19.5" x14ac:dyDescent="0.2">
      <c r="A20" s="77"/>
      <c r="B20" s="36" t="s">
        <v>35</v>
      </c>
      <c r="C20" s="36" t="s">
        <v>37</v>
      </c>
      <c r="D20" s="54">
        <v>1</v>
      </c>
      <c r="E20" s="54">
        <v>4507750</v>
      </c>
      <c r="F20" s="56">
        <v>0</v>
      </c>
    </row>
    <row r="21" spans="1:6" s="18" customFormat="1" ht="19.5" x14ac:dyDescent="0.15">
      <c r="A21" s="77"/>
      <c r="B21" s="36" t="s">
        <v>35</v>
      </c>
      <c r="C21" s="36" t="s">
        <v>38</v>
      </c>
      <c r="D21" s="54">
        <v>1</v>
      </c>
      <c r="E21" s="54">
        <v>27562833.18</v>
      </c>
      <c r="F21" s="57">
        <v>0</v>
      </c>
    </row>
    <row r="22" spans="1:6" s="18" customFormat="1" ht="19.5" x14ac:dyDescent="0.2">
      <c r="A22" s="77"/>
      <c r="B22" s="36" t="s">
        <v>35</v>
      </c>
      <c r="C22" s="37" t="s">
        <v>39</v>
      </c>
      <c r="D22" s="38">
        <v>41</v>
      </c>
      <c r="E22" s="38">
        <v>697578985.84000003</v>
      </c>
      <c r="F22" s="39">
        <v>0</v>
      </c>
    </row>
    <row r="23" spans="1:6" s="18" customFormat="1" ht="19.5" x14ac:dyDescent="0.2">
      <c r="A23" s="78"/>
      <c r="B23" s="36" t="s">
        <v>35</v>
      </c>
      <c r="C23" s="36" t="s">
        <v>40</v>
      </c>
      <c r="D23" s="54">
        <v>54</v>
      </c>
      <c r="E23" s="54">
        <v>949270971.00999999</v>
      </c>
      <c r="F23" s="55">
        <v>0</v>
      </c>
    </row>
    <row r="24" spans="1:6" s="18" customFormat="1" ht="12" x14ac:dyDescent="0.2">
      <c r="A24" s="79" t="s">
        <v>42</v>
      </c>
      <c r="B24" s="80"/>
      <c r="C24" s="81"/>
      <c r="D24" s="58">
        <f>SUM(D19:D23)</f>
        <v>102</v>
      </c>
      <c r="E24" s="58">
        <f t="shared" ref="E24:F24" si="0">SUM(E19:E23)</f>
        <v>1826197870.03</v>
      </c>
      <c r="F24" s="59">
        <f t="shared" si="0"/>
        <v>0</v>
      </c>
    </row>
    <row r="25" spans="1:6" s="18" customFormat="1" ht="28.5" customHeight="1" x14ac:dyDescent="0.2">
      <c r="A25" s="49" t="s">
        <v>21</v>
      </c>
      <c r="B25" s="50" t="s">
        <v>31</v>
      </c>
      <c r="C25" s="51" t="s">
        <v>29</v>
      </c>
      <c r="D25" s="52">
        <v>8</v>
      </c>
      <c r="E25" s="52">
        <v>1199455</v>
      </c>
      <c r="F25" s="53">
        <v>8</v>
      </c>
    </row>
    <row r="26" spans="1:6" s="34" customFormat="1" ht="12" customHeight="1" x14ac:dyDescent="0.2">
      <c r="A26" s="71" t="s">
        <v>20</v>
      </c>
      <c r="B26" s="72"/>
      <c r="C26" s="72"/>
      <c r="D26" s="46">
        <f>SUM(D25:D25)</f>
        <v>8</v>
      </c>
      <c r="E26" s="46">
        <f>SUM(E25:E25)</f>
        <v>1199455</v>
      </c>
      <c r="F26" s="47">
        <f>SUM(F25:F25)</f>
        <v>8</v>
      </c>
    </row>
    <row r="27" spans="1:6" s="18" customFormat="1" ht="12.75" x14ac:dyDescent="0.2">
      <c r="A27" s="62" t="s">
        <v>12</v>
      </c>
      <c r="B27" s="63"/>
      <c r="C27" s="63"/>
      <c r="D27" s="8">
        <f>D11+D16+D18+D24+D26</f>
        <v>27659</v>
      </c>
      <c r="E27" s="8">
        <f t="shared" ref="E27:F27" si="1">E11+E16+E18+E24+E26</f>
        <v>6739518415.6700001</v>
      </c>
      <c r="F27" s="9">
        <f t="shared" si="1"/>
        <v>47028</v>
      </c>
    </row>
    <row r="28" spans="1:6" x14ac:dyDescent="0.2">
      <c r="A28" s="24" t="s">
        <v>41</v>
      </c>
    </row>
    <row r="29" spans="1:6" x14ac:dyDescent="0.2">
      <c r="A29" s="24" t="s">
        <v>13</v>
      </c>
    </row>
  </sheetData>
  <mergeCells count="11">
    <mergeCell ref="A16:C16"/>
    <mergeCell ref="A27:C27"/>
    <mergeCell ref="A11:C11"/>
    <mergeCell ref="A1:F1"/>
    <mergeCell ref="A2:F2"/>
    <mergeCell ref="A18:C18"/>
    <mergeCell ref="A4:A10"/>
    <mergeCell ref="A26:C26"/>
    <mergeCell ref="A12:A15"/>
    <mergeCell ref="A19:A23"/>
    <mergeCell ref="A24:C24"/>
  </mergeCells>
  <phoneticPr fontId="1" type="noConversion"/>
  <printOptions horizontalCentered="1"/>
  <pageMargins left="0" right="0" top="0.19685039370078741" bottom="0.19685039370078741" header="0.51181102362204722" footer="0.19685039370078741"/>
  <pageSetup paperSize="9" orientation="portrait" r:id="rId1"/>
  <headerFooter alignWithMargins="0">
    <oddFooter>&amp;C&amp;8&amp;A&amp;R&amp;8Tabela 152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A1:F26"/>
  <sheetViews>
    <sheetView showGridLines="0" workbookViewId="0">
      <selection activeCell="A33" sqref="A33"/>
    </sheetView>
  </sheetViews>
  <sheetFormatPr defaultRowHeight="11.25" x14ac:dyDescent="0.2"/>
  <cols>
    <col min="1" max="1" width="15.28515625" style="22" customWidth="1"/>
    <col min="2" max="2" width="16.85546875" style="19" customWidth="1"/>
    <col min="3" max="3" width="20.7109375" style="20" customWidth="1"/>
    <col min="4" max="4" width="13.7109375" style="21" customWidth="1"/>
    <col min="5" max="5" width="14.7109375" style="21" customWidth="1"/>
    <col min="6" max="6" width="13.7109375" style="21" customWidth="1"/>
    <col min="7" max="16384" width="9.140625" style="16"/>
  </cols>
  <sheetData>
    <row r="1" spans="1:6" s="13" customFormat="1" ht="15" customHeight="1" x14ac:dyDescent="0.2">
      <c r="A1" s="66" t="s">
        <v>43</v>
      </c>
      <c r="B1" s="66"/>
      <c r="C1" s="66"/>
      <c r="D1" s="66"/>
      <c r="E1" s="66"/>
      <c r="F1" s="66"/>
    </row>
    <row r="2" spans="1:6" s="14" customFormat="1" ht="16.5" x14ac:dyDescent="0.2">
      <c r="A2" s="66" t="s">
        <v>5</v>
      </c>
      <c r="B2" s="66"/>
      <c r="C2" s="66"/>
      <c r="D2" s="66"/>
      <c r="E2" s="66"/>
      <c r="F2" s="66"/>
    </row>
    <row r="3" spans="1:6" s="15" customFormat="1" ht="24" x14ac:dyDescent="0.2">
      <c r="A3" s="1" t="s">
        <v>0</v>
      </c>
      <c r="B3" s="2" t="s">
        <v>1</v>
      </c>
      <c r="C3" s="2" t="s">
        <v>2</v>
      </c>
      <c r="D3" s="2" t="s">
        <v>7</v>
      </c>
      <c r="E3" s="10" t="s">
        <v>8</v>
      </c>
      <c r="F3" s="3" t="s">
        <v>9</v>
      </c>
    </row>
    <row r="4" spans="1:6" ht="19.5" customHeight="1" x14ac:dyDescent="0.2">
      <c r="A4" s="69" t="s">
        <v>15</v>
      </c>
      <c r="B4" s="12" t="s">
        <v>10</v>
      </c>
      <c r="C4" s="12" t="s">
        <v>24</v>
      </c>
      <c r="D4" s="11">
        <v>205</v>
      </c>
      <c r="E4" s="11">
        <v>74882019.140000001</v>
      </c>
      <c r="F4" s="23">
        <v>1024</v>
      </c>
    </row>
    <row r="5" spans="1:6" ht="11.25" customHeight="1" x14ac:dyDescent="0.2">
      <c r="A5" s="70"/>
      <c r="B5" s="12" t="s">
        <v>10</v>
      </c>
      <c r="C5" s="12" t="s">
        <v>25</v>
      </c>
      <c r="D5" s="11">
        <v>618</v>
      </c>
      <c r="E5" s="11">
        <v>1846578183.0699999</v>
      </c>
      <c r="F5" s="23">
        <v>13397</v>
      </c>
    </row>
    <row r="6" spans="1:6" ht="19.5" x14ac:dyDescent="0.2">
      <c r="A6" s="70"/>
      <c r="B6" s="12" t="s">
        <v>19</v>
      </c>
      <c r="C6" s="12" t="s">
        <v>26</v>
      </c>
      <c r="D6" s="11">
        <v>1</v>
      </c>
      <c r="E6" s="11">
        <v>1844783.66</v>
      </c>
      <c r="F6" s="23">
        <v>24</v>
      </c>
    </row>
    <row r="7" spans="1:6" ht="19.5" x14ac:dyDescent="0.2">
      <c r="A7" s="70"/>
      <c r="B7" s="12" t="s">
        <v>3</v>
      </c>
      <c r="C7" s="12" t="s">
        <v>27</v>
      </c>
      <c r="D7" s="11">
        <v>4008</v>
      </c>
      <c r="E7" s="11">
        <v>374133642.66000003</v>
      </c>
      <c r="F7" s="23">
        <v>4008</v>
      </c>
    </row>
    <row r="8" spans="1:6" ht="19.5" x14ac:dyDescent="0.2">
      <c r="A8" s="70"/>
      <c r="B8" s="12" t="s">
        <v>3</v>
      </c>
      <c r="C8" s="12" t="s">
        <v>28</v>
      </c>
      <c r="D8" s="11">
        <v>419</v>
      </c>
      <c r="E8" s="11">
        <v>26920858.829999998</v>
      </c>
      <c r="F8" s="23">
        <v>419</v>
      </c>
    </row>
    <row r="9" spans="1:6" ht="19.5" x14ac:dyDescent="0.2">
      <c r="A9" s="70"/>
      <c r="B9" s="12" t="s">
        <v>3</v>
      </c>
      <c r="C9" s="12" t="s">
        <v>29</v>
      </c>
      <c r="D9" s="11">
        <v>5425</v>
      </c>
      <c r="E9" s="11">
        <v>589521269.23000002</v>
      </c>
      <c r="F9" s="23">
        <v>5425</v>
      </c>
    </row>
    <row r="10" spans="1:6" ht="19.5" x14ac:dyDescent="0.2">
      <c r="A10" s="84"/>
      <c r="B10" s="12" t="s">
        <v>3</v>
      </c>
      <c r="C10" s="12" t="s">
        <v>30</v>
      </c>
      <c r="D10" s="11">
        <v>6125</v>
      </c>
      <c r="E10" s="11">
        <v>664104395.38</v>
      </c>
      <c r="F10" s="23">
        <v>6125</v>
      </c>
    </row>
    <row r="11" spans="1:6" ht="11.25" customHeight="1" x14ac:dyDescent="0.2">
      <c r="A11" s="64" t="s">
        <v>11</v>
      </c>
      <c r="B11" s="65"/>
      <c r="C11" s="65"/>
      <c r="D11" s="4">
        <f>SUM(D4:D10)</f>
        <v>16801</v>
      </c>
      <c r="E11" s="4">
        <f t="shared" ref="E11:F11" si="0">SUM(E4:E10)</f>
        <v>3577985151.9700003</v>
      </c>
      <c r="F11" s="41">
        <f t="shared" si="0"/>
        <v>30422</v>
      </c>
    </row>
    <row r="12" spans="1:6" ht="24" customHeight="1" x14ac:dyDescent="0.2">
      <c r="A12" s="73" t="s">
        <v>22</v>
      </c>
      <c r="B12" s="12" t="s">
        <v>14</v>
      </c>
      <c r="C12" s="12" t="s">
        <v>27</v>
      </c>
      <c r="D12" s="11">
        <v>364</v>
      </c>
      <c r="E12" s="11">
        <v>61555770.659999996</v>
      </c>
      <c r="F12" s="23">
        <v>364</v>
      </c>
    </row>
    <row r="13" spans="1:6" ht="11.25" customHeight="1" x14ac:dyDescent="0.2">
      <c r="A13" s="74"/>
      <c r="B13" s="12" t="s">
        <v>14</v>
      </c>
      <c r="C13" s="12" t="s">
        <v>28</v>
      </c>
      <c r="D13" s="11">
        <v>250</v>
      </c>
      <c r="E13" s="11">
        <v>42508155.689999998</v>
      </c>
      <c r="F13" s="23">
        <v>250</v>
      </c>
    </row>
    <row r="14" spans="1:6" ht="11.25" customHeight="1" x14ac:dyDescent="0.2">
      <c r="A14" s="74"/>
      <c r="B14" s="12" t="s">
        <v>14</v>
      </c>
      <c r="C14" s="12" t="s">
        <v>29</v>
      </c>
      <c r="D14" s="11">
        <v>1269</v>
      </c>
      <c r="E14" s="11">
        <v>234081622.81</v>
      </c>
      <c r="F14" s="23">
        <v>1269</v>
      </c>
    </row>
    <row r="15" spans="1:6" ht="18" customHeight="1" x14ac:dyDescent="0.2">
      <c r="A15" s="75"/>
      <c r="B15" s="31" t="s">
        <v>14</v>
      </c>
      <c r="C15" s="31" t="s">
        <v>30</v>
      </c>
      <c r="D15" s="32">
        <v>1038</v>
      </c>
      <c r="E15" s="32">
        <v>175244961.86000001</v>
      </c>
      <c r="F15" s="33">
        <v>1038</v>
      </c>
    </row>
    <row r="16" spans="1:6" s="17" customFormat="1" ht="12.75" customHeight="1" x14ac:dyDescent="0.2">
      <c r="A16" s="82" t="s">
        <v>23</v>
      </c>
      <c r="B16" s="83"/>
      <c r="C16" s="83"/>
      <c r="D16" s="42">
        <f>SUM(D12:D15)</f>
        <v>2921</v>
      </c>
      <c r="E16" s="42">
        <f t="shared" ref="E16:F16" si="1">SUM(E12:E15)</f>
        <v>513390511.01999998</v>
      </c>
      <c r="F16" s="43">
        <f t="shared" si="1"/>
        <v>2921</v>
      </c>
    </row>
    <row r="17" spans="1:6" ht="22.5" customHeight="1" x14ac:dyDescent="0.2">
      <c r="A17" s="48" t="s">
        <v>21</v>
      </c>
      <c r="B17" s="12" t="s">
        <v>31</v>
      </c>
      <c r="C17" s="12" t="s">
        <v>29</v>
      </c>
      <c r="D17" s="11">
        <v>6</v>
      </c>
      <c r="E17" s="11">
        <v>829232.82</v>
      </c>
      <c r="F17" s="23">
        <v>6</v>
      </c>
    </row>
    <row r="18" spans="1:6" s="18" customFormat="1" ht="12" x14ac:dyDescent="0.2">
      <c r="A18" s="60" t="s">
        <v>20</v>
      </c>
      <c r="B18" s="61"/>
      <c r="C18" s="61"/>
      <c r="D18" s="30">
        <f>SUM(D17:D17)</f>
        <v>6</v>
      </c>
      <c r="E18" s="30">
        <f>SUM(E17:E17)</f>
        <v>829232.82</v>
      </c>
      <c r="F18" s="35">
        <f>SUM(F17:F17)</f>
        <v>6</v>
      </c>
    </row>
    <row r="19" spans="1:6" ht="22.5" x14ac:dyDescent="0.2">
      <c r="A19" s="28" t="s">
        <v>17</v>
      </c>
      <c r="B19" s="12" t="s">
        <v>16</v>
      </c>
      <c r="C19" s="12" t="s">
        <v>33</v>
      </c>
      <c r="D19" s="11">
        <v>1</v>
      </c>
      <c r="E19" s="11">
        <v>1500000</v>
      </c>
      <c r="F19" s="23">
        <v>0</v>
      </c>
    </row>
    <row r="20" spans="1:6" s="18" customFormat="1" ht="12" x14ac:dyDescent="0.2">
      <c r="A20" s="67" t="s">
        <v>18</v>
      </c>
      <c r="B20" s="68"/>
      <c r="C20" s="68"/>
      <c r="D20" s="26">
        <f>SUM(D19:D19)</f>
        <v>1</v>
      </c>
      <c r="E20" s="26">
        <f>SUM(E19:E19)</f>
        <v>1500000</v>
      </c>
      <c r="F20" s="27">
        <f>SUM(F19:F19)</f>
        <v>0</v>
      </c>
    </row>
    <row r="21" spans="1:6" s="18" customFormat="1" ht="19.5" x14ac:dyDescent="0.2">
      <c r="A21" s="85" t="s">
        <v>34</v>
      </c>
      <c r="B21" s="12" t="s">
        <v>35</v>
      </c>
      <c r="C21" s="12" t="s">
        <v>39</v>
      </c>
      <c r="D21" s="11">
        <v>1</v>
      </c>
      <c r="E21" s="11">
        <v>6368542.6200000001</v>
      </c>
      <c r="F21" s="23">
        <v>0</v>
      </c>
    </row>
    <row r="22" spans="1:6" s="18" customFormat="1" ht="19.5" x14ac:dyDescent="0.2">
      <c r="A22" s="86"/>
      <c r="B22" s="31" t="s">
        <v>35</v>
      </c>
      <c r="C22" s="31" t="s">
        <v>40</v>
      </c>
      <c r="D22" s="32">
        <v>8</v>
      </c>
      <c r="E22" s="32">
        <v>204200409.56999999</v>
      </c>
      <c r="F22" s="33">
        <v>0</v>
      </c>
    </row>
    <row r="23" spans="1:6" s="18" customFormat="1" ht="12" x14ac:dyDescent="0.2">
      <c r="A23" s="80" t="s">
        <v>42</v>
      </c>
      <c r="B23" s="80"/>
      <c r="C23" s="81"/>
      <c r="D23" s="58">
        <f>SUM(D21:D22)</f>
        <v>9</v>
      </c>
      <c r="E23" s="58">
        <f t="shared" ref="E23:F23" si="2">SUM(E21:E22)</f>
        <v>210568952.19</v>
      </c>
      <c r="F23" s="59">
        <f t="shared" si="2"/>
        <v>0</v>
      </c>
    </row>
    <row r="24" spans="1:6" s="18" customFormat="1" ht="12.75" x14ac:dyDescent="0.2">
      <c r="A24" s="62" t="s">
        <v>12</v>
      </c>
      <c r="B24" s="63"/>
      <c r="C24" s="63"/>
      <c r="D24" s="8">
        <f>D16+D20+D18+D11+D23</f>
        <v>19738</v>
      </c>
      <c r="E24" s="8">
        <f t="shared" ref="E24:F24" si="3">E16+E20+E18+E11+E23</f>
        <v>4304273848</v>
      </c>
      <c r="F24" s="9">
        <f t="shared" si="3"/>
        <v>33349</v>
      </c>
    </row>
    <row r="25" spans="1:6" x14ac:dyDescent="0.2">
      <c r="A25" s="24" t="s">
        <v>41</v>
      </c>
    </row>
    <row r="26" spans="1:6" x14ac:dyDescent="0.2">
      <c r="A26" s="24" t="s">
        <v>13</v>
      </c>
    </row>
  </sheetData>
  <mergeCells count="11">
    <mergeCell ref="A20:C20"/>
    <mergeCell ref="A24:C24"/>
    <mergeCell ref="A16:C16"/>
    <mergeCell ref="A1:F1"/>
    <mergeCell ref="A2:F2"/>
    <mergeCell ref="A18:C18"/>
    <mergeCell ref="A4:A10"/>
    <mergeCell ref="A11:C11"/>
    <mergeCell ref="A12:A15"/>
    <mergeCell ref="A23:C23"/>
    <mergeCell ref="A21:A22"/>
  </mergeCells>
  <phoneticPr fontId="1" type="noConversion"/>
  <printOptions horizontalCentered="1"/>
  <pageMargins left="0" right="0" top="0.19685039370078741" bottom="0.19685039370078741" header="0.51181102362204722" footer="0.19685039370078741"/>
  <pageSetup paperSize="9" orientation="portrait" r:id="rId1"/>
  <headerFooter alignWithMargins="0">
    <oddFooter>&amp;C&amp;8&amp;A&amp;R&amp;8Tabela 152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F20"/>
  <sheetViews>
    <sheetView showGridLines="0" tabSelected="1" workbookViewId="0">
      <selection activeCell="A26" sqref="A26"/>
    </sheetView>
  </sheetViews>
  <sheetFormatPr defaultRowHeight="11.25" x14ac:dyDescent="0.2"/>
  <cols>
    <col min="1" max="1" width="14.28515625" style="22" customWidth="1"/>
    <col min="2" max="2" width="16.85546875" style="19" customWidth="1"/>
    <col min="3" max="3" width="20.7109375" style="20" customWidth="1"/>
    <col min="4" max="4" width="13.7109375" style="21" customWidth="1"/>
    <col min="5" max="5" width="14.7109375" style="21" customWidth="1"/>
    <col min="6" max="6" width="13.7109375" style="21" customWidth="1"/>
    <col min="7" max="16384" width="9.140625" style="16"/>
  </cols>
  <sheetData>
    <row r="1" spans="1:6" s="13" customFormat="1" ht="15" customHeight="1" x14ac:dyDescent="0.2">
      <c r="A1" s="66" t="s">
        <v>43</v>
      </c>
      <c r="B1" s="66"/>
      <c r="C1" s="66"/>
      <c r="D1" s="66"/>
      <c r="E1" s="66"/>
      <c r="F1" s="66"/>
    </row>
    <row r="2" spans="1:6" s="14" customFormat="1" ht="16.5" x14ac:dyDescent="0.2">
      <c r="A2" s="66" t="s">
        <v>6</v>
      </c>
      <c r="B2" s="66"/>
      <c r="C2" s="66"/>
      <c r="D2" s="66"/>
      <c r="E2" s="66"/>
      <c r="F2" s="66"/>
    </row>
    <row r="3" spans="1:6" s="15" customFormat="1" ht="24" x14ac:dyDescent="0.2">
      <c r="A3" s="1" t="s">
        <v>0</v>
      </c>
      <c r="B3" s="2" t="s">
        <v>1</v>
      </c>
      <c r="C3" s="2" t="s">
        <v>2</v>
      </c>
      <c r="D3" s="2" t="s">
        <v>7</v>
      </c>
      <c r="E3" s="10" t="s">
        <v>8</v>
      </c>
      <c r="F3" s="3" t="s">
        <v>9</v>
      </c>
    </row>
    <row r="4" spans="1:6" ht="19.5" customHeight="1" x14ac:dyDescent="0.2">
      <c r="A4" s="69" t="s">
        <v>15</v>
      </c>
      <c r="B4" s="12" t="s">
        <v>10</v>
      </c>
      <c r="C4" s="12" t="s">
        <v>24</v>
      </c>
      <c r="D4" s="11">
        <v>136</v>
      </c>
      <c r="E4" s="11">
        <v>44902174.890000001</v>
      </c>
      <c r="F4" s="23">
        <v>513</v>
      </c>
    </row>
    <row r="5" spans="1:6" ht="11.25" customHeight="1" x14ac:dyDescent="0.2">
      <c r="A5" s="70"/>
      <c r="B5" s="12" t="s">
        <v>10</v>
      </c>
      <c r="C5" s="12" t="s">
        <v>25</v>
      </c>
      <c r="D5" s="11">
        <v>341</v>
      </c>
      <c r="E5" s="11">
        <v>839031500.84000003</v>
      </c>
      <c r="F5" s="23">
        <v>7991</v>
      </c>
    </row>
    <row r="6" spans="1:6" ht="19.5" x14ac:dyDescent="0.2">
      <c r="A6" s="70"/>
      <c r="B6" s="12" t="s">
        <v>3</v>
      </c>
      <c r="C6" s="12" t="s">
        <v>27</v>
      </c>
      <c r="D6" s="11">
        <v>2173</v>
      </c>
      <c r="E6" s="11">
        <v>229292103.88999999</v>
      </c>
      <c r="F6" s="23">
        <v>2173</v>
      </c>
    </row>
    <row r="7" spans="1:6" ht="19.5" x14ac:dyDescent="0.2">
      <c r="A7" s="70"/>
      <c r="B7" s="12" t="s">
        <v>3</v>
      </c>
      <c r="C7" s="12" t="s">
        <v>28</v>
      </c>
      <c r="D7" s="11">
        <v>218</v>
      </c>
      <c r="E7" s="11">
        <v>14901027.140000001</v>
      </c>
      <c r="F7" s="23">
        <v>218</v>
      </c>
    </row>
    <row r="8" spans="1:6" ht="19.5" x14ac:dyDescent="0.2">
      <c r="A8" s="70"/>
      <c r="B8" s="12" t="s">
        <v>3</v>
      </c>
      <c r="C8" s="12" t="s">
        <v>29</v>
      </c>
      <c r="D8" s="11">
        <v>6978</v>
      </c>
      <c r="E8" s="11">
        <v>781773404.05999994</v>
      </c>
      <c r="F8" s="23">
        <v>6978</v>
      </c>
    </row>
    <row r="9" spans="1:6" ht="19.5" x14ac:dyDescent="0.2">
      <c r="A9" s="70"/>
      <c r="B9" s="12" t="s">
        <v>3</v>
      </c>
      <c r="C9" s="12" t="s">
        <v>30</v>
      </c>
      <c r="D9" s="11">
        <v>2711</v>
      </c>
      <c r="E9" s="11">
        <v>290690153.25</v>
      </c>
      <c r="F9" s="23">
        <v>2711</v>
      </c>
    </row>
    <row r="10" spans="1:6" ht="12" x14ac:dyDescent="0.2">
      <c r="A10" s="64" t="s">
        <v>11</v>
      </c>
      <c r="B10" s="65"/>
      <c r="C10" s="65"/>
      <c r="D10" s="4">
        <f>SUM(D4:D9)</f>
        <v>12557</v>
      </c>
      <c r="E10" s="4">
        <f>SUM(E4:E9)</f>
        <v>2200590364.0699997</v>
      </c>
      <c r="F10" s="5">
        <f>SUM(F4:F9)</f>
        <v>20584</v>
      </c>
    </row>
    <row r="11" spans="1:6" ht="19.5" x14ac:dyDescent="0.2">
      <c r="A11" s="73" t="s">
        <v>22</v>
      </c>
      <c r="B11" s="12" t="s">
        <v>14</v>
      </c>
      <c r="C11" s="12" t="s">
        <v>27</v>
      </c>
      <c r="D11" s="11">
        <v>225</v>
      </c>
      <c r="E11" s="11">
        <v>38476181.07</v>
      </c>
      <c r="F11" s="23">
        <v>225</v>
      </c>
    </row>
    <row r="12" spans="1:6" x14ac:dyDescent="0.2">
      <c r="A12" s="74"/>
      <c r="B12" s="12" t="s">
        <v>14</v>
      </c>
      <c r="C12" s="12" t="s">
        <v>28</v>
      </c>
      <c r="D12" s="11">
        <v>210</v>
      </c>
      <c r="E12" s="11">
        <v>33183938.43</v>
      </c>
      <c r="F12" s="23">
        <v>210</v>
      </c>
    </row>
    <row r="13" spans="1:6" ht="11.25" customHeight="1" x14ac:dyDescent="0.2">
      <c r="A13" s="74"/>
      <c r="B13" s="12" t="s">
        <v>14</v>
      </c>
      <c r="C13" s="12" t="s">
        <v>29</v>
      </c>
      <c r="D13" s="11">
        <v>1259</v>
      </c>
      <c r="E13" s="11">
        <v>206998642.69</v>
      </c>
      <c r="F13" s="23">
        <v>1259</v>
      </c>
    </row>
    <row r="14" spans="1:6" ht="11.25" customHeight="1" x14ac:dyDescent="0.2">
      <c r="A14" s="75"/>
      <c r="B14" s="12" t="s">
        <v>14</v>
      </c>
      <c r="C14" s="12" t="s">
        <v>30</v>
      </c>
      <c r="D14" s="11">
        <v>507</v>
      </c>
      <c r="E14" s="11">
        <v>84605524.459999993</v>
      </c>
      <c r="F14" s="23">
        <v>507</v>
      </c>
    </row>
    <row r="15" spans="1:6" s="17" customFormat="1" ht="12.75" x14ac:dyDescent="0.2">
      <c r="A15" s="82" t="s">
        <v>23</v>
      </c>
      <c r="B15" s="83"/>
      <c r="C15" s="83"/>
      <c r="D15" s="44">
        <f>SUM(D11:D14)</f>
        <v>2201</v>
      </c>
      <c r="E15" s="44">
        <f t="shared" ref="E15:F15" si="0">SUM(E11:E14)</f>
        <v>363264286.64999998</v>
      </c>
      <c r="F15" s="45">
        <f t="shared" si="0"/>
        <v>2201</v>
      </c>
    </row>
    <row r="16" spans="1:6" ht="22.5" x14ac:dyDescent="0.2">
      <c r="A16" s="48" t="s">
        <v>21</v>
      </c>
      <c r="B16" s="12" t="s">
        <v>31</v>
      </c>
      <c r="C16" s="12" t="s">
        <v>29</v>
      </c>
      <c r="D16" s="11">
        <v>1</v>
      </c>
      <c r="E16" s="11">
        <v>126000</v>
      </c>
      <c r="F16" s="23">
        <v>1</v>
      </c>
    </row>
    <row r="17" spans="1:6" s="18" customFormat="1" ht="12" x14ac:dyDescent="0.2">
      <c r="A17" s="87" t="s">
        <v>20</v>
      </c>
      <c r="B17" s="88"/>
      <c r="C17" s="88"/>
      <c r="D17" s="6">
        <f>SUM(D16:D16)</f>
        <v>1</v>
      </c>
      <c r="E17" s="6">
        <f>SUM(E16:E16)</f>
        <v>126000</v>
      </c>
      <c r="F17" s="7">
        <f>SUM(F16:F16)</f>
        <v>1</v>
      </c>
    </row>
    <row r="18" spans="1:6" s="18" customFormat="1" ht="12.75" x14ac:dyDescent="0.2">
      <c r="A18" s="62" t="s">
        <v>12</v>
      </c>
      <c r="B18" s="63"/>
      <c r="C18" s="63"/>
      <c r="D18" s="8">
        <f>D10+D15+D17</f>
        <v>14759</v>
      </c>
      <c r="E18" s="8">
        <f t="shared" ref="E18:F18" si="1">E10+E15+E17</f>
        <v>2563980650.7199998</v>
      </c>
      <c r="F18" s="9">
        <f t="shared" si="1"/>
        <v>22786</v>
      </c>
    </row>
    <row r="19" spans="1:6" x14ac:dyDescent="0.2">
      <c r="A19" s="24" t="s">
        <v>41</v>
      </c>
    </row>
    <row r="20" spans="1:6" x14ac:dyDescent="0.2">
      <c r="A20" s="24" t="s">
        <v>13</v>
      </c>
    </row>
  </sheetData>
  <mergeCells count="8">
    <mergeCell ref="A17:C17"/>
    <mergeCell ref="A18:C18"/>
    <mergeCell ref="A15:C15"/>
    <mergeCell ref="A1:F1"/>
    <mergeCell ref="A2:F2"/>
    <mergeCell ref="A4:A9"/>
    <mergeCell ref="A10:C10"/>
    <mergeCell ref="A11:A14"/>
  </mergeCells>
  <phoneticPr fontId="1" type="noConversion"/>
  <printOptions horizontalCentered="1"/>
  <pageMargins left="0" right="0" top="0.19685039370078741" bottom="0.19685039370078741" header="0.51181102362204722" footer="0.19685039370078741"/>
  <pageSetup paperSize="9" orientation="portrait" r:id="rId1"/>
  <headerFooter alignWithMargins="0">
    <oddFooter>&amp;C&amp;8&amp;A&amp;R&amp;8Tabela 152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Paraná</vt:lpstr>
      <vt:lpstr>Rio Grande do Sul</vt:lpstr>
      <vt:lpstr>Santa Catarina</vt:lpstr>
    </vt:vector>
  </TitlesOfParts>
  <Company>Câmara Brasileira da Indústria da Construção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Câmara Brasileira da Indústria da Construção</dc:creator>
  <cp:lastModifiedBy>Rafael</cp:lastModifiedBy>
  <cp:lastPrinted>2017-01-19T17:04:36Z</cp:lastPrinted>
  <dcterms:created xsi:type="dcterms:W3CDTF">2005-01-19T13:30:20Z</dcterms:created>
  <dcterms:modified xsi:type="dcterms:W3CDTF">2018-01-16T17:27:57Z</dcterms:modified>
</cp:coreProperties>
</file>