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56"/>
  </bookViews>
  <sheets>
    <sheet name="Espírito Santo" sheetId="26" r:id="rId1"/>
    <sheet name="Minas Gerais" sheetId="21" r:id="rId2"/>
    <sheet name="Rio de Janeiro" sheetId="15" r:id="rId3"/>
    <sheet name="São Paulo" sheetId="28" r:id="rId4"/>
  </sheets>
  <definedNames>
    <definedName name="_xlnm._FilterDatabase" localSheetId="1" hidden="1">'Minas Gerais'!$A$3:$E$3</definedName>
    <definedName name="_xlnm._FilterDatabase" localSheetId="2" hidden="1">'Rio de Janeiro'!$A$3:$E$3</definedName>
    <definedName name="_xlnm._FilterDatabase" localSheetId="3" hidden="1">'São Paulo'!$A$3:$E$3</definedName>
    <definedName name="_xlnm.Print_Area" localSheetId="0">'Espírito Santo'!$A$1:$E$19</definedName>
    <definedName name="_xlnm.Print_Area" localSheetId="1">'Minas Gerais'!$A$1:$E$23</definedName>
    <definedName name="_xlnm.Print_Area" localSheetId="2">'Rio de Janeiro'!$A$1:$E$19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28" l="1"/>
  <c r="D19" i="28"/>
  <c r="E14" i="28"/>
  <c r="D14" i="28"/>
  <c r="D17" i="15"/>
  <c r="E17" i="15"/>
  <c r="E16" i="15"/>
  <c r="D16" i="15"/>
  <c r="E14" i="15"/>
  <c r="D14" i="15"/>
  <c r="D9" i="21"/>
  <c r="E14" i="21"/>
  <c r="D14" i="21"/>
  <c r="D18" i="21"/>
  <c r="D20" i="21"/>
  <c r="E21" i="21"/>
  <c r="E18" i="21"/>
  <c r="E17" i="26"/>
  <c r="E16" i="26"/>
  <c r="D16" i="26"/>
  <c r="D17" i="26" s="1"/>
  <c r="E14" i="26"/>
  <c r="D14" i="26"/>
  <c r="D21" i="21" l="1"/>
  <c r="E9" i="26"/>
  <c r="D9" i="26"/>
  <c r="E20" i="21"/>
  <c r="E16" i="21"/>
  <c r="D16" i="21"/>
  <c r="E9" i="21"/>
  <c r="E9" i="15"/>
  <c r="D9" i="15"/>
  <c r="E9" i="28"/>
  <c r="D9" i="28"/>
  <c r="E16" i="28"/>
  <c r="D16" i="28"/>
  <c r="E18" i="28" l="1"/>
  <c r="D18" i="28"/>
</calcChain>
</file>

<file path=xl/sharedStrings.xml><?xml version="1.0" encoding="utf-8"?>
<sst xmlns="http://schemas.openxmlformats.org/spreadsheetml/2006/main" count="156" uniqueCount="37">
  <si>
    <t>Área</t>
  </si>
  <si>
    <t>Programa</t>
  </si>
  <si>
    <t>Modalidade</t>
  </si>
  <si>
    <t>Carta de Crédito - Individual</t>
  </si>
  <si>
    <t>Espírito Santo</t>
  </si>
  <si>
    <t>Minas Gerais</t>
  </si>
  <si>
    <t>Rio de Janeiro</t>
  </si>
  <si>
    <t>São Paulo</t>
  </si>
  <si>
    <t>Saneamento para Todos - Setor Público</t>
  </si>
  <si>
    <t>Apoio à Produção</t>
  </si>
  <si>
    <t>Valor do Empréstimo (R$)</t>
  </si>
  <si>
    <t>Número de Unidades</t>
  </si>
  <si>
    <t>Elaboração: Banco de Dados - CBIC.</t>
  </si>
  <si>
    <t>Total Habitação</t>
  </si>
  <si>
    <t>Total Saneamento Básico</t>
  </si>
  <si>
    <t xml:space="preserve">TOTAL GERAL </t>
  </si>
  <si>
    <t>Pró-Cotista</t>
  </si>
  <si>
    <t>HABITAÇÃO POPULAR</t>
  </si>
  <si>
    <t>SANEAMENTO BÁSICO</t>
  </si>
  <si>
    <t>OPER. DIVERSAS</t>
  </si>
  <si>
    <t>Total Operações Diversas</t>
  </si>
  <si>
    <t>Pró-Transporte - Setor Público</t>
  </si>
  <si>
    <t>SAÚDE</t>
  </si>
  <si>
    <t>FGTS-Saúde</t>
  </si>
  <si>
    <t>Total Saúde</t>
  </si>
  <si>
    <t>HABITAÇÃO</t>
  </si>
  <si>
    <t>Aquisição de terreno e construção</t>
  </si>
  <si>
    <t>Construção</t>
  </si>
  <si>
    <t>Imóvel novo</t>
  </si>
  <si>
    <t>Imóvel usado</t>
  </si>
  <si>
    <t>ENTIDADES FILANTR S/FINS LUCRATIVOS SUS</t>
  </si>
  <si>
    <t>TRANSPORTES</t>
  </si>
  <si>
    <t>INFRAESTRUTURA URBANA</t>
  </si>
  <si>
    <t>Total Infraestrutura Urbana</t>
  </si>
  <si>
    <t>Fonte: Caixa Econômica Federal. Posição da Base: 03/02/2023.</t>
  </si>
  <si>
    <t>CONTRATAÇÕES COM RECURSOS DO FGTS - 2022</t>
  </si>
  <si>
    <t>MANEJO DE AGUAS PLUVIAIS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</si>
</sst>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48"/>
      <name val="Arial"/>
      <family val="2"/>
    </font>
    <font>
      <sz val="11"/>
      <color indexed="4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6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8"/>
      <color indexed="4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3" fontId="6" fillId="2" borderId="2" xfId="0" applyNumberFormat="1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Continuous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Continuous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Continuous" vertical="center" wrapText="1"/>
    </xf>
    <xf numFmtId="0" fontId="10" fillId="0" borderId="0" xfId="0" applyFont="1" applyBorder="1" applyAlignment="1">
      <alignment horizontal="centerContinuous" vertical="center" wrapText="1"/>
    </xf>
    <xf numFmtId="3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 wrapText="1"/>
    </xf>
    <xf numFmtId="0" fontId="14" fillId="0" borderId="0" xfId="0" applyFont="1" applyFill="1" applyBorder="1" applyAlignment="1">
      <alignment horizontal="left" vertical="center"/>
    </xf>
    <xf numFmtId="3" fontId="7" fillId="5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Continuous" vertical="center" wrapText="1"/>
    </xf>
    <xf numFmtId="0" fontId="12" fillId="0" borderId="13" xfId="0" applyFont="1" applyFill="1" applyBorder="1" applyAlignment="1">
      <alignment horizontal="center" vertical="center" wrapText="1"/>
    </xf>
    <xf numFmtId="3" fontId="7" fillId="3" borderId="17" xfId="0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3" fontId="1" fillId="7" borderId="2" xfId="0" applyNumberFormat="1" applyFont="1" applyFill="1" applyBorder="1" applyAlignment="1">
      <alignment horizontal="center" vertical="center" wrapText="1"/>
    </xf>
    <xf numFmtId="3" fontId="1" fillId="7" borderId="3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3" fontId="7" fillId="8" borderId="3" xfId="0" applyNumberFormat="1" applyFont="1" applyFill="1" applyBorder="1" applyAlignment="1">
      <alignment horizontal="center" vertical="center" wrapText="1"/>
    </xf>
    <xf numFmtId="3" fontId="7" fillId="5" borderId="19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Continuous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7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Continuous" vertical="center" wrapText="1"/>
    </xf>
    <xf numFmtId="0" fontId="7" fillId="7" borderId="12" xfId="0" applyFont="1" applyFill="1" applyBorder="1" applyAlignment="1">
      <alignment horizontal="center" vertical="center" wrapText="1"/>
    </xf>
    <xf numFmtId="3" fontId="13" fillId="9" borderId="13" xfId="0" applyNumberFormat="1" applyFont="1" applyFill="1" applyBorder="1" applyAlignment="1">
      <alignment horizontal="center" vertical="center" wrapText="1"/>
    </xf>
    <xf numFmtId="3" fontId="13" fillId="9" borderId="5" xfId="0" applyNumberFormat="1" applyFont="1" applyFill="1" applyBorder="1" applyAlignment="1">
      <alignment horizontal="center" vertical="center" wrapText="1"/>
    </xf>
    <xf numFmtId="3" fontId="7" fillId="5" borderId="2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Continuous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3" fontId="7" fillId="10" borderId="2" xfId="0" applyNumberFormat="1" applyFont="1" applyFill="1" applyBorder="1" applyAlignment="1">
      <alignment horizontal="center" vertical="center" wrapText="1"/>
    </xf>
    <xf numFmtId="3" fontId="7" fillId="10" borderId="3" xfId="0" applyNumberFormat="1" applyFont="1" applyFill="1" applyBorder="1" applyAlignment="1">
      <alignment horizontal="center" vertical="center" wrapText="1"/>
    </xf>
    <xf numFmtId="3" fontId="7" fillId="10" borderId="19" xfId="0" applyNumberFormat="1" applyFont="1" applyFill="1" applyBorder="1" applyAlignment="1">
      <alignment horizontal="center" vertical="center" wrapText="1"/>
    </xf>
    <xf numFmtId="3" fontId="9" fillId="2" borderId="25" xfId="0" applyNumberFormat="1" applyFont="1" applyFill="1" applyBorder="1" applyAlignment="1">
      <alignment horizontal="center" vertical="center" wrapText="1"/>
    </xf>
    <xf numFmtId="3" fontId="7" fillId="3" borderId="26" xfId="0" applyNumberFormat="1" applyFont="1" applyFill="1" applyBorder="1" applyAlignment="1">
      <alignment horizontal="center" vertical="center" wrapText="1"/>
    </xf>
    <xf numFmtId="3" fontId="7" fillId="3" borderId="2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7" borderId="23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2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E19"/>
  <sheetViews>
    <sheetView showGridLines="0" tabSelected="1" workbookViewId="0">
      <selection activeCell="B20" sqref="B20"/>
    </sheetView>
  </sheetViews>
  <sheetFormatPr defaultRowHeight="11.25" x14ac:dyDescent="0.2"/>
  <cols>
    <col min="1" max="1" width="15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3" t="s">
        <v>35</v>
      </c>
      <c r="B1" s="63"/>
      <c r="C1" s="63"/>
      <c r="D1" s="63"/>
      <c r="E1" s="63"/>
    </row>
    <row r="2" spans="1:5" s="3" customFormat="1" ht="15" x14ac:dyDescent="0.2">
      <c r="A2" s="63" t="s">
        <v>4</v>
      </c>
      <c r="B2" s="63"/>
      <c r="C2" s="63"/>
      <c r="D2" s="63"/>
      <c r="E2" s="63"/>
    </row>
    <row r="3" spans="1:5" ht="24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66" t="s">
        <v>17</v>
      </c>
      <c r="B4" s="14" t="s">
        <v>9</v>
      </c>
      <c r="C4" s="14" t="s">
        <v>25</v>
      </c>
      <c r="D4" s="15">
        <v>306757044.99000001</v>
      </c>
      <c r="E4" s="16">
        <v>2211</v>
      </c>
    </row>
    <row r="5" spans="1:5" ht="22.5" customHeight="1" x14ac:dyDescent="0.2">
      <c r="A5" s="67"/>
      <c r="B5" s="14" t="s">
        <v>3</v>
      </c>
      <c r="C5" s="14" t="s">
        <v>26</v>
      </c>
      <c r="D5" s="15">
        <v>20402920.699999999</v>
      </c>
      <c r="E5" s="16">
        <v>167</v>
      </c>
    </row>
    <row r="6" spans="1:5" ht="22.5" customHeight="1" x14ac:dyDescent="0.2">
      <c r="A6" s="67"/>
      <c r="B6" s="14" t="s">
        <v>3</v>
      </c>
      <c r="C6" s="14" t="s">
        <v>27</v>
      </c>
      <c r="D6" s="15">
        <v>364468.7</v>
      </c>
      <c r="E6" s="16">
        <v>4</v>
      </c>
    </row>
    <row r="7" spans="1:5" ht="21.75" customHeight="1" x14ac:dyDescent="0.2">
      <c r="A7" s="67"/>
      <c r="B7" s="14" t="s">
        <v>3</v>
      </c>
      <c r="C7" s="14" t="s">
        <v>28</v>
      </c>
      <c r="D7" s="15">
        <v>39345755.520000003</v>
      </c>
      <c r="E7" s="16">
        <v>312</v>
      </c>
    </row>
    <row r="8" spans="1:5" ht="21.75" customHeight="1" x14ac:dyDescent="0.2">
      <c r="A8" s="67"/>
      <c r="B8" s="14" t="s">
        <v>3</v>
      </c>
      <c r="C8" s="14" t="s">
        <v>29</v>
      </c>
      <c r="D8" s="15">
        <v>83787809.769999996</v>
      </c>
      <c r="E8" s="16">
        <v>798</v>
      </c>
    </row>
    <row r="9" spans="1:5" s="10" customFormat="1" ht="12.75" x14ac:dyDescent="0.2">
      <c r="A9" s="61" t="s">
        <v>13</v>
      </c>
      <c r="B9" s="61"/>
      <c r="C9" s="62"/>
      <c r="D9" s="8">
        <f>SUM(D4:D8)</f>
        <v>450657999.67999995</v>
      </c>
      <c r="E9" s="9">
        <f>SUM(E4:E8)</f>
        <v>3492</v>
      </c>
    </row>
    <row r="10" spans="1:5" s="10" customFormat="1" ht="19.5" customHeight="1" x14ac:dyDescent="0.2">
      <c r="A10" s="68" t="s">
        <v>19</v>
      </c>
      <c r="B10" s="42" t="s">
        <v>16</v>
      </c>
      <c r="C10" s="42" t="s">
        <v>26</v>
      </c>
      <c r="D10" s="32">
        <v>1592624.5</v>
      </c>
      <c r="E10" s="31">
        <v>9</v>
      </c>
    </row>
    <row r="11" spans="1:5" s="10" customFormat="1" ht="19.5" customHeight="1" x14ac:dyDescent="0.2">
      <c r="A11" s="69"/>
      <c r="B11" s="49" t="s">
        <v>16</v>
      </c>
      <c r="C11" s="49" t="s">
        <v>27</v>
      </c>
      <c r="D11" s="50">
        <v>3935843.66</v>
      </c>
      <c r="E11" s="48">
        <v>14</v>
      </c>
    </row>
    <row r="12" spans="1:5" s="10" customFormat="1" ht="19.5" customHeight="1" x14ac:dyDescent="0.2">
      <c r="A12" s="69"/>
      <c r="B12" s="49" t="s">
        <v>16</v>
      </c>
      <c r="C12" s="49" t="s">
        <v>28</v>
      </c>
      <c r="D12" s="50">
        <v>9238390.3000000007</v>
      </c>
      <c r="E12" s="51">
        <v>44</v>
      </c>
    </row>
    <row r="13" spans="1:5" s="10" customFormat="1" ht="19.5" customHeight="1" x14ac:dyDescent="0.2">
      <c r="A13" s="70"/>
      <c r="B13" s="49" t="s">
        <v>16</v>
      </c>
      <c r="C13" s="49" t="s">
        <v>29</v>
      </c>
      <c r="D13" s="50">
        <v>33451597.199999999</v>
      </c>
      <c r="E13" s="48">
        <v>159</v>
      </c>
    </row>
    <row r="14" spans="1:5" s="10" customFormat="1" ht="12.75" x14ac:dyDescent="0.2">
      <c r="A14" s="64" t="s">
        <v>20</v>
      </c>
      <c r="B14" s="65"/>
      <c r="C14" s="65"/>
      <c r="D14" s="36">
        <f>SUM(D10:D13)</f>
        <v>48218455.659999996</v>
      </c>
      <c r="E14" s="37">
        <f>SUM(E10:E13)</f>
        <v>226</v>
      </c>
    </row>
    <row r="15" spans="1:5" s="10" customFormat="1" ht="23.25" customHeight="1" x14ac:dyDescent="0.2">
      <c r="A15" s="52" t="s">
        <v>22</v>
      </c>
      <c r="B15" s="49" t="s">
        <v>23</v>
      </c>
      <c r="C15" s="49" t="s">
        <v>30</v>
      </c>
      <c r="D15" s="50">
        <v>26950000</v>
      </c>
      <c r="E15" s="48">
        <v>0</v>
      </c>
    </row>
    <row r="16" spans="1:5" s="10" customFormat="1" ht="12.75" x14ac:dyDescent="0.2">
      <c r="A16" s="71" t="s">
        <v>24</v>
      </c>
      <c r="B16" s="72"/>
      <c r="C16" s="72"/>
      <c r="D16" s="53">
        <f>SUM(D15)</f>
        <v>26950000</v>
      </c>
      <c r="E16" s="54">
        <f>SUM(E15)</f>
        <v>0</v>
      </c>
    </row>
    <row r="17" spans="1:5" s="12" customFormat="1" ht="12.75" x14ac:dyDescent="0.2">
      <c r="A17" s="59" t="s">
        <v>15</v>
      </c>
      <c r="B17" s="59"/>
      <c r="C17" s="60"/>
      <c r="D17" s="13">
        <f>D14+D9+D16</f>
        <v>525826455.33999991</v>
      </c>
      <c r="E17" s="13">
        <f>E14+E9+E16</f>
        <v>3718</v>
      </c>
    </row>
    <row r="18" spans="1:5" x14ac:dyDescent="0.2">
      <c r="A18" s="22" t="s">
        <v>34</v>
      </c>
    </row>
    <row r="19" spans="1:5" x14ac:dyDescent="0.2">
      <c r="A19" s="22" t="s">
        <v>12</v>
      </c>
    </row>
  </sheetData>
  <mergeCells count="8">
    <mergeCell ref="A17:C17"/>
    <mergeCell ref="A9:C9"/>
    <mergeCell ref="A1:E1"/>
    <mergeCell ref="A2:E2"/>
    <mergeCell ref="A14:C14"/>
    <mergeCell ref="A4:A8"/>
    <mergeCell ref="A10:A13"/>
    <mergeCell ref="A16:C16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E23"/>
  <sheetViews>
    <sheetView showGridLines="0" workbookViewId="0">
      <selection activeCell="B25" sqref="B25"/>
    </sheetView>
  </sheetViews>
  <sheetFormatPr defaultRowHeight="11.25" x14ac:dyDescent="0.2"/>
  <cols>
    <col min="1" max="1" width="17.28515625" style="21" customWidth="1"/>
    <col min="2" max="2" width="20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3" t="s">
        <v>35</v>
      </c>
      <c r="B1" s="63"/>
      <c r="C1" s="63"/>
      <c r="D1" s="63"/>
      <c r="E1" s="63"/>
    </row>
    <row r="2" spans="1:5" s="3" customFormat="1" ht="15" x14ac:dyDescent="0.2">
      <c r="A2" s="63" t="s">
        <v>5</v>
      </c>
      <c r="B2" s="63"/>
      <c r="C2" s="63"/>
      <c r="D2" s="63"/>
      <c r="E2" s="63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5.75" customHeight="1" x14ac:dyDescent="0.2">
      <c r="A4" s="66" t="s">
        <v>17</v>
      </c>
      <c r="B4" s="14" t="s">
        <v>9</v>
      </c>
      <c r="C4" s="14" t="s">
        <v>25</v>
      </c>
      <c r="D4" s="15">
        <v>3128506310.6100001</v>
      </c>
      <c r="E4" s="16">
        <v>24247</v>
      </c>
    </row>
    <row r="5" spans="1:5" ht="15.75" customHeight="1" x14ac:dyDescent="0.2">
      <c r="A5" s="67"/>
      <c r="B5" s="14" t="s">
        <v>3</v>
      </c>
      <c r="C5" s="14" t="s">
        <v>26</v>
      </c>
      <c r="D5" s="15">
        <v>749550357.27999997</v>
      </c>
      <c r="E5" s="16">
        <v>6269</v>
      </c>
    </row>
    <row r="6" spans="1:5" ht="15.75" customHeight="1" x14ac:dyDescent="0.2">
      <c r="A6" s="67"/>
      <c r="B6" s="14" t="s">
        <v>3</v>
      </c>
      <c r="C6" s="14" t="s">
        <v>27</v>
      </c>
      <c r="D6" s="15">
        <v>22789300.649999999</v>
      </c>
      <c r="E6" s="16">
        <v>274</v>
      </c>
    </row>
    <row r="7" spans="1:5" ht="15.75" customHeight="1" x14ac:dyDescent="0.2">
      <c r="A7" s="67"/>
      <c r="B7" s="14" t="s">
        <v>3</v>
      </c>
      <c r="C7" s="14" t="s">
        <v>28</v>
      </c>
      <c r="D7" s="15">
        <v>953580244.09000003</v>
      </c>
      <c r="E7" s="16">
        <v>7563</v>
      </c>
    </row>
    <row r="8" spans="1:5" ht="16.5" customHeight="1" x14ac:dyDescent="0.2">
      <c r="A8" s="67"/>
      <c r="B8" s="14" t="s">
        <v>3</v>
      </c>
      <c r="C8" s="14" t="s">
        <v>29</v>
      </c>
      <c r="D8" s="15">
        <v>629255544.73000002</v>
      </c>
      <c r="E8" s="16">
        <v>6049</v>
      </c>
    </row>
    <row r="9" spans="1:5" s="10" customFormat="1" ht="12.75" x14ac:dyDescent="0.2">
      <c r="A9" s="61" t="s">
        <v>13</v>
      </c>
      <c r="B9" s="61"/>
      <c r="C9" s="62"/>
      <c r="D9" s="8">
        <f>SUM(D4:D8)</f>
        <v>5483681757.3600006</v>
      </c>
      <c r="E9" s="9">
        <f>SUM(E4:E8)</f>
        <v>44402</v>
      </c>
    </row>
    <row r="10" spans="1:5" s="10" customFormat="1" ht="16.5" customHeight="1" x14ac:dyDescent="0.2">
      <c r="A10" s="68" t="s">
        <v>19</v>
      </c>
      <c r="B10" s="42" t="s">
        <v>16</v>
      </c>
      <c r="C10" s="42" t="s">
        <v>26</v>
      </c>
      <c r="D10" s="32">
        <v>11002779.85</v>
      </c>
      <c r="E10" s="31">
        <v>48</v>
      </c>
    </row>
    <row r="11" spans="1:5" s="10" customFormat="1" ht="15" customHeight="1" x14ac:dyDescent="0.2">
      <c r="A11" s="69"/>
      <c r="B11" s="49" t="s">
        <v>16</v>
      </c>
      <c r="C11" s="49" t="s">
        <v>27</v>
      </c>
      <c r="D11" s="50">
        <v>21289983.690000001</v>
      </c>
      <c r="E11" s="48">
        <v>76</v>
      </c>
    </row>
    <row r="12" spans="1:5" s="10" customFormat="1" ht="13.5" customHeight="1" x14ac:dyDescent="0.2">
      <c r="A12" s="69"/>
      <c r="B12" s="49" t="s">
        <v>16</v>
      </c>
      <c r="C12" s="49" t="s">
        <v>28</v>
      </c>
      <c r="D12" s="50">
        <v>58510467.420000002</v>
      </c>
      <c r="E12" s="51">
        <v>267</v>
      </c>
    </row>
    <row r="13" spans="1:5" s="10" customFormat="1" ht="15.75" customHeight="1" x14ac:dyDescent="0.2">
      <c r="A13" s="70"/>
      <c r="B13" s="49" t="s">
        <v>16</v>
      </c>
      <c r="C13" s="49" t="s">
        <v>29</v>
      </c>
      <c r="D13" s="50">
        <v>202531415.25999999</v>
      </c>
      <c r="E13" s="48">
        <v>920</v>
      </c>
    </row>
    <row r="14" spans="1:5" s="10" customFormat="1" ht="12.75" x14ac:dyDescent="0.2">
      <c r="A14" s="64" t="s">
        <v>20</v>
      </c>
      <c r="B14" s="65"/>
      <c r="C14" s="65"/>
      <c r="D14" s="36">
        <f>SUM(D10:D13)</f>
        <v>293334646.22000003</v>
      </c>
      <c r="E14" s="37">
        <f>SUM(E10:E13)</f>
        <v>1311</v>
      </c>
    </row>
    <row r="15" spans="1:5" s="12" customFormat="1" ht="27.75" customHeight="1" x14ac:dyDescent="0.2">
      <c r="A15" s="40" t="s">
        <v>32</v>
      </c>
      <c r="B15" s="39" t="s">
        <v>21</v>
      </c>
      <c r="C15" s="42" t="s">
        <v>31</v>
      </c>
      <c r="D15" s="32">
        <v>26371286.870000001</v>
      </c>
      <c r="E15" s="31">
        <v>0</v>
      </c>
    </row>
    <row r="16" spans="1:5" s="12" customFormat="1" ht="12" customHeight="1" x14ac:dyDescent="0.2">
      <c r="A16" s="75" t="s">
        <v>33</v>
      </c>
      <c r="B16" s="76"/>
      <c r="C16" s="76"/>
      <c r="D16" s="23">
        <f>SUM(D15:D15)</f>
        <v>26371286.870000001</v>
      </c>
      <c r="E16" s="38">
        <f>SUM(E15:E15)</f>
        <v>0</v>
      </c>
    </row>
    <row r="17" spans="1:5" s="12" customFormat="1" ht="27.75" customHeight="1" x14ac:dyDescent="0.2">
      <c r="A17" s="43" t="s">
        <v>18</v>
      </c>
      <c r="B17" s="42" t="s">
        <v>8</v>
      </c>
      <c r="C17" s="42" t="s">
        <v>36</v>
      </c>
      <c r="D17" s="32">
        <v>95491276.780000001</v>
      </c>
      <c r="E17" s="33">
        <v>0</v>
      </c>
    </row>
    <row r="18" spans="1:5" s="12" customFormat="1" ht="12" customHeight="1" x14ac:dyDescent="0.2">
      <c r="A18" s="71" t="s">
        <v>14</v>
      </c>
      <c r="B18" s="72"/>
      <c r="C18" s="72"/>
      <c r="D18" s="53">
        <f>SUM(D17:D17)</f>
        <v>95491276.780000001</v>
      </c>
      <c r="E18" s="55">
        <f>SUM(E17:E17)</f>
        <v>0</v>
      </c>
    </row>
    <row r="19" spans="1:5" s="12" customFormat="1" ht="28.5" customHeight="1" x14ac:dyDescent="0.2">
      <c r="A19" s="43" t="s">
        <v>22</v>
      </c>
      <c r="B19" s="42" t="s">
        <v>23</v>
      </c>
      <c r="C19" s="42" t="s">
        <v>30</v>
      </c>
      <c r="D19" s="32">
        <v>490836972.44999999</v>
      </c>
      <c r="E19" s="33">
        <v>0</v>
      </c>
    </row>
    <row r="20" spans="1:5" s="12" customFormat="1" ht="12" customHeight="1" x14ac:dyDescent="0.2">
      <c r="A20" s="73" t="s">
        <v>24</v>
      </c>
      <c r="B20" s="74"/>
      <c r="C20" s="74"/>
      <c r="D20" s="44">
        <f>D19</f>
        <v>490836972.44999999</v>
      </c>
      <c r="E20" s="45">
        <f>E19</f>
        <v>0</v>
      </c>
    </row>
    <row r="21" spans="1:5" s="12" customFormat="1" ht="12.75" x14ac:dyDescent="0.2">
      <c r="A21" s="59" t="s">
        <v>15</v>
      </c>
      <c r="B21" s="59"/>
      <c r="C21" s="60"/>
      <c r="D21" s="13">
        <f>D14+D9+D20+D16+D18</f>
        <v>6389715939.6800003</v>
      </c>
      <c r="E21" s="56">
        <f>E14+E9+E20+E16+E18</f>
        <v>45713</v>
      </c>
    </row>
    <row r="22" spans="1:5" x14ac:dyDescent="0.2">
      <c r="A22" s="22" t="s">
        <v>34</v>
      </c>
    </row>
    <row r="23" spans="1:5" x14ac:dyDescent="0.2">
      <c r="A23" s="22" t="s">
        <v>12</v>
      </c>
    </row>
  </sheetData>
  <mergeCells count="10">
    <mergeCell ref="A21:C21"/>
    <mergeCell ref="A9:C9"/>
    <mergeCell ref="A1:E1"/>
    <mergeCell ref="A2:E2"/>
    <mergeCell ref="A4:A8"/>
    <mergeCell ref="A14:C14"/>
    <mergeCell ref="A20:C20"/>
    <mergeCell ref="A16:C16"/>
    <mergeCell ref="A10:A13"/>
    <mergeCell ref="A18:C18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E19"/>
  <sheetViews>
    <sheetView showGridLines="0" workbookViewId="0">
      <selection activeCell="C21" sqref="C21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3" t="s">
        <v>35</v>
      </c>
      <c r="B1" s="63"/>
      <c r="C1" s="63"/>
      <c r="D1" s="63"/>
      <c r="E1" s="63"/>
    </row>
    <row r="2" spans="1:5" s="3" customFormat="1" ht="15" x14ac:dyDescent="0.2">
      <c r="A2" s="63" t="s">
        <v>6</v>
      </c>
      <c r="B2" s="63"/>
      <c r="C2" s="63"/>
      <c r="D2" s="63"/>
      <c r="E2" s="63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x14ac:dyDescent="0.2">
      <c r="A4" s="79" t="s">
        <v>17</v>
      </c>
      <c r="B4" s="14" t="s">
        <v>9</v>
      </c>
      <c r="C4" s="14" t="s">
        <v>25</v>
      </c>
      <c r="D4" s="15">
        <v>2842822851.2199998</v>
      </c>
      <c r="E4" s="16">
        <v>16716</v>
      </c>
    </row>
    <row r="5" spans="1:5" ht="19.5" x14ac:dyDescent="0.2">
      <c r="A5" s="67"/>
      <c r="B5" s="14" t="s">
        <v>3</v>
      </c>
      <c r="C5" s="14" t="s">
        <v>26</v>
      </c>
      <c r="D5" s="15">
        <v>17757830.600000001</v>
      </c>
      <c r="E5" s="16">
        <v>143</v>
      </c>
    </row>
    <row r="6" spans="1:5" ht="19.5" x14ac:dyDescent="0.2">
      <c r="A6" s="67"/>
      <c r="B6" s="14" t="s">
        <v>3</v>
      </c>
      <c r="C6" s="14" t="s">
        <v>27</v>
      </c>
      <c r="D6" s="15">
        <v>620055.61</v>
      </c>
      <c r="E6" s="16">
        <v>5</v>
      </c>
    </row>
    <row r="7" spans="1:5" ht="19.5" x14ac:dyDescent="0.2">
      <c r="A7" s="67"/>
      <c r="B7" s="14" t="s">
        <v>3</v>
      </c>
      <c r="C7" s="14" t="s">
        <v>28</v>
      </c>
      <c r="D7" s="15">
        <v>282868892.29000002</v>
      </c>
      <c r="E7" s="16">
        <v>2213</v>
      </c>
    </row>
    <row r="8" spans="1:5" ht="19.5" x14ac:dyDescent="0.2">
      <c r="A8" s="67"/>
      <c r="B8" s="14" t="s">
        <v>3</v>
      </c>
      <c r="C8" s="14" t="s">
        <v>29</v>
      </c>
      <c r="D8" s="15">
        <v>266105301.22999999</v>
      </c>
      <c r="E8" s="16">
        <v>2486</v>
      </c>
    </row>
    <row r="9" spans="1:5" s="10" customFormat="1" ht="12.75" x14ac:dyDescent="0.2">
      <c r="A9" s="61" t="s">
        <v>13</v>
      </c>
      <c r="B9" s="77"/>
      <c r="C9" s="78"/>
      <c r="D9" s="57">
        <f>SUM(D4:D8)</f>
        <v>3410174930.9499998</v>
      </c>
      <c r="E9" s="58">
        <f>SUM(E4:E8)</f>
        <v>21563</v>
      </c>
    </row>
    <row r="10" spans="1:5" s="10" customFormat="1" ht="19.5" x14ac:dyDescent="0.2">
      <c r="A10" s="68" t="s">
        <v>19</v>
      </c>
      <c r="B10" s="14" t="s">
        <v>16</v>
      </c>
      <c r="C10" s="14" t="s">
        <v>26</v>
      </c>
      <c r="D10" s="15">
        <v>1549060.13</v>
      </c>
      <c r="E10" s="16">
        <v>9</v>
      </c>
    </row>
    <row r="11" spans="1:5" s="10" customFormat="1" ht="12.75" x14ac:dyDescent="0.2">
      <c r="A11" s="69"/>
      <c r="B11" s="14" t="s">
        <v>16</v>
      </c>
      <c r="C11" s="14" t="s">
        <v>27</v>
      </c>
      <c r="D11" s="15">
        <v>2403850.89</v>
      </c>
      <c r="E11" s="16">
        <v>7</v>
      </c>
    </row>
    <row r="12" spans="1:5" s="10" customFormat="1" ht="12.75" x14ac:dyDescent="0.2">
      <c r="A12" s="69"/>
      <c r="B12" s="14" t="s">
        <v>16</v>
      </c>
      <c r="C12" s="14" t="s">
        <v>28</v>
      </c>
      <c r="D12" s="15">
        <v>16925577.73</v>
      </c>
      <c r="E12" s="16">
        <v>62</v>
      </c>
    </row>
    <row r="13" spans="1:5" s="10" customFormat="1" ht="12.75" x14ac:dyDescent="0.2">
      <c r="A13" s="70"/>
      <c r="B13" s="14" t="s">
        <v>16</v>
      </c>
      <c r="C13" s="14" t="s">
        <v>29</v>
      </c>
      <c r="D13" s="15">
        <v>184107892.33000001</v>
      </c>
      <c r="E13" s="16">
        <v>741</v>
      </c>
    </row>
    <row r="14" spans="1:5" s="10" customFormat="1" ht="12.75" x14ac:dyDescent="0.2">
      <c r="A14" s="64" t="s">
        <v>20</v>
      </c>
      <c r="B14" s="65"/>
      <c r="C14" s="65"/>
      <c r="D14" s="36">
        <f>SUM(D10:D13)</f>
        <v>204986381.08000001</v>
      </c>
      <c r="E14" s="37">
        <f>SUM(E10:E13)</f>
        <v>819</v>
      </c>
    </row>
    <row r="15" spans="1:5" s="24" customFormat="1" ht="41.25" customHeight="1" x14ac:dyDescent="0.2">
      <c r="A15" s="41" t="s">
        <v>22</v>
      </c>
      <c r="B15" s="28" t="s">
        <v>23</v>
      </c>
      <c r="C15" s="28" t="s">
        <v>30</v>
      </c>
      <c r="D15" s="29">
        <v>46703383.729999997</v>
      </c>
      <c r="E15" s="30">
        <v>0</v>
      </c>
    </row>
    <row r="16" spans="1:5" s="12" customFormat="1" ht="12" x14ac:dyDescent="0.2">
      <c r="A16" s="80" t="s">
        <v>24</v>
      </c>
      <c r="B16" s="81"/>
      <c r="C16" s="81"/>
      <c r="D16" s="11">
        <f>SUM(D15:D15)</f>
        <v>46703383.729999997</v>
      </c>
      <c r="E16" s="11">
        <f>SUM(E15:E15)</f>
        <v>0</v>
      </c>
    </row>
    <row r="17" spans="1:5" s="12" customFormat="1" ht="12.75" x14ac:dyDescent="0.2">
      <c r="A17" s="59" t="s">
        <v>15</v>
      </c>
      <c r="B17" s="59"/>
      <c r="C17" s="60"/>
      <c r="D17" s="13">
        <f>D9+D16+D14</f>
        <v>3661864695.7599998</v>
      </c>
      <c r="E17" s="13">
        <f>E9+E16+E14</f>
        <v>22382</v>
      </c>
    </row>
    <row r="18" spans="1:5" x14ac:dyDescent="0.2">
      <c r="A18" s="22" t="s">
        <v>34</v>
      </c>
    </row>
    <row r="19" spans="1:5" x14ac:dyDescent="0.2">
      <c r="A19" s="22" t="s">
        <v>12</v>
      </c>
    </row>
  </sheetData>
  <mergeCells count="8">
    <mergeCell ref="A17:C17"/>
    <mergeCell ref="A9:C9"/>
    <mergeCell ref="A1:E1"/>
    <mergeCell ref="A2:E2"/>
    <mergeCell ref="A4:A8"/>
    <mergeCell ref="A16:C16"/>
    <mergeCell ref="A10:A13"/>
    <mergeCell ref="A14:C14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E21"/>
  <sheetViews>
    <sheetView showGridLines="0" workbookViewId="0">
      <selection activeCell="C22" sqref="C22"/>
    </sheetView>
  </sheetViews>
  <sheetFormatPr defaultRowHeight="11.25" x14ac:dyDescent="0.2"/>
  <cols>
    <col min="1" max="1" width="14.85546875" style="21" customWidth="1"/>
    <col min="2" max="2" width="16.85546875" style="17" customWidth="1"/>
    <col min="3" max="3" width="20.7109375" style="18" customWidth="1"/>
    <col min="4" max="4" width="14.7109375" style="20" customWidth="1"/>
    <col min="5" max="5" width="13.7109375" style="19" customWidth="1"/>
    <col min="6" max="16384" width="9.140625" style="1"/>
  </cols>
  <sheetData>
    <row r="1" spans="1:5" s="2" customFormat="1" ht="15" x14ac:dyDescent="0.2">
      <c r="A1" s="63" t="s">
        <v>35</v>
      </c>
      <c r="B1" s="63"/>
      <c r="C1" s="63"/>
      <c r="D1" s="63"/>
      <c r="E1" s="63"/>
    </row>
    <row r="2" spans="1:5" s="3" customFormat="1" ht="15" x14ac:dyDescent="0.2">
      <c r="A2" s="63" t="s">
        <v>7</v>
      </c>
      <c r="B2" s="63"/>
      <c r="C2" s="63"/>
      <c r="D2" s="63"/>
      <c r="E2" s="63"/>
    </row>
    <row r="3" spans="1:5" ht="24" customHeight="1" x14ac:dyDescent="0.2">
      <c r="A3" s="4" t="s">
        <v>0</v>
      </c>
      <c r="B3" s="5" t="s">
        <v>1</v>
      </c>
      <c r="C3" s="5" t="s">
        <v>2</v>
      </c>
      <c r="D3" s="6" t="s">
        <v>10</v>
      </c>
      <c r="E3" s="7" t="s">
        <v>11</v>
      </c>
    </row>
    <row r="4" spans="1:5" ht="19.5" customHeight="1" x14ac:dyDescent="0.2">
      <c r="A4" s="66" t="s">
        <v>17</v>
      </c>
      <c r="B4" s="14" t="s">
        <v>9</v>
      </c>
      <c r="C4" s="14" t="s">
        <v>25</v>
      </c>
      <c r="D4" s="15">
        <v>18847252208.799999</v>
      </c>
      <c r="E4" s="16">
        <v>110936</v>
      </c>
    </row>
    <row r="5" spans="1:5" ht="19.5" customHeight="1" x14ac:dyDescent="0.2">
      <c r="A5" s="67"/>
      <c r="B5" s="14" t="s">
        <v>3</v>
      </c>
      <c r="C5" s="14" t="s">
        <v>26</v>
      </c>
      <c r="D5" s="15">
        <v>1411573305.2</v>
      </c>
      <c r="E5" s="16">
        <v>11406</v>
      </c>
    </row>
    <row r="6" spans="1:5" ht="19.5" customHeight="1" x14ac:dyDescent="0.2">
      <c r="A6" s="67"/>
      <c r="B6" s="14" t="s">
        <v>3</v>
      </c>
      <c r="C6" s="14" t="s">
        <v>27</v>
      </c>
      <c r="D6" s="15">
        <v>32697528.600000001</v>
      </c>
      <c r="E6" s="16">
        <v>373</v>
      </c>
    </row>
    <row r="7" spans="1:5" ht="19.5" x14ac:dyDescent="0.2">
      <c r="A7" s="67"/>
      <c r="B7" s="14" t="s">
        <v>3</v>
      </c>
      <c r="C7" s="14" t="s">
        <v>28</v>
      </c>
      <c r="D7" s="15">
        <v>1281617511.0699999</v>
      </c>
      <c r="E7" s="16">
        <v>9091</v>
      </c>
    </row>
    <row r="8" spans="1:5" ht="19.5" x14ac:dyDescent="0.2">
      <c r="A8" s="67"/>
      <c r="B8" s="14" t="s">
        <v>3</v>
      </c>
      <c r="C8" s="14" t="s">
        <v>29</v>
      </c>
      <c r="D8" s="15">
        <v>1321283922.8499999</v>
      </c>
      <c r="E8" s="16">
        <v>10937</v>
      </c>
    </row>
    <row r="9" spans="1:5" s="10" customFormat="1" ht="12.75" x14ac:dyDescent="0.2">
      <c r="A9" s="61" t="s">
        <v>13</v>
      </c>
      <c r="B9" s="82"/>
      <c r="C9" s="83"/>
      <c r="D9" s="26">
        <f>SUM(D4:D8)</f>
        <v>22894424476.519997</v>
      </c>
      <c r="E9" s="27">
        <f>SUM(E4:E8)</f>
        <v>142743</v>
      </c>
    </row>
    <row r="10" spans="1:5" s="10" customFormat="1" ht="18" customHeight="1" x14ac:dyDescent="0.2">
      <c r="A10" s="68" t="s">
        <v>19</v>
      </c>
      <c r="B10" s="42" t="s">
        <v>16</v>
      </c>
      <c r="C10" s="42" t="s">
        <v>26</v>
      </c>
      <c r="D10" s="32">
        <v>38918424</v>
      </c>
      <c r="E10" s="31">
        <v>170</v>
      </c>
    </row>
    <row r="11" spans="1:5" s="10" customFormat="1" ht="18" customHeight="1" x14ac:dyDescent="0.2">
      <c r="A11" s="69"/>
      <c r="B11" s="49" t="s">
        <v>16</v>
      </c>
      <c r="C11" s="49" t="s">
        <v>27</v>
      </c>
      <c r="D11" s="50">
        <v>62722387.009999998</v>
      </c>
      <c r="E11" s="48">
        <v>202</v>
      </c>
    </row>
    <row r="12" spans="1:5" s="10" customFormat="1" ht="15" customHeight="1" x14ac:dyDescent="0.2">
      <c r="A12" s="69"/>
      <c r="B12" s="49" t="s">
        <v>16</v>
      </c>
      <c r="C12" s="49" t="s">
        <v>28</v>
      </c>
      <c r="D12" s="50">
        <v>129630781.37</v>
      </c>
      <c r="E12" s="51">
        <v>545</v>
      </c>
    </row>
    <row r="13" spans="1:5" s="10" customFormat="1" ht="15" customHeight="1" x14ac:dyDescent="0.2">
      <c r="A13" s="70"/>
      <c r="B13" s="49" t="s">
        <v>16</v>
      </c>
      <c r="C13" s="49" t="s">
        <v>29</v>
      </c>
      <c r="D13" s="50">
        <v>640231205.14999998</v>
      </c>
      <c r="E13" s="48">
        <v>2713</v>
      </c>
    </row>
    <row r="14" spans="1:5" s="10" customFormat="1" ht="12.75" x14ac:dyDescent="0.2">
      <c r="A14" s="64" t="s">
        <v>20</v>
      </c>
      <c r="B14" s="65"/>
      <c r="C14" s="65"/>
      <c r="D14" s="36">
        <f>SUM(D10:D13)</f>
        <v>871502797.52999997</v>
      </c>
      <c r="E14" s="37">
        <f>SUM(E10:E13)</f>
        <v>3630</v>
      </c>
    </row>
    <row r="15" spans="1:5" s="10" customFormat="1" ht="31.5" customHeight="1" x14ac:dyDescent="0.2">
      <c r="A15" s="47" t="s">
        <v>32</v>
      </c>
      <c r="B15" s="39" t="s">
        <v>21</v>
      </c>
      <c r="C15" s="25" t="s">
        <v>31</v>
      </c>
      <c r="D15" s="34">
        <v>116150000</v>
      </c>
      <c r="E15" s="35">
        <v>0</v>
      </c>
    </row>
    <row r="16" spans="1:5" s="24" customFormat="1" ht="12" x14ac:dyDescent="0.2">
      <c r="A16" s="75" t="s">
        <v>33</v>
      </c>
      <c r="B16" s="76"/>
      <c r="C16" s="76"/>
      <c r="D16" s="23">
        <f>SUM(D15:D15)</f>
        <v>116150000</v>
      </c>
      <c r="E16" s="46">
        <f>SUM(E15:E15)</f>
        <v>0</v>
      </c>
    </row>
    <row r="17" spans="1:5" s="12" customFormat="1" ht="21.75" customHeight="1" x14ac:dyDescent="0.2">
      <c r="A17" s="43" t="s">
        <v>22</v>
      </c>
      <c r="B17" s="42" t="s">
        <v>23</v>
      </c>
      <c r="C17" s="42" t="s">
        <v>30</v>
      </c>
      <c r="D17" s="32">
        <v>169130779.91999999</v>
      </c>
      <c r="E17" s="33">
        <v>0</v>
      </c>
    </row>
    <row r="18" spans="1:5" s="12" customFormat="1" ht="12" x14ac:dyDescent="0.2">
      <c r="A18" s="73" t="s">
        <v>24</v>
      </c>
      <c r="B18" s="74"/>
      <c r="C18" s="74"/>
      <c r="D18" s="44">
        <f t="shared" ref="D18:E18" si="0">D17</f>
        <v>169130779.91999999</v>
      </c>
      <c r="E18" s="45">
        <f t="shared" si="0"/>
        <v>0</v>
      </c>
    </row>
    <row r="19" spans="1:5" s="12" customFormat="1" ht="12.75" x14ac:dyDescent="0.2">
      <c r="A19" s="59" t="s">
        <v>15</v>
      </c>
      <c r="B19" s="59"/>
      <c r="C19" s="60"/>
      <c r="D19" s="13">
        <f>D9+D16+D14+D18</f>
        <v>24051208053.969994</v>
      </c>
      <c r="E19" s="56">
        <f>E9+E16+E14+E18</f>
        <v>146373</v>
      </c>
    </row>
    <row r="20" spans="1:5" x14ac:dyDescent="0.2">
      <c r="A20" s="22" t="s">
        <v>34</v>
      </c>
    </row>
    <row r="21" spans="1:5" x14ac:dyDescent="0.2">
      <c r="A21" s="22" t="s">
        <v>12</v>
      </c>
    </row>
  </sheetData>
  <mergeCells count="9">
    <mergeCell ref="A19:C19"/>
    <mergeCell ref="A9:C9"/>
    <mergeCell ref="A1:E1"/>
    <mergeCell ref="A2:E2"/>
    <mergeCell ref="A16:C16"/>
    <mergeCell ref="A14:C14"/>
    <mergeCell ref="A4:A8"/>
    <mergeCell ref="A18:C18"/>
    <mergeCell ref="A10:A13"/>
  </mergeCells>
  <phoneticPr fontId="1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&amp;C&amp;8&amp;A&amp;R&amp;8Tabela 153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Espírito Santo</vt:lpstr>
      <vt:lpstr>Minas Gerais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</vt:vector>
  </TitlesOfParts>
  <Company>Câmara Brasileira da Indústria da Construção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Câmara Brasileira da Indústria da Construção</dc:creator>
  <cp:lastModifiedBy>Joedilson Resende</cp:lastModifiedBy>
  <cp:lastPrinted>2017-01-23T18:13:26Z</cp:lastPrinted>
  <dcterms:created xsi:type="dcterms:W3CDTF">2005-01-19T13:30:20Z</dcterms:created>
  <dcterms:modified xsi:type="dcterms:W3CDTF">2023-02-16T14:05:20Z</dcterms:modified>
</cp:coreProperties>
</file>