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BE34B19C-85DA-44AC-A1B8-F198F166F0A9}" xr6:coauthVersionLast="47" xr6:coauthVersionMax="47" xr10:uidLastSave="{00000000-0000-0000-0000-000000000000}"/>
  <bookViews>
    <workbookView xWindow="-120" yWindow="-120" windowWidth="20730" windowHeight="11160" tabRatio="756" activeTab="3" xr2:uid="{00000000-000D-0000-FFFF-FFFF00000000}"/>
  </bookViews>
  <sheets>
    <sheet name="Espírito Santo" sheetId="26" r:id="rId1"/>
    <sheet name="Minas Gerais" sheetId="21" r:id="rId2"/>
    <sheet name="Rio de Janeiro" sheetId="15" r:id="rId3"/>
    <sheet name="São Paulo" sheetId="28" r:id="rId4"/>
  </sheets>
  <definedNames>
    <definedName name="_xlnm._FilterDatabase" localSheetId="1" hidden="1">'Minas Gerais'!$A$3:$E$3</definedName>
    <definedName name="_xlnm._FilterDatabase" localSheetId="2" hidden="1">'Rio de Janeiro'!$A$3:$E$3</definedName>
    <definedName name="_xlnm._FilterDatabase" localSheetId="3" hidden="1">'São Paulo'!$A$3:$E$3</definedName>
    <definedName name="_xlnm.Print_Area" localSheetId="0">'Espírito Santo'!$A$1:$E$17</definedName>
    <definedName name="_xlnm.Print_Area" localSheetId="1">'Minas Gerais'!$A$1:$E$18</definedName>
    <definedName name="_xlnm.Print_Area" localSheetId="2">'Rio de Janeiro'!$A$1:$E$22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5" l="1"/>
  <c r="D20" i="15"/>
  <c r="E15" i="26"/>
  <c r="D15" i="26"/>
  <c r="E20" i="28"/>
  <c r="D20" i="28"/>
  <c r="E19" i="15"/>
  <c r="D19" i="15"/>
  <c r="E16" i="15"/>
  <c r="D16" i="15"/>
  <c r="E14" i="15"/>
  <c r="D14" i="15"/>
  <c r="E9" i="15"/>
  <c r="D9" i="15"/>
  <c r="E16" i="21"/>
  <c r="D16" i="21"/>
  <c r="E16" i="28"/>
  <c r="D16" i="28"/>
  <c r="D10" i="21"/>
  <c r="E15" i="21"/>
  <c r="D15" i="21"/>
  <c r="E14" i="26"/>
  <c r="D14" i="26"/>
  <c r="E9" i="26" l="1"/>
  <c r="D9" i="26"/>
  <c r="E10" i="21"/>
  <c r="E11" i="28"/>
  <c r="D11" i="28"/>
  <c r="E22" i="28" l="1"/>
  <c r="E23" i="28" s="1"/>
  <c r="D22" i="28"/>
  <c r="D23" i="28" s="1"/>
</calcChain>
</file>

<file path=xl/sharedStrings.xml><?xml version="1.0" encoding="utf-8"?>
<sst xmlns="http://schemas.openxmlformats.org/spreadsheetml/2006/main" count="156" uniqueCount="44">
  <si>
    <t>Área</t>
  </si>
  <si>
    <t>Programa</t>
  </si>
  <si>
    <t>Modalidade</t>
  </si>
  <si>
    <t>Carta de Crédito - Individual</t>
  </si>
  <si>
    <t>Espírito Santo</t>
  </si>
  <si>
    <t>Minas Gerais</t>
  </si>
  <si>
    <t>Rio de Janeiro</t>
  </si>
  <si>
    <t>São Paulo</t>
  </si>
  <si>
    <t>Saneamento para Todos - Setor Público</t>
  </si>
  <si>
    <t>Apoio à Produção</t>
  </si>
  <si>
    <t>Valor do Empréstimo (R$)</t>
  </si>
  <si>
    <t>Número de Unidades</t>
  </si>
  <si>
    <t>Elaboração: Banco de Dados - CBIC.</t>
  </si>
  <si>
    <t>Total Habitação</t>
  </si>
  <si>
    <t xml:space="preserve">TOTAL GERAL </t>
  </si>
  <si>
    <t>Pró-Cotista</t>
  </si>
  <si>
    <t>HABITAÇÃO POPULAR</t>
  </si>
  <si>
    <t>OPER. DIVERSAS</t>
  </si>
  <si>
    <t>Total Operações Diversas</t>
  </si>
  <si>
    <t>Pró-Transporte - Setor Público</t>
  </si>
  <si>
    <t>HABITAÇÃO</t>
  </si>
  <si>
    <t>Aquisição de terreno e construção</t>
  </si>
  <si>
    <t>Construção</t>
  </si>
  <si>
    <t>Imóvel novo</t>
  </si>
  <si>
    <t>Imóvel usado</t>
  </si>
  <si>
    <t>INFRAESTRUTURA URBANA</t>
  </si>
  <si>
    <t>Total Infraestrutura Urbana</t>
  </si>
  <si>
    <t>CONTRATAÇÕES COM RECURSOS DO FGTS - 2023</t>
  </si>
  <si>
    <t>Fonte: Caixa Econômica Federal. Posição da Base: 26/02/2024.</t>
  </si>
  <si>
    <t>Pró-Moradia</t>
  </si>
  <si>
    <t>HAB - PRODUCAO DE CONJUNSTOS HABITACIONAIS</t>
  </si>
  <si>
    <t>SISTEMA DE TRANSPORTE COLETIVO</t>
  </si>
  <si>
    <t>SANEAMENTO</t>
  </si>
  <si>
    <t>Total Saneamento</t>
  </si>
  <si>
    <t>Saneamento para Todos - Setor Privado</t>
  </si>
  <si>
    <t>SISTEMA DE ABASTECIMENTO DE AGUA</t>
  </si>
  <si>
    <t>SISTEMA DE TRATAMENTO DE ESGOTO</t>
  </si>
  <si>
    <t>URBANIZACAO DE ASSENTAMENTOS PRECARIOS</t>
  </si>
  <si>
    <t>Pró-Cidades - Setor Público</t>
  </si>
  <si>
    <t>MODERNIZACAO TECNOLOGICA URBANA</t>
  </si>
  <si>
    <t>URBANIZACAO DE AREAS</t>
  </si>
  <si>
    <t>QUALIFICACAO VIARIA</t>
  </si>
  <si>
    <t>PLANOS, PROJETOS E PESQUISAS</t>
  </si>
  <si>
    <t>Total Infraestrutura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</si>
</sst>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48"/>
      <name val="Arial"/>
      <family val="2"/>
    </font>
    <font>
      <sz val="11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3" fontId="6" fillId="2" borderId="2" xfId="0" applyNumberFormat="1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left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Continuous" vertical="center" wrapText="1"/>
    </xf>
    <xf numFmtId="0" fontId="7" fillId="7" borderId="12" xfId="0" applyFont="1" applyFill="1" applyBorder="1" applyAlignment="1">
      <alignment horizontal="center" vertic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3" fontId="13" fillId="9" borderId="5" xfId="0" applyNumberFormat="1" applyFont="1" applyFill="1" applyBorder="1" applyAlignment="1">
      <alignment horizontal="center" vertical="center" wrapText="1"/>
    </xf>
    <xf numFmtId="3" fontId="7" fillId="5" borderId="2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centerContinuous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3" fontId="7" fillId="10" borderId="2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3" fontId="7" fillId="10" borderId="3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17"/>
  <sheetViews>
    <sheetView showGridLines="0" workbookViewId="0">
      <selection activeCell="C18" sqref="C18"/>
    </sheetView>
  </sheetViews>
  <sheetFormatPr defaultRowHeight="11.25" x14ac:dyDescent="0.2"/>
  <cols>
    <col min="1" max="1" width="15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54" t="s">
        <v>27</v>
      </c>
      <c r="B1" s="54"/>
      <c r="C1" s="54"/>
      <c r="D1" s="54"/>
      <c r="E1" s="54"/>
    </row>
    <row r="2" spans="1:5" s="3" customFormat="1" ht="15" x14ac:dyDescent="0.2">
      <c r="A2" s="54" t="s">
        <v>4</v>
      </c>
      <c r="B2" s="54"/>
      <c r="C2" s="54"/>
      <c r="D2" s="54"/>
      <c r="E2" s="54"/>
    </row>
    <row r="3" spans="1:5" ht="24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57" t="s">
        <v>16</v>
      </c>
      <c r="B4" s="14" t="s">
        <v>9</v>
      </c>
      <c r="C4" s="14" t="s">
        <v>20</v>
      </c>
      <c r="D4" s="15">
        <v>485735228.22000003</v>
      </c>
      <c r="E4" s="16">
        <v>1577</v>
      </c>
    </row>
    <row r="5" spans="1:5" ht="22.5" customHeight="1" x14ac:dyDescent="0.2">
      <c r="A5" s="58"/>
      <c r="B5" s="14" t="s">
        <v>3</v>
      </c>
      <c r="C5" s="14" t="s">
        <v>21</v>
      </c>
      <c r="D5" s="15">
        <v>21015820.469999999</v>
      </c>
      <c r="E5" s="16">
        <v>142</v>
      </c>
    </row>
    <row r="6" spans="1:5" ht="22.5" customHeight="1" x14ac:dyDescent="0.2">
      <c r="A6" s="58"/>
      <c r="B6" s="14" t="s">
        <v>3</v>
      </c>
      <c r="C6" s="14" t="s">
        <v>22</v>
      </c>
      <c r="D6" s="15">
        <v>1186338.01</v>
      </c>
      <c r="E6" s="16">
        <v>8</v>
      </c>
    </row>
    <row r="7" spans="1:5" ht="21.75" customHeight="1" x14ac:dyDescent="0.2">
      <c r="A7" s="58"/>
      <c r="B7" s="14" t="s">
        <v>3</v>
      </c>
      <c r="C7" s="14" t="s">
        <v>23</v>
      </c>
      <c r="D7" s="15">
        <v>30829847.710000001</v>
      </c>
      <c r="E7" s="16">
        <v>203</v>
      </c>
    </row>
    <row r="8" spans="1:5" ht="21.75" customHeight="1" x14ac:dyDescent="0.2">
      <c r="A8" s="58"/>
      <c r="B8" s="14" t="s">
        <v>3</v>
      </c>
      <c r="C8" s="14" t="s">
        <v>24</v>
      </c>
      <c r="D8" s="15">
        <v>192854541.83000001</v>
      </c>
      <c r="E8" s="16">
        <v>1457</v>
      </c>
    </row>
    <row r="9" spans="1:5" s="10" customFormat="1" ht="12.75" x14ac:dyDescent="0.2">
      <c r="A9" s="52" t="s">
        <v>13</v>
      </c>
      <c r="B9" s="52"/>
      <c r="C9" s="53"/>
      <c r="D9" s="8">
        <f>SUM(D4:D8)</f>
        <v>731621776.24000013</v>
      </c>
      <c r="E9" s="9">
        <f>SUM(E4:E8)</f>
        <v>3387</v>
      </c>
    </row>
    <row r="10" spans="1:5" s="10" customFormat="1" ht="19.5" customHeight="1" x14ac:dyDescent="0.2">
      <c r="A10" s="59" t="s">
        <v>17</v>
      </c>
      <c r="B10" s="38" t="s">
        <v>15</v>
      </c>
      <c r="C10" s="38" t="s">
        <v>21</v>
      </c>
      <c r="D10" s="31">
        <v>13683901.1</v>
      </c>
      <c r="E10" s="30">
        <v>59</v>
      </c>
    </row>
    <row r="11" spans="1:5" s="10" customFormat="1" ht="19.5" customHeight="1" x14ac:dyDescent="0.2">
      <c r="A11" s="60"/>
      <c r="B11" s="44" t="s">
        <v>15</v>
      </c>
      <c r="C11" s="44" t="s">
        <v>22</v>
      </c>
      <c r="D11" s="45">
        <v>10008203.26</v>
      </c>
      <c r="E11" s="43">
        <v>27</v>
      </c>
    </row>
    <row r="12" spans="1:5" s="10" customFormat="1" ht="19.5" customHeight="1" x14ac:dyDescent="0.2">
      <c r="A12" s="60"/>
      <c r="B12" s="44" t="s">
        <v>15</v>
      </c>
      <c r="C12" s="44" t="s">
        <v>23</v>
      </c>
      <c r="D12" s="45">
        <v>15805102.130000001</v>
      </c>
      <c r="E12" s="46">
        <v>63</v>
      </c>
    </row>
    <row r="13" spans="1:5" s="10" customFormat="1" ht="19.5" customHeight="1" x14ac:dyDescent="0.2">
      <c r="A13" s="61"/>
      <c r="B13" s="44" t="s">
        <v>15</v>
      </c>
      <c r="C13" s="44" t="s">
        <v>24</v>
      </c>
      <c r="D13" s="45">
        <v>84064034.400000006</v>
      </c>
      <c r="E13" s="43">
        <v>350</v>
      </c>
    </row>
    <row r="14" spans="1:5" s="10" customFormat="1" ht="12.75" x14ac:dyDescent="0.2">
      <c r="A14" s="55" t="s">
        <v>18</v>
      </c>
      <c r="B14" s="56"/>
      <c r="C14" s="56"/>
      <c r="D14" s="35">
        <f>SUM(D10:D13)</f>
        <v>123561240.89000002</v>
      </c>
      <c r="E14" s="36">
        <f>SUM(E10:E13)</f>
        <v>499</v>
      </c>
    </row>
    <row r="15" spans="1:5" s="12" customFormat="1" ht="12.75" x14ac:dyDescent="0.2">
      <c r="A15" s="50" t="s">
        <v>14</v>
      </c>
      <c r="B15" s="50"/>
      <c r="C15" s="51"/>
      <c r="D15" s="13">
        <f>D14+D9</f>
        <v>855183017.13000011</v>
      </c>
      <c r="E15" s="13">
        <f>E14+E9</f>
        <v>3886</v>
      </c>
    </row>
    <row r="16" spans="1:5" x14ac:dyDescent="0.2">
      <c r="A16" s="22" t="s">
        <v>28</v>
      </c>
    </row>
    <row r="17" spans="1:1" x14ac:dyDescent="0.2">
      <c r="A17" s="22" t="s">
        <v>12</v>
      </c>
    </row>
  </sheetData>
  <mergeCells count="7">
    <mergeCell ref="A15:C15"/>
    <mergeCell ref="A9:C9"/>
    <mergeCell ref="A1:E1"/>
    <mergeCell ref="A2:E2"/>
    <mergeCell ref="A14:C14"/>
    <mergeCell ref="A4:A8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E18"/>
  <sheetViews>
    <sheetView showGridLines="0" workbookViewId="0">
      <selection activeCell="D20" sqref="D20"/>
    </sheetView>
  </sheetViews>
  <sheetFormatPr defaultRowHeight="11.25" x14ac:dyDescent="0.2"/>
  <cols>
    <col min="1" max="1" width="17.28515625" style="21" customWidth="1"/>
    <col min="2" max="2" width="20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54" t="s">
        <v>27</v>
      </c>
      <c r="B1" s="54"/>
      <c r="C1" s="54"/>
      <c r="D1" s="54"/>
      <c r="E1" s="54"/>
    </row>
    <row r="2" spans="1:5" s="3" customFormat="1" ht="15" x14ac:dyDescent="0.2">
      <c r="A2" s="54" t="s">
        <v>5</v>
      </c>
      <c r="B2" s="54"/>
      <c r="C2" s="54"/>
      <c r="D2" s="54"/>
      <c r="E2" s="54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5.75" customHeight="1" x14ac:dyDescent="0.2">
      <c r="A4" s="57" t="s">
        <v>16</v>
      </c>
      <c r="B4" s="14" t="s">
        <v>9</v>
      </c>
      <c r="C4" s="14" t="s">
        <v>20</v>
      </c>
      <c r="D4" s="15">
        <v>2926402307.1199999</v>
      </c>
      <c r="E4" s="16">
        <v>13304</v>
      </c>
    </row>
    <row r="5" spans="1:5" ht="21.75" customHeight="1" x14ac:dyDescent="0.2">
      <c r="A5" s="58"/>
      <c r="B5" s="14" t="s">
        <v>3</v>
      </c>
      <c r="C5" s="14" t="s">
        <v>21</v>
      </c>
      <c r="D5" s="15">
        <v>895483881.55999994</v>
      </c>
      <c r="E5" s="16">
        <v>6663</v>
      </c>
    </row>
    <row r="6" spans="1:5" ht="15.75" customHeight="1" x14ac:dyDescent="0.2">
      <c r="A6" s="58"/>
      <c r="B6" s="14" t="s">
        <v>3</v>
      </c>
      <c r="C6" s="14" t="s">
        <v>22</v>
      </c>
      <c r="D6" s="15">
        <v>41582641.159999996</v>
      </c>
      <c r="E6" s="16">
        <v>380</v>
      </c>
    </row>
    <row r="7" spans="1:5" ht="15.75" customHeight="1" x14ac:dyDescent="0.2">
      <c r="A7" s="58"/>
      <c r="B7" s="14" t="s">
        <v>3</v>
      </c>
      <c r="C7" s="14" t="s">
        <v>23</v>
      </c>
      <c r="D7" s="15">
        <v>933119831.88</v>
      </c>
      <c r="E7" s="16">
        <v>6453</v>
      </c>
    </row>
    <row r="8" spans="1:5" ht="15.75" customHeight="1" x14ac:dyDescent="0.2">
      <c r="A8" s="58"/>
      <c r="B8" s="14" t="s">
        <v>3</v>
      </c>
      <c r="C8" s="14" t="s">
        <v>24</v>
      </c>
      <c r="D8" s="15">
        <v>2217761226.8200002</v>
      </c>
      <c r="E8" s="16">
        <v>16821</v>
      </c>
    </row>
    <row r="9" spans="1:5" ht="16.5" customHeight="1" x14ac:dyDescent="0.2">
      <c r="A9" s="58"/>
      <c r="B9" s="14" t="s">
        <v>29</v>
      </c>
      <c r="C9" s="14" t="s">
        <v>30</v>
      </c>
      <c r="D9" s="15">
        <v>25139990</v>
      </c>
      <c r="E9" s="16">
        <v>260</v>
      </c>
    </row>
    <row r="10" spans="1:5" s="10" customFormat="1" ht="12.75" x14ac:dyDescent="0.2">
      <c r="A10" s="52" t="s">
        <v>13</v>
      </c>
      <c r="B10" s="52"/>
      <c r="C10" s="53"/>
      <c r="D10" s="8">
        <f>SUM(D4:D9)</f>
        <v>7039489878.539999</v>
      </c>
      <c r="E10" s="9">
        <f>SUM(E4:E9)</f>
        <v>43881</v>
      </c>
    </row>
    <row r="11" spans="1:5" s="10" customFormat="1" ht="16.5" customHeight="1" x14ac:dyDescent="0.2">
      <c r="A11" s="59" t="s">
        <v>17</v>
      </c>
      <c r="B11" s="38" t="s">
        <v>15</v>
      </c>
      <c r="C11" s="38" t="s">
        <v>21</v>
      </c>
      <c r="D11" s="31">
        <v>93821136.769999996</v>
      </c>
      <c r="E11" s="30">
        <v>382</v>
      </c>
    </row>
    <row r="12" spans="1:5" s="10" customFormat="1" ht="15" customHeight="1" x14ac:dyDescent="0.2">
      <c r="A12" s="60"/>
      <c r="B12" s="44" t="s">
        <v>15</v>
      </c>
      <c r="C12" s="44" t="s">
        <v>22</v>
      </c>
      <c r="D12" s="45">
        <v>78904276.670000002</v>
      </c>
      <c r="E12" s="43">
        <v>252</v>
      </c>
    </row>
    <row r="13" spans="1:5" s="10" customFormat="1" ht="13.5" customHeight="1" x14ac:dyDescent="0.2">
      <c r="A13" s="60"/>
      <c r="B13" s="44" t="s">
        <v>15</v>
      </c>
      <c r="C13" s="44" t="s">
        <v>23</v>
      </c>
      <c r="D13" s="45">
        <v>183901407.24000001</v>
      </c>
      <c r="E13" s="46">
        <v>763</v>
      </c>
    </row>
    <row r="14" spans="1:5" s="10" customFormat="1" ht="15.75" customHeight="1" x14ac:dyDescent="0.2">
      <c r="A14" s="61"/>
      <c r="B14" s="44" t="s">
        <v>15</v>
      </c>
      <c r="C14" s="44" t="s">
        <v>24</v>
      </c>
      <c r="D14" s="45">
        <v>615418222.65999997</v>
      </c>
      <c r="E14" s="43">
        <v>2461</v>
      </c>
    </row>
    <row r="15" spans="1:5" s="10" customFormat="1" ht="12.75" x14ac:dyDescent="0.2">
      <c r="A15" s="55" t="s">
        <v>18</v>
      </c>
      <c r="B15" s="56"/>
      <c r="C15" s="56"/>
      <c r="D15" s="35">
        <f>SUM(D11:D14)</f>
        <v>972045043.33999991</v>
      </c>
      <c r="E15" s="36">
        <f>SUM(E11:E14)</f>
        <v>3858</v>
      </c>
    </row>
    <row r="16" spans="1:5" s="12" customFormat="1" ht="12.75" x14ac:dyDescent="0.2">
      <c r="A16" s="50" t="s">
        <v>14</v>
      </c>
      <c r="B16" s="50"/>
      <c r="C16" s="51"/>
      <c r="D16" s="13">
        <f>D15+D10</f>
        <v>8011534921.8799992</v>
      </c>
      <c r="E16" s="47">
        <f>E15+E10</f>
        <v>47739</v>
      </c>
    </row>
    <row r="17" spans="1:1" x14ac:dyDescent="0.2">
      <c r="A17" s="22" t="s">
        <v>28</v>
      </c>
    </row>
    <row r="18" spans="1:1" x14ac:dyDescent="0.2">
      <c r="A18" s="22" t="s">
        <v>12</v>
      </c>
    </row>
  </sheetData>
  <mergeCells count="7">
    <mergeCell ref="A16:C16"/>
    <mergeCell ref="A10:C10"/>
    <mergeCell ref="A1:E1"/>
    <mergeCell ref="A2:E2"/>
    <mergeCell ref="A4:A9"/>
    <mergeCell ref="A15:C15"/>
    <mergeCell ref="A11:A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E22"/>
  <sheetViews>
    <sheetView showGridLines="0" workbookViewId="0">
      <selection activeCell="I12" sqref="I12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54" t="s">
        <v>27</v>
      </c>
      <c r="B1" s="54"/>
      <c r="C1" s="54"/>
      <c r="D1" s="54"/>
      <c r="E1" s="54"/>
    </row>
    <row r="2" spans="1:5" s="3" customFormat="1" ht="15" x14ac:dyDescent="0.2">
      <c r="A2" s="54" t="s">
        <v>6</v>
      </c>
      <c r="B2" s="54"/>
      <c r="C2" s="54"/>
      <c r="D2" s="54"/>
      <c r="E2" s="54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x14ac:dyDescent="0.2">
      <c r="A4" s="68" t="s">
        <v>16</v>
      </c>
      <c r="B4" s="14" t="s">
        <v>9</v>
      </c>
      <c r="C4" s="14" t="s">
        <v>20</v>
      </c>
      <c r="D4" s="15">
        <v>3961796177.2800002</v>
      </c>
      <c r="E4" s="16">
        <v>12900</v>
      </c>
    </row>
    <row r="5" spans="1:5" ht="19.5" x14ac:dyDescent="0.2">
      <c r="A5" s="58"/>
      <c r="B5" s="14" t="s">
        <v>3</v>
      </c>
      <c r="C5" s="14" t="s">
        <v>21</v>
      </c>
      <c r="D5" s="15">
        <v>15459474.43</v>
      </c>
      <c r="E5" s="16">
        <v>103</v>
      </c>
    </row>
    <row r="6" spans="1:5" ht="19.5" x14ac:dyDescent="0.2">
      <c r="A6" s="58"/>
      <c r="B6" s="14" t="s">
        <v>3</v>
      </c>
      <c r="C6" s="14" t="s">
        <v>22</v>
      </c>
      <c r="D6" s="15">
        <v>874082</v>
      </c>
      <c r="E6" s="16">
        <v>7</v>
      </c>
    </row>
    <row r="7" spans="1:5" ht="19.5" x14ac:dyDescent="0.2">
      <c r="A7" s="58"/>
      <c r="B7" s="14" t="s">
        <v>3</v>
      </c>
      <c r="C7" s="14" t="s">
        <v>23</v>
      </c>
      <c r="D7" s="15">
        <v>325903440.52999997</v>
      </c>
      <c r="E7" s="16">
        <v>2311</v>
      </c>
    </row>
    <row r="8" spans="1:5" ht="19.5" x14ac:dyDescent="0.2">
      <c r="A8" s="58"/>
      <c r="B8" s="14" t="s">
        <v>3</v>
      </c>
      <c r="C8" s="14" t="s">
        <v>24</v>
      </c>
      <c r="D8" s="15">
        <v>858057316.84000003</v>
      </c>
      <c r="E8" s="16">
        <v>6619</v>
      </c>
    </row>
    <row r="9" spans="1:5" s="10" customFormat="1" ht="12.75" x14ac:dyDescent="0.2">
      <c r="A9" s="52" t="s">
        <v>13</v>
      </c>
      <c r="B9" s="66"/>
      <c r="C9" s="67"/>
      <c r="D9" s="48">
        <f>SUM(D4:D8)</f>
        <v>5162090491.0799999</v>
      </c>
      <c r="E9" s="49">
        <f>SUM(E4:E8)</f>
        <v>21940</v>
      </c>
    </row>
    <row r="10" spans="1:5" s="10" customFormat="1" ht="19.5" x14ac:dyDescent="0.2">
      <c r="A10" s="59" t="s">
        <v>17</v>
      </c>
      <c r="B10" s="14" t="s">
        <v>15</v>
      </c>
      <c r="C10" s="14" t="s">
        <v>21</v>
      </c>
      <c r="D10" s="15">
        <v>22351907.48</v>
      </c>
      <c r="E10" s="16">
        <v>78</v>
      </c>
    </row>
    <row r="11" spans="1:5" s="10" customFormat="1" ht="12.75" x14ac:dyDescent="0.2">
      <c r="A11" s="60"/>
      <c r="B11" s="14" t="s">
        <v>15</v>
      </c>
      <c r="C11" s="14" t="s">
        <v>22</v>
      </c>
      <c r="D11" s="15">
        <v>16926264.109999999</v>
      </c>
      <c r="E11" s="16">
        <v>44</v>
      </c>
    </row>
    <row r="12" spans="1:5" s="10" customFormat="1" ht="12.75" x14ac:dyDescent="0.2">
      <c r="A12" s="60"/>
      <c r="B12" s="14" t="s">
        <v>15</v>
      </c>
      <c r="C12" s="14" t="s">
        <v>23</v>
      </c>
      <c r="D12" s="15">
        <v>56773059.770000003</v>
      </c>
      <c r="E12" s="16">
        <v>221</v>
      </c>
    </row>
    <row r="13" spans="1:5" s="10" customFormat="1" ht="12.75" x14ac:dyDescent="0.2">
      <c r="A13" s="61"/>
      <c r="B13" s="14" t="s">
        <v>15</v>
      </c>
      <c r="C13" s="14" t="s">
        <v>24</v>
      </c>
      <c r="D13" s="15">
        <v>517658124.61000001</v>
      </c>
      <c r="E13" s="16">
        <v>1971</v>
      </c>
    </row>
    <row r="14" spans="1:5" s="10" customFormat="1" ht="12.75" x14ac:dyDescent="0.2">
      <c r="A14" s="55" t="s">
        <v>18</v>
      </c>
      <c r="B14" s="56"/>
      <c r="C14" s="56"/>
      <c r="D14" s="35">
        <f>SUM(D10:D13)</f>
        <v>613709355.97000003</v>
      </c>
      <c r="E14" s="36">
        <f>SUM(E10:E13)</f>
        <v>2314</v>
      </c>
    </row>
    <row r="15" spans="1:5" s="12" customFormat="1" ht="41.25" customHeight="1" x14ac:dyDescent="0.2">
      <c r="A15" s="37" t="s">
        <v>25</v>
      </c>
      <c r="B15" s="27" t="s">
        <v>19</v>
      </c>
      <c r="C15" s="27" t="s">
        <v>31</v>
      </c>
      <c r="D15" s="28">
        <v>645931000</v>
      </c>
      <c r="E15" s="29">
        <v>0</v>
      </c>
    </row>
    <row r="16" spans="1:5" s="12" customFormat="1" ht="12" x14ac:dyDescent="0.2">
      <c r="A16" s="73" t="s">
        <v>43</v>
      </c>
      <c r="B16" s="74"/>
      <c r="C16" s="74"/>
      <c r="D16" s="75">
        <f>SUM(D15:D15)</f>
        <v>645931000</v>
      </c>
      <c r="E16" s="78">
        <f>SUM(E15:E15)</f>
        <v>0</v>
      </c>
    </row>
    <row r="17" spans="1:5" s="12" customFormat="1" ht="26.25" customHeight="1" x14ac:dyDescent="0.2">
      <c r="A17" s="76" t="s">
        <v>32</v>
      </c>
      <c r="B17" s="27" t="s">
        <v>34</v>
      </c>
      <c r="C17" s="27" t="s">
        <v>35</v>
      </c>
      <c r="D17" s="28">
        <v>565087101.62</v>
      </c>
      <c r="E17" s="29">
        <v>0</v>
      </c>
    </row>
    <row r="18" spans="1:5" s="12" customFormat="1" ht="22.5" customHeight="1" x14ac:dyDescent="0.2">
      <c r="A18" s="77"/>
      <c r="B18" s="27" t="s">
        <v>34</v>
      </c>
      <c r="C18" s="27" t="s">
        <v>36</v>
      </c>
      <c r="D18" s="28">
        <v>935411265.09000003</v>
      </c>
      <c r="E18" s="29">
        <v>0</v>
      </c>
    </row>
    <row r="19" spans="1:5" s="12" customFormat="1" ht="12" x14ac:dyDescent="0.2">
      <c r="A19" s="69" t="s">
        <v>33</v>
      </c>
      <c r="B19" s="70"/>
      <c r="C19" s="70"/>
      <c r="D19" s="11">
        <f>SUM(D17:D18)</f>
        <v>1500498366.71</v>
      </c>
      <c r="E19" s="79">
        <f>SUM(E17:E18)</f>
        <v>0</v>
      </c>
    </row>
    <row r="20" spans="1:5" s="12" customFormat="1" ht="12.75" x14ac:dyDescent="0.2">
      <c r="A20" s="50" t="s">
        <v>14</v>
      </c>
      <c r="B20" s="50"/>
      <c r="C20" s="51"/>
      <c r="D20" s="13">
        <f>D9+D19+D14+D16</f>
        <v>7922229213.7600002</v>
      </c>
      <c r="E20" s="80">
        <f>E9+E19+E14+E16</f>
        <v>24254</v>
      </c>
    </row>
    <row r="21" spans="1:5" x14ac:dyDescent="0.2">
      <c r="A21" s="22" t="s">
        <v>28</v>
      </c>
    </row>
    <row r="22" spans="1:5" x14ac:dyDescent="0.2">
      <c r="A22" s="22" t="s">
        <v>12</v>
      </c>
    </row>
  </sheetData>
  <mergeCells count="10">
    <mergeCell ref="A20:C20"/>
    <mergeCell ref="A9:C9"/>
    <mergeCell ref="A1:E1"/>
    <mergeCell ref="A2:E2"/>
    <mergeCell ref="A4:A8"/>
    <mergeCell ref="A19:C19"/>
    <mergeCell ref="A10:A13"/>
    <mergeCell ref="A14:C14"/>
    <mergeCell ref="A16:C16"/>
    <mergeCell ref="A17:A18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  <pageSetUpPr fitToPage="1"/>
  </sheetPr>
  <dimension ref="A1:E25"/>
  <sheetViews>
    <sheetView showGridLines="0" tabSelected="1" topLeftCell="A10" workbookViewId="0">
      <selection activeCell="D26" sqref="D26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54" t="s">
        <v>27</v>
      </c>
      <c r="B1" s="54"/>
      <c r="C1" s="54"/>
      <c r="D1" s="54"/>
      <c r="E1" s="54"/>
    </row>
    <row r="2" spans="1:5" s="3" customFormat="1" ht="15" x14ac:dyDescent="0.2">
      <c r="A2" s="54" t="s">
        <v>7</v>
      </c>
      <c r="B2" s="54"/>
      <c r="C2" s="54"/>
      <c r="D2" s="54"/>
      <c r="E2" s="54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57" t="s">
        <v>16</v>
      </c>
      <c r="B4" s="14" t="s">
        <v>9</v>
      </c>
      <c r="C4" s="14" t="s">
        <v>20</v>
      </c>
      <c r="D4" s="15">
        <v>26252520832.259998</v>
      </c>
      <c r="E4" s="16">
        <v>98219</v>
      </c>
    </row>
    <row r="5" spans="1:5" ht="19.5" customHeight="1" x14ac:dyDescent="0.2">
      <c r="A5" s="58"/>
      <c r="B5" s="14" t="s">
        <v>3</v>
      </c>
      <c r="C5" s="14" t="s">
        <v>21</v>
      </c>
      <c r="D5" s="15">
        <v>1459996127.45</v>
      </c>
      <c r="E5" s="16">
        <v>10529</v>
      </c>
    </row>
    <row r="6" spans="1:5" ht="19.5" customHeight="1" x14ac:dyDescent="0.2">
      <c r="A6" s="58"/>
      <c r="B6" s="14" t="s">
        <v>3</v>
      </c>
      <c r="C6" s="14" t="s">
        <v>22</v>
      </c>
      <c r="D6" s="15">
        <v>59182493.159999996</v>
      </c>
      <c r="E6" s="16">
        <v>511</v>
      </c>
    </row>
    <row r="7" spans="1:5" ht="19.5" customHeight="1" x14ac:dyDescent="0.2">
      <c r="A7" s="58"/>
      <c r="B7" s="14" t="s">
        <v>3</v>
      </c>
      <c r="C7" s="14" t="s">
        <v>23</v>
      </c>
      <c r="D7" s="15">
        <v>1497316763.6199999</v>
      </c>
      <c r="E7" s="16">
        <v>9170</v>
      </c>
    </row>
    <row r="8" spans="1:5" ht="19.5" customHeight="1" x14ac:dyDescent="0.2">
      <c r="A8" s="58"/>
      <c r="B8" s="14" t="s">
        <v>3</v>
      </c>
      <c r="C8" s="14" t="s">
        <v>24</v>
      </c>
      <c r="D8" s="15">
        <v>4834646876.3500004</v>
      </c>
      <c r="E8" s="16">
        <v>32347</v>
      </c>
    </row>
    <row r="9" spans="1:5" ht="29.25" x14ac:dyDescent="0.2">
      <c r="A9" s="58"/>
      <c r="B9" s="14" t="s">
        <v>29</v>
      </c>
      <c r="C9" s="14" t="s">
        <v>30</v>
      </c>
      <c r="D9" s="15">
        <v>17572587.440000001</v>
      </c>
      <c r="E9" s="16">
        <v>140</v>
      </c>
    </row>
    <row r="10" spans="1:5" ht="29.25" x14ac:dyDescent="0.2">
      <c r="A10" s="58"/>
      <c r="B10" s="14" t="s">
        <v>29</v>
      </c>
      <c r="C10" s="14" t="s">
        <v>37</v>
      </c>
      <c r="D10" s="15">
        <v>72839657</v>
      </c>
      <c r="E10" s="16">
        <v>0</v>
      </c>
    </row>
    <row r="11" spans="1:5" s="10" customFormat="1" ht="12.75" x14ac:dyDescent="0.2">
      <c r="A11" s="52" t="s">
        <v>13</v>
      </c>
      <c r="B11" s="71"/>
      <c r="C11" s="72"/>
      <c r="D11" s="25">
        <f>SUM(D4:D10)</f>
        <v>34194075337.279995</v>
      </c>
      <c r="E11" s="26">
        <f>SUM(E4:E10)</f>
        <v>150916</v>
      </c>
    </row>
    <row r="12" spans="1:5" s="10" customFormat="1" ht="18" customHeight="1" x14ac:dyDescent="0.2">
      <c r="A12" s="59" t="s">
        <v>17</v>
      </c>
      <c r="B12" s="38" t="s">
        <v>15</v>
      </c>
      <c r="C12" s="38" t="s">
        <v>21</v>
      </c>
      <c r="D12" s="31">
        <v>305220133.42000002</v>
      </c>
      <c r="E12" s="30">
        <v>1215</v>
      </c>
    </row>
    <row r="13" spans="1:5" s="10" customFormat="1" ht="18" customHeight="1" x14ac:dyDescent="0.2">
      <c r="A13" s="60"/>
      <c r="B13" s="44" t="s">
        <v>15</v>
      </c>
      <c r="C13" s="44" t="s">
        <v>22</v>
      </c>
      <c r="D13" s="45">
        <v>210797942.47999999</v>
      </c>
      <c r="E13" s="43">
        <v>677</v>
      </c>
    </row>
    <row r="14" spans="1:5" s="10" customFormat="1" ht="15" customHeight="1" x14ac:dyDescent="0.2">
      <c r="A14" s="60"/>
      <c r="B14" s="44" t="s">
        <v>15</v>
      </c>
      <c r="C14" s="44" t="s">
        <v>23</v>
      </c>
      <c r="D14" s="45">
        <v>602401625.14999998</v>
      </c>
      <c r="E14" s="46">
        <v>2285</v>
      </c>
    </row>
    <row r="15" spans="1:5" s="10" customFormat="1" ht="15" customHeight="1" x14ac:dyDescent="0.2">
      <c r="A15" s="61"/>
      <c r="B15" s="44" t="s">
        <v>15</v>
      </c>
      <c r="C15" s="44" t="s">
        <v>24</v>
      </c>
      <c r="D15" s="45">
        <v>2207653927.1700001</v>
      </c>
      <c r="E15" s="43">
        <v>8608</v>
      </c>
    </row>
    <row r="16" spans="1:5" s="10" customFormat="1" ht="12.75" x14ac:dyDescent="0.2">
      <c r="A16" s="55" t="s">
        <v>18</v>
      </c>
      <c r="B16" s="56"/>
      <c r="C16" s="56"/>
      <c r="D16" s="35">
        <f>SUM(D12:D15)</f>
        <v>3326073628.2200003</v>
      </c>
      <c r="E16" s="36">
        <f>SUM(E12:E15)</f>
        <v>12785</v>
      </c>
    </row>
    <row r="17" spans="1:5" s="10" customFormat="1" ht="31.5" customHeight="1" x14ac:dyDescent="0.2">
      <c r="A17" s="85" t="s">
        <v>25</v>
      </c>
      <c r="B17" s="82" t="s">
        <v>38</v>
      </c>
      <c r="C17" s="24" t="s">
        <v>39</v>
      </c>
      <c r="D17" s="33">
        <v>7210039.6900000004</v>
      </c>
      <c r="E17" s="34">
        <v>0</v>
      </c>
    </row>
    <row r="18" spans="1:5" s="10" customFormat="1" ht="31.5" customHeight="1" x14ac:dyDescent="0.2">
      <c r="A18" s="86"/>
      <c r="B18" s="44" t="s">
        <v>38</v>
      </c>
      <c r="C18" s="83" t="s">
        <v>40</v>
      </c>
      <c r="D18" s="84">
        <v>4850000</v>
      </c>
      <c r="E18" s="81">
        <v>0</v>
      </c>
    </row>
    <row r="19" spans="1:5" s="10" customFormat="1" ht="31.5" customHeight="1" x14ac:dyDescent="0.2">
      <c r="A19" s="87"/>
      <c r="B19" s="44" t="s">
        <v>19</v>
      </c>
      <c r="C19" s="83" t="s">
        <v>41</v>
      </c>
      <c r="D19" s="84">
        <v>100000000</v>
      </c>
      <c r="E19" s="81">
        <v>0</v>
      </c>
    </row>
    <row r="20" spans="1:5" s="12" customFormat="1" ht="12" x14ac:dyDescent="0.2">
      <c r="A20" s="64" t="s">
        <v>26</v>
      </c>
      <c r="B20" s="65"/>
      <c r="C20" s="65"/>
      <c r="D20" s="23">
        <f>SUM(D17:D19)</f>
        <v>112060039.69</v>
      </c>
      <c r="E20" s="42">
        <f>SUM(E17:E19)</f>
        <v>0</v>
      </c>
    </row>
    <row r="21" spans="1:5" s="12" customFormat="1" ht="21.75" customHeight="1" x14ac:dyDescent="0.2">
      <c r="A21" s="39" t="s">
        <v>32</v>
      </c>
      <c r="B21" s="38" t="s">
        <v>8</v>
      </c>
      <c r="C21" s="38" t="s">
        <v>42</v>
      </c>
      <c r="D21" s="31">
        <v>2962450.48</v>
      </c>
      <c r="E21" s="32">
        <v>0</v>
      </c>
    </row>
    <row r="22" spans="1:5" s="12" customFormat="1" ht="12" x14ac:dyDescent="0.2">
      <c r="A22" s="62" t="s">
        <v>33</v>
      </c>
      <c r="B22" s="63"/>
      <c r="C22" s="63"/>
      <c r="D22" s="40">
        <f t="shared" ref="D22:E22" si="0">D21</f>
        <v>2962450.48</v>
      </c>
      <c r="E22" s="41">
        <f t="shared" si="0"/>
        <v>0</v>
      </c>
    </row>
    <row r="23" spans="1:5" s="12" customFormat="1" ht="12.75" x14ac:dyDescent="0.2">
      <c r="A23" s="50" t="s">
        <v>14</v>
      </c>
      <c r="B23" s="50"/>
      <c r="C23" s="51"/>
      <c r="D23" s="13">
        <f>D11+D20+D16+D22</f>
        <v>37635171455.669998</v>
      </c>
      <c r="E23" s="47">
        <f>E11+E20+E16+E22</f>
        <v>163701</v>
      </c>
    </row>
    <row r="24" spans="1:5" x14ac:dyDescent="0.2">
      <c r="A24" s="22" t="s">
        <v>28</v>
      </c>
    </row>
    <row r="25" spans="1:5" x14ac:dyDescent="0.2">
      <c r="A25" s="22" t="s">
        <v>12</v>
      </c>
    </row>
  </sheetData>
  <mergeCells count="10">
    <mergeCell ref="A23:C23"/>
    <mergeCell ref="A11:C11"/>
    <mergeCell ref="A1:E1"/>
    <mergeCell ref="A2:E2"/>
    <mergeCell ref="A20:C20"/>
    <mergeCell ref="A16:C16"/>
    <mergeCell ref="A4:A10"/>
    <mergeCell ref="A22:C22"/>
    <mergeCell ref="A12:A15"/>
    <mergeCell ref="A17:A19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Espírito Santo</vt:lpstr>
      <vt:lpstr>Minas Gerais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2017-01-23T18:13:26Z</cp:lastPrinted>
  <dcterms:created xsi:type="dcterms:W3CDTF">2005-01-19T13:30:20Z</dcterms:created>
  <dcterms:modified xsi:type="dcterms:W3CDTF">2024-02-27T17:19:54Z</dcterms:modified>
</cp:coreProperties>
</file>