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9810" windowHeight="3345" tabRatio="756"/>
  </bookViews>
  <sheets>
    <sheet name="Espírito Santo" sheetId="26" r:id="rId1"/>
    <sheet name="Minas Gerais" sheetId="21" r:id="rId2"/>
    <sheet name="Rio de Janeiro" sheetId="15" r:id="rId3"/>
    <sheet name="São Paulo" sheetId="28" r:id="rId4"/>
  </sheets>
  <definedNames>
    <definedName name="_xlnm._FilterDatabase" localSheetId="1" hidden="1">'Minas Gerais'!$A$3:$F$3</definedName>
    <definedName name="_xlnm._FilterDatabase" localSheetId="2" hidden="1">'Rio de Janeiro'!$A$3:$F$3</definedName>
    <definedName name="_xlnm._FilterDatabase" localSheetId="3" hidden="1">'São Paulo'!$A$3:$F$3</definedName>
    <definedName name="_xlnm.Print_Area" localSheetId="0">'Espírito Santo'!$A$1:$F$20</definedName>
    <definedName name="_xlnm.Print_Area" localSheetId="1">'Minas Gerais'!$A$1:$F$27</definedName>
    <definedName name="_xlnm.Print_Area" localSheetId="2">'Rio de Janeiro'!$A$1:$F$20</definedName>
  </definedNames>
  <calcPr calcId="145621"/>
</workbook>
</file>

<file path=xl/calcChain.xml><?xml version="1.0" encoding="utf-8"?>
<calcChain xmlns="http://schemas.openxmlformats.org/spreadsheetml/2006/main">
  <c r="F18" i="15" l="1"/>
  <c r="E18" i="15"/>
  <c r="D18" i="15"/>
  <c r="F18" i="26"/>
  <c r="E18" i="26"/>
  <c r="D18" i="26"/>
  <c r="F25" i="28" l="1"/>
  <c r="E25" i="28"/>
  <c r="D25" i="28"/>
  <c r="D20" i="28"/>
  <c r="F17" i="15"/>
  <c r="E17" i="15"/>
  <c r="D17" i="15"/>
  <c r="F22" i="21"/>
  <c r="E22" i="21"/>
  <c r="D22" i="21"/>
  <c r="F24" i="21" l="1"/>
  <c r="E24" i="21"/>
  <c r="D24" i="21"/>
  <c r="D20" i="21" l="1"/>
  <c r="D16" i="21"/>
  <c r="F17" i="26"/>
  <c r="E17" i="26"/>
  <c r="D17" i="26"/>
  <c r="F15" i="26"/>
  <c r="E15" i="26"/>
  <c r="D15" i="26"/>
  <c r="E23" i="28" l="1"/>
  <c r="F23" i="28"/>
  <c r="D23" i="28"/>
  <c r="E20" i="28"/>
  <c r="F20" i="28"/>
  <c r="E15" i="28"/>
  <c r="F15" i="28"/>
  <c r="D15" i="28"/>
  <c r="F13" i="28"/>
  <c r="D13" i="28"/>
  <c r="D11" i="28"/>
  <c r="E15" i="15"/>
  <c r="F15" i="15"/>
  <c r="D15" i="15"/>
  <c r="E20" i="21"/>
  <c r="F20" i="21"/>
  <c r="E16" i="21"/>
  <c r="F16" i="21"/>
  <c r="D12" i="21"/>
  <c r="F13" i="26"/>
  <c r="E13" i="26"/>
  <c r="D13" i="26"/>
  <c r="D10" i="26"/>
  <c r="D26" i="28" l="1"/>
  <c r="E13" i="28"/>
  <c r="F11" i="28"/>
  <c r="F26" i="28" s="1"/>
  <c r="E11" i="28"/>
  <c r="D10" i="15"/>
  <c r="D13" i="15"/>
  <c r="F13" i="15"/>
  <c r="E13" i="15"/>
  <c r="E12" i="21"/>
  <c r="E25" i="21" s="1"/>
  <c r="D14" i="21"/>
  <c r="D25" i="21" s="1"/>
  <c r="F14" i="21"/>
  <c r="E14" i="21"/>
  <c r="E26" i="28" l="1"/>
  <c r="F10" i="15"/>
  <c r="E10" i="15"/>
  <c r="F12" i="21"/>
  <c r="F25" i="21" s="1"/>
  <c r="F10" i="26"/>
  <c r="E10" i="26"/>
</calcChain>
</file>

<file path=xl/sharedStrings.xml><?xml version="1.0" encoding="utf-8"?>
<sst xmlns="http://schemas.openxmlformats.org/spreadsheetml/2006/main" count="186" uniqueCount="50">
  <si>
    <t>Área</t>
  </si>
  <si>
    <t>Programa</t>
  </si>
  <si>
    <t>Modalidade</t>
  </si>
  <si>
    <t>Carta de Crédito - Individual</t>
  </si>
  <si>
    <t>Espírito Santo</t>
  </si>
  <si>
    <t>Minas Gerais</t>
  </si>
  <si>
    <t>Rio de Janeiro</t>
  </si>
  <si>
    <t>São Paulo</t>
  </si>
  <si>
    <t>Saneamento para Todos - Setor Público</t>
  </si>
  <si>
    <t>Apoio à Produção</t>
  </si>
  <si>
    <t>Quantidade de Operações</t>
  </si>
  <si>
    <t>Valor do Empréstimo (R$)</t>
  </si>
  <si>
    <t>Número de Unidades</t>
  </si>
  <si>
    <t>Elaboração: Banco de Dados - CBIC.</t>
  </si>
  <si>
    <t>Total Habitação</t>
  </si>
  <si>
    <t>Total Saneamento Básico</t>
  </si>
  <si>
    <t xml:space="preserve">TOTAL GERAL </t>
  </si>
  <si>
    <t>Pró-Cotista</t>
  </si>
  <si>
    <t>HABITAÇÃO POPULAR</t>
  </si>
  <si>
    <t>SANEAMENTO BÁSICO</t>
  </si>
  <si>
    <t>INFRA-ESTRUTURA URBANA</t>
  </si>
  <si>
    <t>Total Infra-Estrutura Urbana</t>
  </si>
  <si>
    <t>Saneamento para Todos - Setor Privado</t>
  </si>
  <si>
    <t>Total Operações Especiais - Habitação</t>
  </si>
  <si>
    <t>OPER. ESPECIAIS - HABITAÇÃO</t>
  </si>
  <si>
    <t>OPER. DIVERSAS</t>
  </si>
  <si>
    <t>Total Operações Diversas</t>
  </si>
  <si>
    <t>Op. Especiais - Faixa Estendida</t>
  </si>
  <si>
    <t>Pró-Transporte - Setor Público</t>
  </si>
  <si>
    <t>SAÚDE</t>
  </si>
  <si>
    <t>FGTS-Saúde</t>
  </si>
  <si>
    <t>Total Saúde</t>
  </si>
  <si>
    <t>CONTRATAÇÕES COM RECURSOS DO FGTS - 2020</t>
  </si>
  <si>
    <t>Fonte: Caixa Econômica Federal. Posição da Base: 25/01/2021.</t>
  </si>
  <si>
    <t>HABITAÇÃO</t>
  </si>
  <si>
    <t>PROGRAMA CASA VERDE AMARELA</t>
  </si>
  <si>
    <t>Aquisição de terreno e construção</t>
  </si>
  <si>
    <t>Construção</t>
  </si>
  <si>
    <t>Imóvel novo</t>
  </si>
  <si>
    <t>Imóvel usado</t>
  </si>
  <si>
    <t>ENTIDADES FILANTR S/FINS LUCRATIVOS SUS</t>
  </si>
  <si>
    <t>TRANSPORTES</t>
  </si>
  <si>
    <t>Carta de Crédito - Associativa Entidades</t>
  </si>
  <si>
    <t>PRODUCAO DE LOTES URBANIZADOS</t>
  </si>
  <si>
    <t>PLANOS, PROJETOS E PESQUISAS</t>
  </si>
  <si>
    <t>SISTEMA DE ABASTECIMENTO DE AGUA</t>
  </si>
  <si>
    <t>SISTEMA DE TRATAMENTO DE ESGOTO</t>
  </si>
  <si>
    <t>Pró-Moradia</t>
  </si>
  <si>
    <t>URBANIZACAO DE ASSENTAMENTOS PRECARIOS</t>
  </si>
  <si>
    <t>REDUCAO E CONTROLE DE PERDAS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</si>
</sst>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3" fontId="6" fillId="2" borderId="2" xfId="0" applyNumberFormat="1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0" fontId="14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Continuous" vertical="center" wrapText="1"/>
    </xf>
    <xf numFmtId="3" fontId="12" fillId="7" borderId="2" xfId="0" applyNumberFormat="1" applyFont="1" applyFill="1" applyBorder="1" applyAlignment="1">
      <alignment horizontal="center" vertical="center" wrapText="1"/>
    </xf>
    <xf numFmtId="3" fontId="12" fillId="7" borderId="3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7" fillId="10" borderId="2" xfId="0" applyNumberFormat="1" applyFont="1" applyFill="1" applyBorder="1" applyAlignment="1">
      <alignment horizontal="center" vertical="center" wrapText="1"/>
    </xf>
    <xf numFmtId="3" fontId="7" fillId="10" borderId="3" xfId="0" applyNumberFormat="1" applyFont="1" applyFill="1" applyBorder="1" applyAlignment="1">
      <alignment horizontal="center" vertical="center" wrapText="1"/>
    </xf>
    <xf numFmtId="3" fontId="7" fillId="10" borderId="19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5" borderId="1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Continuous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Continuous" vertical="center" wrapText="1"/>
    </xf>
    <xf numFmtId="3" fontId="13" fillId="11" borderId="5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13" fillId="12" borderId="13" xfId="0" applyNumberFormat="1" applyFont="1" applyFill="1" applyBorder="1" applyAlignment="1">
      <alignment horizontal="center" vertical="center" wrapText="1"/>
    </xf>
    <xf numFmtId="3" fontId="13" fillId="12" borderId="5" xfId="0" applyNumberFormat="1" applyFon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20"/>
  <sheetViews>
    <sheetView showGridLines="0" tabSelected="1" workbookViewId="0">
      <selection activeCell="C21" sqref="C21"/>
    </sheetView>
  </sheetViews>
  <sheetFormatPr defaultRowHeight="11.25" x14ac:dyDescent="0.2"/>
  <cols>
    <col min="1" max="1" width="15.85546875" style="22" customWidth="1"/>
    <col min="2" max="2" width="16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75" t="s">
        <v>32</v>
      </c>
      <c r="B1" s="75"/>
      <c r="C1" s="75"/>
      <c r="D1" s="75"/>
      <c r="E1" s="75"/>
      <c r="F1" s="75"/>
    </row>
    <row r="2" spans="1:6" s="3" customFormat="1" ht="15" x14ac:dyDescent="0.2">
      <c r="A2" s="75" t="s">
        <v>4</v>
      </c>
      <c r="B2" s="75"/>
      <c r="C2" s="75"/>
      <c r="D2" s="75"/>
      <c r="E2" s="75"/>
      <c r="F2" s="75"/>
    </row>
    <row r="3" spans="1:6" ht="24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9.5" customHeight="1" x14ac:dyDescent="0.2">
      <c r="A4" s="80" t="s">
        <v>18</v>
      </c>
      <c r="B4" s="15" t="s">
        <v>9</v>
      </c>
      <c r="C4" s="15" t="s">
        <v>34</v>
      </c>
      <c r="D4" s="16">
        <v>63</v>
      </c>
      <c r="E4" s="16">
        <v>239956021.41</v>
      </c>
      <c r="F4" s="17">
        <v>1827</v>
      </c>
    </row>
    <row r="5" spans="1:6" ht="22.5" customHeight="1" x14ac:dyDescent="0.2">
      <c r="A5" s="81"/>
      <c r="B5" s="15" t="s">
        <v>9</v>
      </c>
      <c r="C5" s="15" t="s">
        <v>35</v>
      </c>
      <c r="D5" s="16">
        <v>56</v>
      </c>
      <c r="E5" s="16">
        <v>138916804.75999999</v>
      </c>
      <c r="F5" s="17">
        <v>967</v>
      </c>
    </row>
    <row r="6" spans="1:6" ht="22.5" customHeight="1" x14ac:dyDescent="0.2">
      <c r="A6" s="81"/>
      <c r="B6" s="15" t="s">
        <v>3</v>
      </c>
      <c r="C6" s="15" t="s">
        <v>36</v>
      </c>
      <c r="D6" s="16">
        <v>318</v>
      </c>
      <c r="E6" s="16">
        <v>35191279.619999997</v>
      </c>
      <c r="F6" s="17">
        <v>318</v>
      </c>
    </row>
    <row r="7" spans="1:6" ht="21.75" customHeight="1" x14ac:dyDescent="0.2">
      <c r="A7" s="81"/>
      <c r="B7" s="15" t="s">
        <v>3</v>
      </c>
      <c r="C7" s="15" t="s">
        <v>37</v>
      </c>
      <c r="D7" s="16">
        <v>10</v>
      </c>
      <c r="E7" s="16">
        <v>712245.42</v>
      </c>
      <c r="F7" s="17">
        <v>10</v>
      </c>
    </row>
    <row r="8" spans="1:6" ht="21.75" customHeight="1" x14ac:dyDescent="0.2">
      <c r="A8" s="81"/>
      <c r="B8" s="15" t="s">
        <v>3</v>
      </c>
      <c r="C8" s="15" t="s">
        <v>38</v>
      </c>
      <c r="D8" s="16">
        <v>550</v>
      </c>
      <c r="E8" s="16">
        <v>65686248.049999997</v>
      </c>
      <c r="F8" s="17">
        <v>550</v>
      </c>
    </row>
    <row r="9" spans="1:6" ht="19.5" x14ac:dyDescent="0.2">
      <c r="A9" s="81"/>
      <c r="B9" s="15" t="s">
        <v>3</v>
      </c>
      <c r="C9" s="15" t="s">
        <v>39</v>
      </c>
      <c r="D9" s="16">
        <v>503</v>
      </c>
      <c r="E9" s="16">
        <v>45505460.049999997</v>
      </c>
      <c r="F9" s="17">
        <v>503</v>
      </c>
    </row>
    <row r="10" spans="1:6" s="10" customFormat="1" ht="12.75" x14ac:dyDescent="0.2">
      <c r="A10" s="73" t="s">
        <v>14</v>
      </c>
      <c r="B10" s="73"/>
      <c r="C10" s="74"/>
      <c r="D10" s="8">
        <f>SUM(D4:D9)</f>
        <v>1500</v>
      </c>
      <c r="E10" s="8">
        <f>SUM(E4:E9)</f>
        <v>525968059.31</v>
      </c>
      <c r="F10" s="9">
        <f>SUM(F4:F9)</f>
        <v>4175</v>
      </c>
    </row>
    <row r="11" spans="1:6" s="10" customFormat="1" ht="12.75" x14ac:dyDescent="0.2">
      <c r="A11" s="76" t="s">
        <v>25</v>
      </c>
      <c r="B11" s="15" t="s">
        <v>17</v>
      </c>
      <c r="C11" s="15" t="s">
        <v>38</v>
      </c>
      <c r="D11" s="42">
        <v>2</v>
      </c>
      <c r="E11" s="42">
        <v>259621.76000000001</v>
      </c>
      <c r="F11" s="43">
        <v>2</v>
      </c>
    </row>
    <row r="12" spans="1:6" s="10" customFormat="1" ht="12.75" x14ac:dyDescent="0.2">
      <c r="A12" s="77"/>
      <c r="B12" s="15" t="s">
        <v>17</v>
      </c>
      <c r="C12" s="15" t="s">
        <v>39</v>
      </c>
      <c r="D12" s="42">
        <v>1</v>
      </c>
      <c r="E12" s="42">
        <v>315624.03999999998</v>
      </c>
      <c r="F12" s="43">
        <v>1</v>
      </c>
    </row>
    <row r="13" spans="1:6" s="10" customFormat="1" ht="12.75" x14ac:dyDescent="0.2">
      <c r="A13" s="78" t="s">
        <v>26</v>
      </c>
      <c r="B13" s="79"/>
      <c r="C13" s="79"/>
      <c r="D13" s="48">
        <f>SUM(D11:D12)</f>
        <v>3</v>
      </c>
      <c r="E13" s="48">
        <f>SUM(E11:E12)</f>
        <v>575245.80000000005</v>
      </c>
      <c r="F13" s="49">
        <f>SUM(F11:F12)</f>
        <v>3</v>
      </c>
    </row>
    <row r="14" spans="1:6" s="27" customFormat="1" ht="25.5" customHeight="1" x14ac:dyDescent="0.2">
      <c r="A14" s="63" t="s">
        <v>20</v>
      </c>
      <c r="B14" s="15" t="s">
        <v>28</v>
      </c>
      <c r="C14" s="15" t="s">
        <v>41</v>
      </c>
      <c r="D14" s="42">
        <v>2</v>
      </c>
      <c r="E14" s="42">
        <v>48046770.920000002</v>
      </c>
      <c r="F14" s="43">
        <v>0</v>
      </c>
    </row>
    <row r="15" spans="1:6" s="27" customFormat="1" ht="12" customHeight="1" x14ac:dyDescent="0.2">
      <c r="A15" s="82" t="s">
        <v>21</v>
      </c>
      <c r="B15" s="83"/>
      <c r="C15" s="83"/>
      <c r="D15" s="66">
        <f>SUM(D14:D14)</f>
        <v>2</v>
      </c>
      <c r="E15" s="66">
        <f>SUM(E14:E14)</f>
        <v>48046770.920000002</v>
      </c>
      <c r="F15" s="66">
        <f>SUM(F14:F14)</f>
        <v>0</v>
      </c>
    </row>
    <row r="16" spans="1:6" s="27" customFormat="1" ht="21.75" customHeight="1" x14ac:dyDescent="0.2">
      <c r="A16" s="67" t="s">
        <v>29</v>
      </c>
      <c r="B16" s="65" t="s">
        <v>30</v>
      </c>
      <c r="C16" s="65" t="s">
        <v>40</v>
      </c>
      <c r="D16" s="44">
        <v>4</v>
      </c>
      <c r="E16" s="44">
        <v>85836137</v>
      </c>
      <c r="F16" s="45">
        <v>0</v>
      </c>
    </row>
    <row r="17" spans="1:6" s="27" customFormat="1" ht="12" customHeight="1" x14ac:dyDescent="0.2">
      <c r="A17" s="84" t="s">
        <v>31</v>
      </c>
      <c r="B17" s="85"/>
      <c r="C17" s="85"/>
      <c r="D17" s="68">
        <f>D16</f>
        <v>4</v>
      </c>
      <c r="E17" s="68">
        <f t="shared" ref="E17:F17" si="0">E16</f>
        <v>85836137</v>
      </c>
      <c r="F17" s="69">
        <f t="shared" si="0"/>
        <v>0</v>
      </c>
    </row>
    <row r="18" spans="1:6" s="13" customFormat="1" ht="12.75" x14ac:dyDescent="0.2">
      <c r="A18" s="71" t="s">
        <v>16</v>
      </c>
      <c r="B18" s="71"/>
      <c r="C18" s="72"/>
      <c r="D18" s="14">
        <f>D13+D10+D15+D17</f>
        <v>1509</v>
      </c>
      <c r="E18" s="14">
        <f>E13+E10+E15+E17</f>
        <v>660426213.02999997</v>
      </c>
      <c r="F18" s="70">
        <f>F13+F10+F15+F17</f>
        <v>4178</v>
      </c>
    </row>
    <row r="19" spans="1:6" x14ac:dyDescent="0.2">
      <c r="A19" s="23" t="s">
        <v>33</v>
      </c>
    </row>
    <row r="20" spans="1:6" x14ac:dyDescent="0.2">
      <c r="A20" s="23" t="s">
        <v>13</v>
      </c>
    </row>
  </sheetData>
  <mergeCells count="9">
    <mergeCell ref="A18:C18"/>
    <mergeCell ref="A10:C10"/>
    <mergeCell ref="A1:F1"/>
    <mergeCell ref="A2:F2"/>
    <mergeCell ref="A11:A12"/>
    <mergeCell ref="A13:C13"/>
    <mergeCell ref="A4:A9"/>
    <mergeCell ref="A15:C15"/>
    <mergeCell ref="A17:C17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F27"/>
  <sheetViews>
    <sheetView showGridLines="0" workbookViewId="0">
      <selection activeCell="B30" sqref="B30"/>
    </sheetView>
  </sheetViews>
  <sheetFormatPr defaultRowHeight="11.25" x14ac:dyDescent="0.2"/>
  <cols>
    <col min="1" max="1" width="15.85546875" style="22" customWidth="1"/>
    <col min="2" max="2" width="17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75" t="s">
        <v>32</v>
      </c>
      <c r="B1" s="75"/>
      <c r="C1" s="75"/>
      <c r="D1" s="75"/>
      <c r="E1" s="75"/>
      <c r="F1" s="75"/>
    </row>
    <row r="2" spans="1:6" s="3" customFormat="1" ht="15" x14ac:dyDescent="0.2">
      <c r="A2" s="75" t="s">
        <v>5</v>
      </c>
      <c r="B2" s="75"/>
      <c r="C2" s="75"/>
      <c r="D2" s="75"/>
      <c r="E2" s="75"/>
      <c r="F2" s="75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5.75" customHeight="1" x14ac:dyDescent="0.2">
      <c r="A4" s="80" t="s">
        <v>18</v>
      </c>
      <c r="B4" s="15" t="s">
        <v>9</v>
      </c>
      <c r="C4" s="15" t="s">
        <v>34</v>
      </c>
      <c r="D4" s="16">
        <v>814</v>
      </c>
      <c r="E4" s="16">
        <v>1833065864.4300001</v>
      </c>
      <c r="F4" s="17">
        <v>14353</v>
      </c>
    </row>
    <row r="5" spans="1:6" ht="21.75" customHeight="1" x14ac:dyDescent="0.2">
      <c r="A5" s="81"/>
      <c r="B5" s="15" t="s">
        <v>9</v>
      </c>
      <c r="C5" s="15" t="s">
        <v>35</v>
      </c>
      <c r="D5" s="16">
        <v>606</v>
      </c>
      <c r="E5" s="16">
        <v>1210125865.6700001</v>
      </c>
      <c r="F5" s="17">
        <v>8312</v>
      </c>
    </row>
    <row r="6" spans="1:6" ht="23.25" customHeight="1" x14ac:dyDescent="0.2">
      <c r="A6" s="81"/>
      <c r="B6" s="15" t="s">
        <v>42</v>
      </c>
      <c r="C6" s="15" t="s">
        <v>43</v>
      </c>
      <c r="D6" s="16">
        <v>1</v>
      </c>
      <c r="E6" s="16">
        <v>2901253.64</v>
      </c>
      <c r="F6" s="17">
        <v>33</v>
      </c>
    </row>
    <row r="7" spans="1:6" ht="19.5" customHeight="1" x14ac:dyDescent="0.2">
      <c r="A7" s="81"/>
      <c r="B7" s="15" t="s">
        <v>42</v>
      </c>
      <c r="C7" s="15" t="s">
        <v>35</v>
      </c>
      <c r="D7" s="16">
        <v>1</v>
      </c>
      <c r="E7" s="16">
        <v>1539745.49</v>
      </c>
      <c r="F7" s="17">
        <v>14</v>
      </c>
    </row>
    <row r="8" spans="1:6" ht="19.5" x14ac:dyDescent="0.2">
      <c r="A8" s="81"/>
      <c r="B8" s="15" t="s">
        <v>3</v>
      </c>
      <c r="C8" s="15" t="s">
        <v>36</v>
      </c>
      <c r="D8" s="16">
        <v>8079</v>
      </c>
      <c r="E8" s="16">
        <v>866885939.57000005</v>
      </c>
      <c r="F8" s="17">
        <v>8079</v>
      </c>
    </row>
    <row r="9" spans="1:6" ht="19.5" x14ac:dyDescent="0.2">
      <c r="A9" s="81"/>
      <c r="B9" s="15" t="s">
        <v>3</v>
      </c>
      <c r="C9" s="15" t="s">
        <v>37</v>
      </c>
      <c r="D9" s="16">
        <v>278</v>
      </c>
      <c r="E9" s="16">
        <v>19877248.489999998</v>
      </c>
      <c r="F9" s="17">
        <v>278</v>
      </c>
    </row>
    <row r="10" spans="1:6" ht="19.5" x14ac:dyDescent="0.2">
      <c r="A10" s="81"/>
      <c r="B10" s="24" t="s">
        <v>3</v>
      </c>
      <c r="C10" s="15" t="s">
        <v>38</v>
      </c>
      <c r="D10" s="16">
        <v>12451</v>
      </c>
      <c r="E10" s="16">
        <v>1404813159.8399999</v>
      </c>
      <c r="F10" s="17">
        <v>12451</v>
      </c>
    </row>
    <row r="11" spans="1:6" ht="19.5" x14ac:dyDescent="0.2">
      <c r="A11" s="81"/>
      <c r="B11" s="15" t="s">
        <v>3</v>
      </c>
      <c r="C11" s="15" t="s">
        <v>39</v>
      </c>
      <c r="D11" s="16">
        <v>4093</v>
      </c>
      <c r="E11" s="16">
        <v>345360625.98000002</v>
      </c>
      <c r="F11" s="17">
        <v>4093</v>
      </c>
    </row>
    <row r="12" spans="1:6" s="10" customFormat="1" ht="12.75" x14ac:dyDescent="0.2">
      <c r="A12" s="73" t="s">
        <v>14</v>
      </c>
      <c r="B12" s="73"/>
      <c r="C12" s="74"/>
      <c r="D12" s="8">
        <f>SUM(D4:D11)</f>
        <v>26323</v>
      </c>
      <c r="E12" s="8">
        <f>SUM(E4:E11)</f>
        <v>5684569703.1100006</v>
      </c>
      <c r="F12" s="9">
        <f>SUM(F4:F11)</f>
        <v>47613</v>
      </c>
    </row>
    <row r="13" spans="1:6" s="10" customFormat="1" ht="12.75" x14ac:dyDescent="0.2">
      <c r="A13" s="62" t="s">
        <v>25</v>
      </c>
      <c r="B13" s="15" t="s">
        <v>17</v>
      </c>
      <c r="C13" s="15" t="s">
        <v>38</v>
      </c>
      <c r="D13" s="42">
        <v>41</v>
      </c>
      <c r="E13" s="42">
        <v>6414700.3899999997</v>
      </c>
      <c r="F13" s="43">
        <v>41</v>
      </c>
    </row>
    <row r="14" spans="1:6" s="10" customFormat="1" ht="12.75" x14ac:dyDescent="0.2">
      <c r="A14" s="78" t="s">
        <v>26</v>
      </c>
      <c r="B14" s="79"/>
      <c r="C14" s="79"/>
      <c r="D14" s="48">
        <f>SUM(D13:D13)</f>
        <v>41</v>
      </c>
      <c r="E14" s="48">
        <f>SUM(E13:E13)</f>
        <v>6414700.3899999997</v>
      </c>
      <c r="F14" s="49">
        <f>SUM(F13:F13)</f>
        <v>41</v>
      </c>
    </row>
    <row r="15" spans="1:6" s="13" customFormat="1" ht="25.5" customHeight="1" x14ac:dyDescent="0.2">
      <c r="A15" s="64" t="s">
        <v>24</v>
      </c>
      <c r="B15" s="54" t="s">
        <v>27</v>
      </c>
      <c r="C15" s="36" t="s">
        <v>38</v>
      </c>
      <c r="D15" s="40">
        <v>7</v>
      </c>
      <c r="E15" s="40">
        <v>810077.71</v>
      </c>
      <c r="F15" s="41">
        <v>7</v>
      </c>
    </row>
    <row r="16" spans="1:6" s="13" customFormat="1" ht="12" x14ac:dyDescent="0.2">
      <c r="A16" s="86" t="s">
        <v>23</v>
      </c>
      <c r="B16" s="86"/>
      <c r="C16" s="87"/>
      <c r="D16" s="37">
        <f>SUM(D15:D15)</f>
        <v>7</v>
      </c>
      <c r="E16" s="37">
        <f>SUM(E15:E15)</f>
        <v>810077.71</v>
      </c>
      <c r="F16" s="38">
        <f>SUM(F15:F15)</f>
        <v>7</v>
      </c>
    </row>
    <row r="17" spans="1:6" s="13" customFormat="1" ht="24" customHeight="1" x14ac:dyDescent="0.2">
      <c r="A17" s="88" t="s">
        <v>19</v>
      </c>
      <c r="B17" s="36" t="s">
        <v>8</v>
      </c>
      <c r="C17" s="36" t="s">
        <v>44</v>
      </c>
      <c r="D17" s="40">
        <v>1</v>
      </c>
      <c r="E17" s="40">
        <v>2084304.44</v>
      </c>
      <c r="F17" s="41">
        <v>1</v>
      </c>
    </row>
    <row r="18" spans="1:6" s="13" customFormat="1" ht="24.75" customHeight="1" x14ac:dyDescent="0.2">
      <c r="A18" s="89"/>
      <c r="B18" s="36" t="s">
        <v>8</v>
      </c>
      <c r="C18" s="36" t="s">
        <v>45</v>
      </c>
      <c r="D18" s="40">
        <v>4</v>
      </c>
      <c r="E18" s="40">
        <v>57410020.219999999</v>
      </c>
      <c r="F18" s="41">
        <v>0</v>
      </c>
    </row>
    <row r="19" spans="1:6" s="13" customFormat="1" ht="23.25" customHeight="1" x14ac:dyDescent="0.2">
      <c r="A19" s="89"/>
      <c r="B19" s="36" t="s">
        <v>8</v>
      </c>
      <c r="C19" s="36" t="s">
        <v>46</v>
      </c>
      <c r="D19" s="40">
        <v>7</v>
      </c>
      <c r="E19" s="40">
        <v>101243400</v>
      </c>
      <c r="F19" s="41">
        <v>0</v>
      </c>
    </row>
    <row r="20" spans="1:6" s="13" customFormat="1" ht="12" customHeight="1" x14ac:dyDescent="0.2">
      <c r="A20" s="90" t="s">
        <v>15</v>
      </c>
      <c r="B20" s="90"/>
      <c r="C20" s="91"/>
      <c r="D20" s="55">
        <f>SUM(D17:D19)</f>
        <v>12</v>
      </c>
      <c r="E20" s="55">
        <f>SUM(E17:E19)</f>
        <v>160737724.66</v>
      </c>
      <c r="F20" s="12">
        <f>SUM(F17:F19)</f>
        <v>1</v>
      </c>
    </row>
    <row r="21" spans="1:6" s="13" customFormat="1" ht="27.75" customHeight="1" x14ac:dyDescent="0.2">
      <c r="A21" s="60" t="s">
        <v>20</v>
      </c>
      <c r="B21" s="57" t="s">
        <v>28</v>
      </c>
      <c r="C21" s="65" t="s">
        <v>41</v>
      </c>
      <c r="D21" s="44">
        <v>11</v>
      </c>
      <c r="E21" s="44">
        <v>168814523.66999999</v>
      </c>
      <c r="F21" s="43">
        <v>13</v>
      </c>
    </row>
    <row r="22" spans="1:6" s="13" customFormat="1" ht="12" customHeight="1" x14ac:dyDescent="0.2">
      <c r="A22" s="92" t="s">
        <v>21</v>
      </c>
      <c r="B22" s="93"/>
      <c r="C22" s="93"/>
      <c r="D22" s="26">
        <f>SUM(D21:D21)</f>
        <v>11</v>
      </c>
      <c r="E22" s="26">
        <f>SUM(E21:E21)</f>
        <v>168814523.66999999</v>
      </c>
      <c r="F22" s="56">
        <f>SUM(F21:F21)</f>
        <v>13</v>
      </c>
    </row>
    <row r="23" spans="1:6" s="13" customFormat="1" ht="28.5" customHeight="1" x14ac:dyDescent="0.2">
      <c r="A23" s="67" t="s">
        <v>29</v>
      </c>
      <c r="B23" s="65" t="s">
        <v>30</v>
      </c>
      <c r="C23" s="65" t="s">
        <v>40</v>
      </c>
      <c r="D23" s="44">
        <v>12</v>
      </c>
      <c r="E23" s="44">
        <v>193441036</v>
      </c>
      <c r="F23" s="45">
        <v>0</v>
      </c>
    </row>
    <row r="24" spans="1:6" s="13" customFormat="1" ht="12" customHeight="1" x14ac:dyDescent="0.2">
      <c r="A24" s="84" t="s">
        <v>31</v>
      </c>
      <c r="B24" s="85"/>
      <c r="C24" s="85"/>
      <c r="D24" s="68">
        <f>D23</f>
        <v>12</v>
      </c>
      <c r="E24" s="68">
        <f t="shared" ref="E24:F24" si="0">E23</f>
        <v>193441036</v>
      </c>
      <c r="F24" s="69">
        <f t="shared" si="0"/>
        <v>0</v>
      </c>
    </row>
    <row r="25" spans="1:6" s="13" customFormat="1" ht="12.75" x14ac:dyDescent="0.2">
      <c r="A25" s="71" t="s">
        <v>16</v>
      </c>
      <c r="B25" s="71"/>
      <c r="C25" s="72"/>
      <c r="D25" s="14">
        <f>D14+D16+D12+D20+D24+D22</f>
        <v>26406</v>
      </c>
      <c r="E25" s="14">
        <f>E14+E16+E12+E20+E24+E22</f>
        <v>6214787765.5400009</v>
      </c>
      <c r="F25" s="70">
        <f>F14+F16+F12+F20+F24+F22</f>
        <v>47675</v>
      </c>
    </row>
    <row r="26" spans="1:6" x14ac:dyDescent="0.2">
      <c r="A26" s="23" t="s">
        <v>33</v>
      </c>
    </row>
    <row r="27" spans="1:6" x14ac:dyDescent="0.2">
      <c r="A27" s="23" t="s">
        <v>13</v>
      </c>
    </row>
  </sheetData>
  <mergeCells count="11">
    <mergeCell ref="A25:C25"/>
    <mergeCell ref="A12:C12"/>
    <mergeCell ref="A1:F1"/>
    <mergeCell ref="A2:F2"/>
    <mergeCell ref="A4:A11"/>
    <mergeCell ref="A16:C16"/>
    <mergeCell ref="A14:C14"/>
    <mergeCell ref="A17:A19"/>
    <mergeCell ref="A20:C20"/>
    <mergeCell ref="A24:C24"/>
    <mergeCell ref="A22:C22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0"/>
  <sheetViews>
    <sheetView showGridLines="0" workbookViewId="0">
      <selection activeCell="D22" sqref="D22"/>
    </sheetView>
  </sheetViews>
  <sheetFormatPr defaultRowHeight="11.25" x14ac:dyDescent="0.2"/>
  <cols>
    <col min="1" max="1" width="14.85546875" style="22" customWidth="1"/>
    <col min="2" max="2" width="16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75" t="s">
        <v>32</v>
      </c>
      <c r="B1" s="75"/>
      <c r="C1" s="75"/>
      <c r="D1" s="75"/>
      <c r="E1" s="75"/>
      <c r="F1" s="75"/>
    </row>
    <row r="2" spans="1:6" s="3" customFormat="1" ht="15" x14ac:dyDescent="0.2">
      <c r="A2" s="75" t="s">
        <v>6</v>
      </c>
      <c r="B2" s="75"/>
      <c r="C2" s="75"/>
      <c r="D2" s="75"/>
      <c r="E2" s="75"/>
      <c r="F2" s="75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x14ac:dyDescent="0.2">
      <c r="A4" s="94" t="s">
        <v>18</v>
      </c>
      <c r="B4" s="15" t="s">
        <v>9</v>
      </c>
      <c r="C4" s="15" t="s">
        <v>34</v>
      </c>
      <c r="D4" s="16">
        <v>399</v>
      </c>
      <c r="E4" s="16">
        <v>1761057297.8499999</v>
      </c>
      <c r="F4" s="17">
        <v>12859</v>
      </c>
    </row>
    <row r="5" spans="1:6" ht="19.5" x14ac:dyDescent="0.2">
      <c r="A5" s="81"/>
      <c r="B5" s="15" t="s">
        <v>9</v>
      </c>
      <c r="C5" s="15" t="s">
        <v>35</v>
      </c>
      <c r="D5" s="16">
        <v>333</v>
      </c>
      <c r="E5" s="16">
        <v>1143219405.1199999</v>
      </c>
      <c r="F5" s="17">
        <v>6544</v>
      </c>
    </row>
    <row r="6" spans="1:6" ht="19.5" x14ac:dyDescent="0.2">
      <c r="A6" s="81"/>
      <c r="B6" s="15" t="s">
        <v>3</v>
      </c>
      <c r="C6" s="15" t="s">
        <v>36</v>
      </c>
      <c r="D6" s="16">
        <v>233</v>
      </c>
      <c r="E6" s="16">
        <v>26640658.050000001</v>
      </c>
      <c r="F6" s="17">
        <v>233</v>
      </c>
    </row>
    <row r="7" spans="1:6" ht="19.5" x14ac:dyDescent="0.2">
      <c r="A7" s="81"/>
      <c r="B7" s="15" t="s">
        <v>3</v>
      </c>
      <c r="C7" s="15" t="s">
        <v>37</v>
      </c>
      <c r="D7" s="16">
        <v>6</v>
      </c>
      <c r="E7" s="16">
        <v>593758.42000000004</v>
      </c>
      <c r="F7" s="17">
        <v>6</v>
      </c>
    </row>
    <row r="8" spans="1:6" ht="19.5" x14ac:dyDescent="0.2">
      <c r="A8" s="81"/>
      <c r="B8" s="15" t="s">
        <v>3</v>
      </c>
      <c r="C8" s="15" t="s">
        <v>38</v>
      </c>
      <c r="D8" s="16">
        <v>2173</v>
      </c>
      <c r="E8" s="16">
        <v>257864086.91</v>
      </c>
      <c r="F8" s="17">
        <v>2173</v>
      </c>
    </row>
    <row r="9" spans="1:6" ht="19.5" x14ac:dyDescent="0.2">
      <c r="A9" s="81"/>
      <c r="B9" s="15" t="s">
        <v>3</v>
      </c>
      <c r="C9" s="15" t="s">
        <v>39</v>
      </c>
      <c r="D9" s="16">
        <v>1687</v>
      </c>
      <c r="E9" s="16">
        <v>152939195.83000001</v>
      </c>
      <c r="F9" s="17">
        <v>1687</v>
      </c>
    </row>
    <row r="10" spans="1:6" s="10" customFormat="1" ht="12.75" x14ac:dyDescent="0.2">
      <c r="A10" s="73" t="s">
        <v>14</v>
      </c>
      <c r="B10" s="73"/>
      <c r="C10" s="74"/>
      <c r="D10" s="8">
        <f>SUM(D4:D9)</f>
        <v>4831</v>
      </c>
      <c r="E10" s="8">
        <f>SUM(E4:E9)</f>
        <v>3342314402.1799998</v>
      </c>
      <c r="F10" s="9">
        <f>SUM(F4:F9)</f>
        <v>23502</v>
      </c>
    </row>
    <row r="11" spans="1:6" s="10" customFormat="1" ht="12.75" x14ac:dyDescent="0.2">
      <c r="A11" s="76" t="s">
        <v>25</v>
      </c>
      <c r="B11" s="15" t="s">
        <v>17</v>
      </c>
      <c r="C11" s="15" t="s">
        <v>38</v>
      </c>
      <c r="D11" s="42">
        <v>6</v>
      </c>
      <c r="E11" s="42">
        <v>1031900</v>
      </c>
      <c r="F11" s="43">
        <v>6</v>
      </c>
    </row>
    <row r="12" spans="1:6" s="10" customFormat="1" ht="12.75" x14ac:dyDescent="0.2">
      <c r="A12" s="77"/>
      <c r="B12" s="15" t="s">
        <v>17</v>
      </c>
      <c r="C12" s="15" t="s">
        <v>39</v>
      </c>
      <c r="D12" s="42">
        <v>1</v>
      </c>
      <c r="E12" s="42">
        <v>87151.63</v>
      </c>
      <c r="F12" s="43">
        <v>1</v>
      </c>
    </row>
    <row r="13" spans="1:6" s="10" customFormat="1" ht="12.75" x14ac:dyDescent="0.2">
      <c r="A13" s="78" t="s">
        <v>26</v>
      </c>
      <c r="B13" s="79"/>
      <c r="C13" s="79"/>
      <c r="D13" s="48">
        <f>SUM(D11:D12)</f>
        <v>7</v>
      </c>
      <c r="E13" s="48">
        <f>SUM(E11:E12)</f>
        <v>1119051.6299999999</v>
      </c>
      <c r="F13" s="50">
        <f>SUM(F11:F12)</f>
        <v>7</v>
      </c>
    </row>
    <row r="14" spans="1:6" s="27" customFormat="1" ht="33.75" customHeight="1" x14ac:dyDescent="0.2">
      <c r="A14" s="62" t="s">
        <v>24</v>
      </c>
      <c r="B14" s="36" t="s">
        <v>27</v>
      </c>
      <c r="C14" s="36" t="s">
        <v>38</v>
      </c>
      <c r="D14" s="40">
        <v>6</v>
      </c>
      <c r="E14" s="40">
        <v>1012294.18</v>
      </c>
      <c r="F14" s="41">
        <v>6</v>
      </c>
    </row>
    <row r="15" spans="1:6" s="13" customFormat="1" ht="12" x14ac:dyDescent="0.2">
      <c r="A15" s="91" t="s">
        <v>23</v>
      </c>
      <c r="B15" s="95"/>
      <c r="C15" s="95"/>
      <c r="D15" s="11">
        <f>SUM(D14:D14)</f>
        <v>6</v>
      </c>
      <c r="E15" s="11">
        <f>SUM(E14:E14)</f>
        <v>1012294.18</v>
      </c>
      <c r="F15" s="11">
        <f>SUM(F14:F14)</f>
        <v>6</v>
      </c>
    </row>
    <row r="16" spans="1:6" s="13" customFormat="1" ht="28.5" customHeight="1" x14ac:dyDescent="0.2">
      <c r="A16" s="67" t="s">
        <v>29</v>
      </c>
      <c r="B16" s="65" t="s">
        <v>30</v>
      </c>
      <c r="C16" s="65" t="s">
        <v>40</v>
      </c>
      <c r="D16" s="44">
        <v>2</v>
      </c>
      <c r="E16" s="44">
        <v>13761830.470000001</v>
      </c>
      <c r="F16" s="45">
        <v>0</v>
      </c>
    </row>
    <row r="17" spans="1:6" s="13" customFormat="1" ht="12" customHeight="1" x14ac:dyDescent="0.2">
      <c r="A17" s="84" t="s">
        <v>31</v>
      </c>
      <c r="B17" s="85"/>
      <c r="C17" s="85"/>
      <c r="D17" s="68">
        <f>D16</f>
        <v>2</v>
      </c>
      <c r="E17" s="68">
        <f t="shared" ref="E17:F17" si="0">E16</f>
        <v>13761830.470000001</v>
      </c>
      <c r="F17" s="69">
        <f t="shared" si="0"/>
        <v>0</v>
      </c>
    </row>
    <row r="18" spans="1:6" s="13" customFormat="1" ht="12.75" x14ac:dyDescent="0.2">
      <c r="A18" s="71" t="s">
        <v>16</v>
      </c>
      <c r="B18" s="71"/>
      <c r="C18" s="72"/>
      <c r="D18" s="14">
        <f>D10+D13+D15+D17</f>
        <v>4846</v>
      </c>
      <c r="E18" s="14">
        <f>E10+E13+E15+E17</f>
        <v>3358207578.4599996</v>
      </c>
      <c r="F18" s="70">
        <f>F10+F13+F15+F17</f>
        <v>23515</v>
      </c>
    </row>
    <row r="19" spans="1:6" x14ac:dyDescent="0.2">
      <c r="A19" s="23" t="s">
        <v>33</v>
      </c>
    </row>
    <row r="20" spans="1:6" x14ac:dyDescent="0.2">
      <c r="A20" s="23" t="s">
        <v>13</v>
      </c>
    </row>
  </sheetData>
  <mergeCells count="9">
    <mergeCell ref="A18:C18"/>
    <mergeCell ref="A10:C10"/>
    <mergeCell ref="A1:F1"/>
    <mergeCell ref="A2:F2"/>
    <mergeCell ref="A4:A9"/>
    <mergeCell ref="A11:A12"/>
    <mergeCell ref="A13:C13"/>
    <mergeCell ref="A15:C15"/>
    <mergeCell ref="A17:C17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F28"/>
  <sheetViews>
    <sheetView showGridLines="0" workbookViewId="0">
      <selection activeCell="B31" sqref="B31"/>
    </sheetView>
  </sheetViews>
  <sheetFormatPr defaultRowHeight="11.25" x14ac:dyDescent="0.2"/>
  <cols>
    <col min="1" max="1" width="14.85546875" style="22" customWidth="1"/>
    <col min="2" max="2" width="16.85546875" style="18" customWidth="1"/>
    <col min="3" max="3" width="20.7109375" style="19" customWidth="1"/>
    <col min="4" max="4" width="13.7109375" style="20" customWidth="1"/>
    <col min="5" max="5" width="14.7109375" style="21" customWidth="1"/>
    <col min="6" max="6" width="13.7109375" style="20" customWidth="1"/>
    <col min="7" max="16384" width="9.140625" style="1"/>
  </cols>
  <sheetData>
    <row r="1" spans="1:6" s="2" customFormat="1" ht="15" x14ac:dyDescent="0.2">
      <c r="A1" s="75" t="s">
        <v>32</v>
      </c>
      <c r="B1" s="75"/>
      <c r="C1" s="75"/>
      <c r="D1" s="75"/>
      <c r="E1" s="75"/>
      <c r="F1" s="75"/>
    </row>
    <row r="2" spans="1:6" s="3" customFormat="1" ht="15" x14ac:dyDescent="0.2">
      <c r="A2" s="75" t="s">
        <v>7</v>
      </c>
      <c r="B2" s="75"/>
      <c r="C2" s="75"/>
      <c r="D2" s="75"/>
      <c r="E2" s="75"/>
      <c r="F2" s="75"/>
    </row>
    <row r="3" spans="1:6" ht="24" customHeight="1" x14ac:dyDescent="0.2">
      <c r="A3" s="4" t="s">
        <v>0</v>
      </c>
      <c r="B3" s="5" t="s">
        <v>1</v>
      </c>
      <c r="C3" s="5" t="s">
        <v>2</v>
      </c>
      <c r="D3" s="5" t="s">
        <v>10</v>
      </c>
      <c r="E3" s="6" t="s">
        <v>11</v>
      </c>
      <c r="F3" s="7" t="s">
        <v>12</v>
      </c>
    </row>
    <row r="4" spans="1:6" ht="19.5" customHeight="1" x14ac:dyDescent="0.2">
      <c r="A4" s="80" t="s">
        <v>18</v>
      </c>
      <c r="B4" s="15" t="s">
        <v>9</v>
      </c>
      <c r="C4" s="15" t="s">
        <v>34</v>
      </c>
      <c r="D4" s="16">
        <v>1800</v>
      </c>
      <c r="E4" s="16">
        <v>8868632125.9099998</v>
      </c>
      <c r="F4" s="17">
        <v>64224</v>
      </c>
    </row>
    <row r="5" spans="1:6" ht="19.5" customHeight="1" x14ac:dyDescent="0.2">
      <c r="A5" s="81"/>
      <c r="B5" s="15" t="s">
        <v>9</v>
      </c>
      <c r="C5" s="15" t="s">
        <v>35</v>
      </c>
      <c r="D5" s="16">
        <v>1490</v>
      </c>
      <c r="E5" s="16">
        <v>5201957528.6099997</v>
      </c>
      <c r="F5" s="17">
        <v>32204</v>
      </c>
    </row>
    <row r="6" spans="1:6" ht="19.5" customHeight="1" x14ac:dyDescent="0.2">
      <c r="A6" s="81"/>
      <c r="B6" s="15" t="s">
        <v>3</v>
      </c>
      <c r="C6" s="15" t="s">
        <v>36</v>
      </c>
      <c r="D6" s="16">
        <v>17553</v>
      </c>
      <c r="E6" s="16">
        <v>1967343953.6199999</v>
      </c>
      <c r="F6" s="17">
        <v>17553</v>
      </c>
    </row>
    <row r="7" spans="1:6" ht="19.5" x14ac:dyDescent="0.2">
      <c r="A7" s="81"/>
      <c r="B7" s="15" t="s">
        <v>3</v>
      </c>
      <c r="C7" s="15" t="s">
        <v>37</v>
      </c>
      <c r="D7" s="16">
        <v>431</v>
      </c>
      <c r="E7" s="16">
        <v>32310861.82</v>
      </c>
      <c r="F7" s="17">
        <v>431</v>
      </c>
    </row>
    <row r="8" spans="1:6" ht="19.5" x14ac:dyDescent="0.2">
      <c r="A8" s="81"/>
      <c r="B8" s="15" t="s">
        <v>3</v>
      </c>
      <c r="C8" s="15" t="s">
        <v>38</v>
      </c>
      <c r="D8" s="16">
        <v>12995</v>
      </c>
      <c r="E8" s="16">
        <v>1666485342.29</v>
      </c>
      <c r="F8" s="17">
        <v>12995</v>
      </c>
    </row>
    <row r="9" spans="1:6" ht="19.5" x14ac:dyDescent="0.2">
      <c r="A9" s="81"/>
      <c r="B9" s="15" t="s">
        <v>3</v>
      </c>
      <c r="C9" s="15" t="s">
        <v>39</v>
      </c>
      <c r="D9" s="16">
        <v>5892</v>
      </c>
      <c r="E9" s="16">
        <v>603677616.29999995</v>
      </c>
      <c r="F9" s="17">
        <v>5892</v>
      </c>
    </row>
    <row r="10" spans="1:6" ht="29.25" x14ac:dyDescent="0.2">
      <c r="A10" s="81"/>
      <c r="B10" s="15" t="s">
        <v>47</v>
      </c>
      <c r="C10" s="15" t="s">
        <v>48</v>
      </c>
      <c r="D10" s="16">
        <v>2</v>
      </c>
      <c r="E10" s="16">
        <v>115396107.68000001</v>
      </c>
      <c r="F10" s="17">
        <v>70</v>
      </c>
    </row>
    <row r="11" spans="1:6" s="10" customFormat="1" ht="12.75" x14ac:dyDescent="0.2">
      <c r="A11" s="73" t="s">
        <v>14</v>
      </c>
      <c r="B11" s="96"/>
      <c r="C11" s="97"/>
      <c r="D11" s="31">
        <f>SUM(D4:D10)</f>
        <v>40163</v>
      </c>
      <c r="E11" s="31">
        <f>SUM(E4:E10)</f>
        <v>18455803536.23</v>
      </c>
      <c r="F11" s="32">
        <f>SUM(F4:F10)</f>
        <v>133369</v>
      </c>
    </row>
    <row r="12" spans="1:6" s="10" customFormat="1" ht="12.75" x14ac:dyDescent="0.2">
      <c r="A12" s="62" t="s">
        <v>25</v>
      </c>
      <c r="B12" s="15" t="s">
        <v>17</v>
      </c>
      <c r="C12" s="15" t="s">
        <v>38</v>
      </c>
      <c r="D12" s="42">
        <v>136</v>
      </c>
      <c r="E12" s="42">
        <v>23134614.82</v>
      </c>
      <c r="F12" s="43">
        <v>136</v>
      </c>
    </row>
    <row r="13" spans="1:6" s="10" customFormat="1" ht="12.75" x14ac:dyDescent="0.2">
      <c r="A13" s="78" t="s">
        <v>26</v>
      </c>
      <c r="B13" s="79"/>
      <c r="C13" s="79"/>
      <c r="D13" s="48">
        <f>SUM(D12:D12)</f>
        <v>136</v>
      </c>
      <c r="E13" s="48">
        <f>SUM(E12:E12)</f>
        <v>23134614.82</v>
      </c>
      <c r="F13" s="49">
        <f>SUM(F12:F12)</f>
        <v>136</v>
      </c>
    </row>
    <row r="14" spans="1:6" s="25" customFormat="1" ht="33.75" customHeight="1" x14ac:dyDescent="0.2">
      <c r="A14" s="61" t="s">
        <v>20</v>
      </c>
      <c r="B14" s="57" t="s">
        <v>28</v>
      </c>
      <c r="C14" s="28" t="s">
        <v>41</v>
      </c>
      <c r="D14" s="46">
        <v>8</v>
      </c>
      <c r="E14" s="46">
        <v>64875798.600000001</v>
      </c>
      <c r="F14" s="47">
        <v>27</v>
      </c>
    </row>
    <row r="15" spans="1:6" s="27" customFormat="1" ht="12" x14ac:dyDescent="0.2">
      <c r="A15" s="92" t="s">
        <v>21</v>
      </c>
      <c r="B15" s="93"/>
      <c r="C15" s="93"/>
      <c r="D15" s="26">
        <f>SUM(D14:D14)</f>
        <v>8</v>
      </c>
      <c r="E15" s="26">
        <f>SUM(E14:E14)</f>
        <v>64875798.600000001</v>
      </c>
      <c r="F15" s="56">
        <f>SUM(F14:F14)</f>
        <v>27</v>
      </c>
    </row>
    <row r="16" spans="1:6" ht="19.5" customHeight="1" x14ac:dyDescent="0.2">
      <c r="A16" s="100" t="s">
        <v>19</v>
      </c>
      <c r="B16" s="58" t="s">
        <v>22</v>
      </c>
      <c r="C16" s="24" t="s">
        <v>46</v>
      </c>
      <c r="D16" s="16">
        <v>1</v>
      </c>
      <c r="E16" s="16">
        <v>134332258.50999999</v>
      </c>
      <c r="F16" s="17">
        <v>0</v>
      </c>
    </row>
    <row r="17" spans="1:6" ht="27" customHeight="1" x14ac:dyDescent="0.2">
      <c r="A17" s="101"/>
      <c r="B17" s="58" t="s">
        <v>8</v>
      </c>
      <c r="C17" s="24" t="s">
        <v>49</v>
      </c>
      <c r="D17" s="16">
        <v>1</v>
      </c>
      <c r="E17" s="16">
        <v>115466002.68000001</v>
      </c>
      <c r="F17" s="17">
        <v>0</v>
      </c>
    </row>
    <row r="18" spans="1:6" ht="24.75" customHeight="1" x14ac:dyDescent="0.2">
      <c r="A18" s="101"/>
      <c r="B18" s="59" t="s">
        <v>8</v>
      </c>
      <c r="C18" s="28" t="s">
        <v>45</v>
      </c>
      <c r="D18" s="29">
        <v>5</v>
      </c>
      <c r="E18" s="29">
        <v>49324806.560000002</v>
      </c>
      <c r="F18" s="30">
        <v>3099</v>
      </c>
    </row>
    <row r="19" spans="1:6" ht="24.75" customHeight="1" x14ac:dyDescent="0.2">
      <c r="A19" s="101"/>
      <c r="B19" s="51" t="s">
        <v>8</v>
      </c>
      <c r="C19" s="51" t="s">
        <v>46</v>
      </c>
      <c r="D19" s="52">
        <v>1</v>
      </c>
      <c r="E19" s="52">
        <v>11350000</v>
      </c>
      <c r="F19" s="53">
        <v>0</v>
      </c>
    </row>
    <row r="20" spans="1:6" s="13" customFormat="1" ht="12" x14ac:dyDescent="0.2">
      <c r="A20" s="91" t="s">
        <v>15</v>
      </c>
      <c r="B20" s="95"/>
      <c r="C20" s="95"/>
      <c r="D20" s="11">
        <f>SUM(D16:D19)</f>
        <v>8</v>
      </c>
      <c r="E20" s="11">
        <f>SUM(E16:E19)</f>
        <v>310473067.75</v>
      </c>
      <c r="F20" s="12">
        <f>SUM(F16:F19)</f>
        <v>3099</v>
      </c>
    </row>
    <row r="21" spans="1:6" s="33" customFormat="1" ht="33.75" customHeight="1" x14ac:dyDescent="0.2">
      <c r="A21" s="102" t="s">
        <v>24</v>
      </c>
      <c r="B21" s="36" t="s">
        <v>27</v>
      </c>
      <c r="C21" s="36" t="s">
        <v>36</v>
      </c>
      <c r="D21" s="34">
        <v>2</v>
      </c>
      <c r="E21" s="34">
        <v>350373.91</v>
      </c>
      <c r="F21" s="35">
        <v>2</v>
      </c>
    </row>
    <row r="22" spans="1:6" s="33" customFormat="1" ht="33.75" customHeight="1" x14ac:dyDescent="0.2">
      <c r="A22" s="103"/>
      <c r="B22" s="36" t="s">
        <v>27</v>
      </c>
      <c r="C22" s="36" t="s">
        <v>38</v>
      </c>
      <c r="D22" s="34">
        <v>56</v>
      </c>
      <c r="E22" s="34">
        <v>9887508.0800000001</v>
      </c>
      <c r="F22" s="35">
        <v>56</v>
      </c>
    </row>
    <row r="23" spans="1:6" s="13" customFormat="1" ht="12" x14ac:dyDescent="0.2">
      <c r="A23" s="98" t="s">
        <v>23</v>
      </c>
      <c r="B23" s="99"/>
      <c r="C23" s="99"/>
      <c r="D23" s="39">
        <f>SUM(D21:D22)</f>
        <v>58</v>
      </c>
      <c r="E23" s="39">
        <f>SUM(E21:E22)</f>
        <v>10237881.99</v>
      </c>
      <c r="F23" s="39">
        <f>SUM(F21:F22)</f>
        <v>58</v>
      </c>
    </row>
    <row r="24" spans="1:6" s="13" customFormat="1" ht="21.75" customHeight="1" x14ac:dyDescent="0.2">
      <c r="A24" s="67" t="s">
        <v>29</v>
      </c>
      <c r="B24" s="65" t="s">
        <v>30</v>
      </c>
      <c r="C24" s="65" t="s">
        <v>40</v>
      </c>
      <c r="D24" s="44">
        <v>9</v>
      </c>
      <c r="E24" s="44">
        <v>118508571.31</v>
      </c>
      <c r="F24" s="45">
        <v>0</v>
      </c>
    </row>
    <row r="25" spans="1:6" s="13" customFormat="1" ht="12" x14ac:dyDescent="0.2">
      <c r="A25" s="84" t="s">
        <v>31</v>
      </c>
      <c r="B25" s="85"/>
      <c r="C25" s="85"/>
      <c r="D25" s="68">
        <f>D24</f>
        <v>9</v>
      </c>
      <c r="E25" s="68">
        <f t="shared" ref="E25:F25" si="0">E24</f>
        <v>118508571.31</v>
      </c>
      <c r="F25" s="69">
        <f t="shared" si="0"/>
        <v>0</v>
      </c>
    </row>
    <row r="26" spans="1:6" s="13" customFormat="1" ht="12.75" x14ac:dyDescent="0.2">
      <c r="A26" s="71" t="s">
        <v>16</v>
      </c>
      <c r="B26" s="71"/>
      <c r="C26" s="72"/>
      <c r="D26" s="14">
        <f>D11+D15+D20+D23+D13+D25</f>
        <v>40382</v>
      </c>
      <c r="E26" s="14">
        <f>E11+E15+E20+E23+E13+E25</f>
        <v>18983033470.700001</v>
      </c>
      <c r="F26" s="70">
        <f>F11+F15+F20+F23+F13+F25</f>
        <v>136689</v>
      </c>
    </row>
    <row r="27" spans="1:6" x14ac:dyDescent="0.2">
      <c r="A27" s="23" t="s">
        <v>33</v>
      </c>
    </row>
    <row r="28" spans="1:6" x14ac:dyDescent="0.2">
      <c r="A28" s="23" t="s">
        <v>13</v>
      </c>
    </row>
  </sheetData>
  <mergeCells count="12">
    <mergeCell ref="A20:C20"/>
    <mergeCell ref="A26:C26"/>
    <mergeCell ref="A11:C11"/>
    <mergeCell ref="A1:F1"/>
    <mergeCell ref="A2:F2"/>
    <mergeCell ref="A15:C15"/>
    <mergeCell ref="A23:C23"/>
    <mergeCell ref="A13:C13"/>
    <mergeCell ref="A4:A10"/>
    <mergeCell ref="A16:A19"/>
    <mergeCell ref="A21:A22"/>
    <mergeCell ref="A25:C25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Espírito Santo</vt:lpstr>
      <vt:lpstr>Minas Gerais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2017-01-23T18:13:26Z</cp:lastPrinted>
  <dcterms:created xsi:type="dcterms:W3CDTF">2005-01-19T13:30:20Z</dcterms:created>
  <dcterms:modified xsi:type="dcterms:W3CDTF">2021-02-03T15:39:05Z</dcterms:modified>
</cp:coreProperties>
</file>