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B3B04E26-E667-4333-9C90-39400B9EA838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Alagoas" sheetId="9" r:id="rId1"/>
    <sheet name="Bahia" sheetId="6" r:id="rId2"/>
    <sheet name="Ceará" sheetId="5" r:id="rId3"/>
    <sheet name="Maranhão" sheetId="24" r:id="rId4"/>
    <sheet name="Paraíba" sheetId="19" r:id="rId5"/>
    <sheet name="Pernambuco" sheetId="17" r:id="rId6"/>
    <sheet name="Piauí" sheetId="16" r:id="rId7"/>
    <sheet name="Rio Grande do Norte" sheetId="14" r:id="rId8"/>
    <sheet name="Sergipe" sheetId="27" r:id="rId9"/>
  </sheets>
  <definedNames>
    <definedName name="_xlnm._FilterDatabase" localSheetId="0" hidden="1">Alagoas!$A$3:$E$3</definedName>
    <definedName name="_xlnm._FilterDatabase" localSheetId="1" hidden="1">Bahia!$A$3:$E$3</definedName>
    <definedName name="_xlnm._FilterDatabase" localSheetId="2" hidden="1">Ceará!$A$3:$E$3</definedName>
    <definedName name="_xlnm._FilterDatabase" localSheetId="3" hidden="1">Maranhão!$A$3:$E$3</definedName>
    <definedName name="_xlnm._FilterDatabase" localSheetId="4" hidden="1">Paraíba!$A$3:$E$3</definedName>
    <definedName name="_xlnm._FilterDatabase" localSheetId="5" hidden="1">Pernambuco!$A$3:$E$3</definedName>
    <definedName name="_xlnm._FilterDatabase" localSheetId="6" hidden="1">Piauí!$A$3:$E$3</definedName>
    <definedName name="_xlnm._FilterDatabase" localSheetId="7" hidden="1">'Rio Grande do Norte'!$A$3:$E$3</definedName>
    <definedName name="_xlnm._FilterDatabase" localSheetId="8" hidden="1">Sergipe!$A$3:$E$3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7" l="1"/>
  <c r="D15" i="27"/>
  <c r="E14" i="27"/>
  <c r="D14" i="27"/>
  <c r="E9" i="27"/>
  <c r="D9" i="27"/>
  <c r="E15" i="14"/>
  <c r="D15" i="14"/>
  <c r="E14" i="14"/>
  <c r="D14" i="14"/>
  <c r="E9" i="14"/>
  <c r="D9" i="14"/>
  <c r="E17" i="16"/>
  <c r="D17" i="16"/>
  <c r="E16" i="16"/>
  <c r="D16" i="16"/>
  <c r="E14" i="16"/>
  <c r="D14" i="16"/>
  <c r="E9" i="16"/>
  <c r="D9" i="16"/>
  <c r="E15" i="17"/>
  <c r="D15" i="17"/>
  <c r="E14" i="17"/>
  <c r="D14" i="17"/>
  <c r="E9" i="17"/>
  <c r="D9" i="17"/>
  <c r="E15" i="19"/>
  <c r="D15" i="19"/>
  <c r="E14" i="19"/>
  <c r="D14" i="19"/>
  <c r="E9" i="19"/>
  <c r="D9" i="19"/>
  <c r="E15" i="24"/>
  <c r="D15" i="24"/>
  <c r="E14" i="24"/>
  <c r="D14" i="24"/>
  <c r="E9" i="24"/>
  <c r="D9" i="24"/>
  <c r="E15" i="5"/>
  <c r="D15" i="5"/>
  <c r="E14" i="5"/>
  <c r="D14" i="5"/>
  <c r="E9" i="5"/>
  <c r="D9" i="5"/>
  <c r="E17" i="6"/>
  <c r="D17" i="6"/>
  <c r="E16" i="6"/>
  <c r="D16" i="6"/>
  <c r="E14" i="6"/>
  <c r="D14" i="6"/>
  <c r="E9" i="6"/>
  <c r="D9" i="6"/>
  <c r="E15" i="9"/>
  <c r="D15" i="9"/>
  <c r="E14" i="9"/>
  <c r="D14" i="9"/>
  <c r="E9" i="9"/>
  <c r="D9" i="9"/>
</calcChain>
</file>

<file path=xl/sharedStrings.xml><?xml version="1.0" encoding="utf-8"?>
<sst xmlns="http://schemas.openxmlformats.org/spreadsheetml/2006/main" count="296" uniqueCount="35">
  <si>
    <t>Área</t>
  </si>
  <si>
    <t>Programa</t>
  </si>
  <si>
    <t>Modalidade</t>
  </si>
  <si>
    <t>Carta de Crédito - Individual</t>
  </si>
  <si>
    <t>Alagoas</t>
  </si>
  <si>
    <t>Bahia</t>
  </si>
  <si>
    <t>Ceará</t>
  </si>
  <si>
    <t>Maranhão</t>
  </si>
  <si>
    <t>Paraíba</t>
  </si>
  <si>
    <t>Pernambuco</t>
  </si>
  <si>
    <t>Piauí</t>
  </si>
  <si>
    <t>Sergipe</t>
  </si>
  <si>
    <t>Valor do Empréstimo (R$)</t>
  </si>
  <si>
    <t>Número de Unidades</t>
  </si>
  <si>
    <t>Rio Grande do Norte</t>
  </si>
  <si>
    <t xml:space="preserve">TOTAL GERAL </t>
  </si>
  <si>
    <t>Elaboração: Banco de Dados - CBIC.</t>
  </si>
  <si>
    <t>Total Habitação</t>
  </si>
  <si>
    <t>HABITAÇÃO POPULAR</t>
  </si>
  <si>
    <t>Apoio à Produção</t>
  </si>
  <si>
    <t>Pró-Cotista</t>
  </si>
  <si>
    <t>OPER. DIVERSAS</t>
  </si>
  <si>
    <t>Total Operações Diversas</t>
  </si>
  <si>
    <t>HABITAÇÃO</t>
  </si>
  <si>
    <t>Aquisição de terreno e construção</t>
  </si>
  <si>
    <t>Construção</t>
  </si>
  <si>
    <t>Imóvel novo</t>
  </si>
  <si>
    <t>Imóvel usado</t>
  </si>
  <si>
    <t>Fonte: Caixa Econômica Federal. Posição da Base: 14/03/2025.</t>
  </si>
  <si>
    <t>CONTRATAÇÕES COM RECURSOS DO FGTS - 2024</t>
  </si>
  <si>
    <t>INFRAESTRUTURA URBANA</t>
  </si>
  <si>
    <t>Total Infraestrutura</t>
  </si>
  <si>
    <t>Pró-Transporte - Setor Privado</t>
  </si>
  <si>
    <t xml:space="preserve">TRANSPORTES                               </t>
  </si>
  <si>
    <t>Pró-Transporte - Setor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</si>
</sst>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Continuous" vertical="center" wrapText="1"/>
    </xf>
    <xf numFmtId="38" fontId="2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Continuous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0" borderId="22" xfId="0" applyFont="1" applyBorder="1" applyAlignment="1">
      <alignment horizontal="centerContinuous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7"/>
  <sheetViews>
    <sheetView showGridLines="0" tabSelected="1" workbookViewId="0">
      <selection activeCell="C18" sqref="C18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4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50" t="s">
        <v>18</v>
      </c>
      <c r="B4" s="15" t="s">
        <v>19</v>
      </c>
      <c r="C4" s="15" t="s">
        <v>23</v>
      </c>
      <c r="D4" s="16">
        <v>729990094.64999998</v>
      </c>
      <c r="E4" s="17">
        <v>2928</v>
      </c>
    </row>
    <row r="5" spans="1:5" ht="19.5" x14ac:dyDescent="0.2">
      <c r="A5" s="51"/>
      <c r="B5" s="15" t="s">
        <v>3</v>
      </c>
      <c r="C5" s="15" t="s">
        <v>24</v>
      </c>
      <c r="D5" s="16">
        <v>223257843.09999999</v>
      </c>
      <c r="E5" s="17">
        <v>1730</v>
      </c>
    </row>
    <row r="6" spans="1:5" ht="19.5" x14ac:dyDescent="0.2">
      <c r="A6" s="51"/>
      <c r="B6" s="15" t="s">
        <v>3</v>
      </c>
      <c r="C6" s="15" t="s">
        <v>25</v>
      </c>
      <c r="D6" s="16">
        <v>3376033.98</v>
      </c>
      <c r="E6" s="17">
        <v>24</v>
      </c>
    </row>
    <row r="7" spans="1:5" ht="19.5" x14ac:dyDescent="0.2">
      <c r="A7" s="51"/>
      <c r="B7" s="15" t="s">
        <v>3</v>
      </c>
      <c r="C7" s="15" t="s">
        <v>26</v>
      </c>
      <c r="D7" s="16">
        <v>173007246.74000001</v>
      </c>
      <c r="E7" s="17">
        <v>1316</v>
      </c>
    </row>
    <row r="8" spans="1:5" ht="19.5" x14ac:dyDescent="0.2">
      <c r="A8" s="51"/>
      <c r="B8" s="15" t="s">
        <v>3</v>
      </c>
      <c r="C8" s="15" t="s">
        <v>27</v>
      </c>
      <c r="D8" s="16">
        <v>202517822.09999999</v>
      </c>
      <c r="E8" s="17">
        <v>1584</v>
      </c>
    </row>
    <row r="9" spans="1:5" ht="12" x14ac:dyDescent="0.2">
      <c r="A9" s="52" t="s">
        <v>17</v>
      </c>
      <c r="B9" s="52"/>
      <c r="C9" s="53"/>
      <c r="D9" s="24">
        <f>SUM(D4:D8)</f>
        <v>1332149040.5699999</v>
      </c>
      <c r="E9" s="25">
        <f>SUM(E4:E8)</f>
        <v>7582</v>
      </c>
    </row>
    <row r="10" spans="1:5" ht="21" customHeight="1" x14ac:dyDescent="0.2">
      <c r="A10" s="56" t="s">
        <v>21</v>
      </c>
      <c r="B10" s="40" t="s">
        <v>20</v>
      </c>
      <c r="C10" s="40" t="s">
        <v>24</v>
      </c>
      <c r="D10" s="41">
        <v>7083247.0199999996</v>
      </c>
      <c r="E10" s="29">
        <v>24</v>
      </c>
    </row>
    <row r="11" spans="1:5" ht="21" customHeight="1" x14ac:dyDescent="0.2">
      <c r="A11" s="57"/>
      <c r="B11" s="42" t="s">
        <v>20</v>
      </c>
      <c r="C11" s="42" t="s">
        <v>25</v>
      </c>
      <c r="D11" s="43">
        <v>1002283.6</v>
      </c>
      <c r="E11" s="39">
        <v>5</v>
      </c>
    </row>
    <row r="12" spans="1:5" ht="21" customHeight="1" x14ac:dyDescent="0.2">
      <c r="A12" s="57"/>
      <c r="B12" s="42" t="s">
        <v>20</v>
      </c>
      <c r="C12" s="42" t="s">
        <v>26</v>
      </c>
      <c r="D12" s="43">
        <v>5333715.45</v>
      </c>
      <c r="E12" s="44">
        <v>16</v>
      </c>
    </row>
    <row r="13" spans="1:5" ht="21" customHeight="1" x14ac:dyDescent="0.2">
      <c r="A13" s="58"/>
      <c r="B13" s="42" t="s">
        <v>20</v>
      </c>
      <c r="C13" s="42" t="s">
        <v>27</v>
      </c>
      <c r="D13" s="43">
        <v>8701700.6699999999</v>
      </c>
      <c r="E13" s="39">
        <v>40</v>
      </c>
    </row>
    <row r="14" spans="1:5" ht="12" x14ac:dyDescent="0.2">
      <c r="A14" s="54" t="s">
        <v>22</v>
      </c>
      <c r="B14" s="55"/>
      <c r="C14" s="55"/>
      <c r="D14" s="30">
        <f>SUM(D10:D13)</f>
        <v>22120946.740000002</v>
      </c>
      <c r="E14" s="31">
        <f>SUM(E10:E13)</f>
        <v>85</v>
      </c>
    </row>
    <row r="15" spans="1:5" ht="12.75" x14ac:dyDescent="0.2">
      <c r="A15" s="47" t="s">
        <v>15</v>
      </c>
      <c r="B15" s="48"/>
      <c r="C15" s="48"/>
      <c r="D15" s="6">
        <f>D9+D14</f>
        <v>1354269987.3099999</v>
      </c>
      <c r="E15" s="12">
        <f>E9+E14</f>
        <v>7667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1:E1"/>
    <mergeCell ref="A2:E2"/>
    <mergeCell ref="A4:A8"/>
    <mergeCell ref="A9:C9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E19"/>
  <sheetViews>
    <sheetView showGridLines="0" workbookViewId="0">
      <selection activeCell="B21" sqref="B21"/>
    </sheetView>
  </sheetViews>
  <sheetFormatPr defaultRowHeight="11.25" x14ac:dyDescent="0.2"/>
  <cols>
    <col min="1" max="1" width="15.57031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5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62" t="s">
        <v>18</v>
      </c>
      <c r="B4" s="15" t="s">
        <v>19</v>
      </c>
      <c r="C4" s="15" t="s">
        <v>23</v>
      </c>
      <c r="D4" s="16">
        <v>3018357721.0999999</v>
      </c>
      <c r="E4" s="17">
        <v>12213</v>
      </c>
    </row>
    <row r="5" spans="1:5" ht="19.5" x14ac:dyDescent="0.2">
      <c r="A5" s="63"/>
      <c r="B5" s="15" t="s">
        <v>3</v>
      </c>
      <c r="C5" s="15" t="s">
        <v>24</v>
      </c>
      <c r="D5" s="16">
        <v>226901593.38</v>
      </c>
      <c r="E5" s="17">
        <v>1596</v>
      </c>
    </row>
    <row r="6" spans="1:5" ht="19.5" x14ac:dyDescent="0.2">
      <c r="A6" s="63"/>
      <c r="B6" s="15" t="s">
        <v>3</v>
      </c>
      <c r="C6" s="15" t="s">
        <v>25</v>
      </c>
      <c r="D6" s="16">
        <v>18177438.789999999</v>
      </c>
      <c r="E6" s="17">
        <v>125</v>
      </c>
    </row>
    <row r="7" spans="1:5" ht="19.5" x14ac:dyDescent="0.2">
      <c r="A7" s="63"/>
      <c r="B7" s="15" t="s">
        <v>3</v>
      </c>
      <c r="C7" s="15" t="s">
        <v>26</v>
      </c>
      <c r="D7" s="16">
        <v>568197117.01999998</v>
      </c>
      <c r="E7" s="17">
        <v>3900</v>
      </c>
    </row>
    <row r="8" spans="1:5" ht="19.5" x14ac:dyDescent="0.2">
      <c r="A8" s="63"/>
      <c r="B8" s="15" t="s">
        <v>3</v>
      </c>
      <c r="C8" s="15" t="s">
        <v>27</v>
      </c>
      <c r="D8" s="16">
        <v>443015203.75999999</v>
      </c>
      <c r="E8" s="17">
        <v>3192</v>
      </c>
    </row>
    <row r="9" spans="1:5" s="11" customFormat="1" ht="12.75" x14ac:dyDescent="0.2">
      <c r="A9" s="59" t="s">
        <v>17</v>
      </c>
      <c r="B9" s="60"/>
      <c r="C9" s="61"/>
      <c r="D9" s="34">
        <f>SUM(D4:D8)</f>
        <v>4274649074.0500002</v>
      </c>
      <c r="E9" s="35">
        <f>SUM(E4:E8)</f>
        <v>21026</v>
      </c>
    </row>
    <row r="10" spans="1:5" s="11" customFormat="1" ht="19.5" x14ac:dyDescent="0.2">
      <c r="A10" s="66" t="s">
        <v>21</v>
      </c>
      <c r="B10" s="42" t="s">
        <v>20</v>
      </c>
      <c r="C10" s="42" t="s">
        <v>24</v>
      </c>
      <c r="D10" s="43">
        <v>20965199.09</v>
      </c>
      <c r="E10" s="44">
        <v>78</v>
      </c>
    </row>
    <row r="11" spans="1:5" s="11" customFormat="1" ht="12.75" x14ac:dyDescent="0.2">
      <c r="A11" s="67"/>
      <c r="B11" s="42" t="s">
        <v>20</v>
      </c>
      <c r="C11" s="42" t="s">
        <v>25</v>
      </c>
      <c r="D11" s="43">
        <v>15850325.42</v>
      </c>
      <c r="E11" s="44">
        <v>47</v>
      </c>
    </row>
    <row r="12" spans="1:5" s="11" customFormat="1" ht="12.75" x14ac:dyDescent="0.2">
      <c r="A12" s="67"/>
      <c r="B12" s="42" t="s">
        <v>20</v>
      </c>
      <c r="C12" s="42" t="s">
        <v>26</v>
      </c>
      <c r="D12" s="43">
        <v>49033504.390000001</v>
      </c>
      <c r="E12" s="44">
        <v>181</v>
      </c>
    </row>
    <row r="13" spans="1:5" s="11" customFormat="1" ht="12.75" x14ac:dyDescent="0.2">
      <c r="A13" s="68"/>
      <c r="B13" s="42" t="s">
        <v>20</v>
      </c>
      <c r="C13" s="42" t="s">
        <v>27</v>
      </c>
      <c r="D13" s="43">
        <v>52863586.799999997</v>
      </c>
      <c r="E13" s="44">
        <v>216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138712615.69999999</v>
      </c>
      <c r="E14" s="31">
        <f>SUM(E10:E13)</f>
        <v>522</v>
      </c>
    </row>
    <row r="15" spans="1:5" s="22" customFormat="1" ht="25.5" customHeight="1" x14ac:dyDescent="0.2">
      <c r="A15" s="46" t="s">
        <v>30</v>
      </c>
      <c r="B15" s="32" t="s">
        <v>32</v>
      </c>
      <c r="C15" s="28" t="s">
        <v>33</v>
      </c>
      <c r="D15" s="33">
        <v>36630000</v>
      </c>
      <c r="E15" s="36">
        <v>0</v>
      </c>
    </row>
    <row r="16" spans="1:5" s="22" customFormat="1" ht="16.5" customHeight="1" x14ac:dyDescent="0.2">
      <c r="A16" s="64" t="s">
        <v>31</v>
      </c>
      <c r="B16" s="64"/>
      <c r="C16" s="65"/>
      <c r="D16" s="37">
        <f>D15</f>
        <v>36630000</v>
      </c>
      <c r="E16" s="38">
        <f>E15</f>
        <v>0</v>
      </c>
    </row>
    <row r="17" spans="1:5" ht="12.75" x14ac:dyDescent="0.2">
      <c r="A17" s="47" t="s">
        <v>15</v>
      </c>
      <c r="B17" s="48"/>
      <c r="C17" s="48"/>
      <c r="D17" s="6">
        <f>D9+D14+D16</f>
        <v>4449991689.75</v>
      </c>
      <c r="E17" s="12">
        <f>E9+E14+E16</f>
        <v>21548</v>
      </c>
    </row>
    <row r="18" spans="1:5" x14ac:dyDescent="0.2">
      <c r="A18" s="21" t="s">
        <v>28</v>
      </c>
      <c r="B18" s="7"/>
      <c r="C18" s="8"/>
    </row>
    <row r="19" spans="1:5" x14ac:dyDescent="0.2">
      <c r="A19" s="21" t="s">
        <v>16</v>
      </c>
      <c r="B19" s="7"/>
      <c r="C19" s="8"/>
    </row>
  </sheetData>
  <mergeCells count="8">
    <mergeCell ref="A17:C17"/>
    <mergeCell ref="A9:C9"/>
    <mergeCell ref="A1:E1"/>
    <mergeCell ref="A2:E2"/>
    <mergeCell ref="A4:A8"/>
    <mergeCell ref="A14:C14"/>
    <mergeCell ref="A16:C16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17"/>
  <sheetViews>
    <sheetView showGridLines="0" workbookViewId="0">
      <selection activeCell="D19" sqref="D19"/>
    </sheetView>
  </sheetViews>
  <sheetFormatPr defaultRowHeight="11.25" x14ac:dyDescent="0.2"/>
  <cols>
    <col min="1" max="1" width="17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6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50" t="s">
        <v>18</v>
      </c>
      <c r="B4" s="15" t="s">
        <v>19</v>
      </c>
      <c r="C4" s="15" t="s">
        <v>23</v>
      </c>
      <c r="D4" s="16">
        <v>2277416989.2399998</v>
      </c>
      <c r="E4" s="17">
        <v>7941</v>
      </c>
    </row>
    <row r="5" spans="1:5" ht="19.5" x14ac:dyDescent="0.2">
      <c r="A5" s="51"/>
      <c r="B5" s="15" t="s">
        <v>3</v>
      </c>
      <c r="C5" s="15" t="s">
        <v>24</v>
      </c>
      <c r="D5" s="16">
        <v>320930941.02999997</v>
      </c>
      <c r="E5" s="17">
        <v>2373</v>
      </c>
    </row>
    <row r="6" spans="1:5" ht="19.5" x14ac:dyDescent="0.2">
      <c r="A6" s="51"/>
      <c r="B6" s="15" t="s">
        <v>3</v>
      </c>
      <c r="C6" s="15" t="s">
        <v>25</v>
      </c>
      <c r="D6" s="16">
        <v>13452772.41</v>
      </c>
      <c r="E6" s="17">
        <v>86</v>
      </c>
    </row>
    <row r="7" spans="1:5" ht="19.5" x14ac:dyDescent="0.2">
      <c r="A7" s="51"/>
      <c r="B7" s="15" t="s">
        <v>3</v>
      </c>
      <c r="C7" s="15" t="s">
        <v>26</v>
      </c>
      <c r="D7" s="16">
        <v>1147779823.0799999</v>
      </c>
      <c r="E7" s="17">
        <v>7874</v>
      </c>
    </row>
    <row r="8" spans="1:5" ht="19.5" x14ac:dyDescent="0.2">
      <c r="A8" s="51"/>
      <c r="B8" s="15" t="s">
        <v>3</v>
      </c>
      <c r="C8" s="15" t="s">
        <v>27</v>
      </c>
      <c r="D8" s="16">
        <v>269286192.17000002</v>
      </c>
      <c r="E8" s="17">
        <v>1916</v>
      </c>
    </row>
    <row r="9" spans="1:5" s="11" customFormat="1" ht="12.75" x14ac:dyDescent="0.2">
      <c r="A9" s="60" t="s">
        <v>17</v>
      </c>
      <c r="B9" s="69"/>
      <c r="C9" s="70"/>
      <c r="D9" s="34">
        <f>SUM(D4:D8)</f>
        <v>4028866717.9299994</v>
      </c>
      <c r="E9" s="35">
        <f>SUM(E4:E8)</f>
        <v>20190</v>
      </c>
    </row>
    <row r="10" spans="1:5" s="11" customFormat="1" ht="24" customHeight="1" x14ac:dyDescent="0.2">
      <c r="A10" s="56" t="s">
        <v>21</v>
      </c>
      <c r="B10" s="40" t="s">
        <v>20</v>
      </c>
      <c r="C10" s="40" t="s">
        <v>24</v>
      </c>
      <c r="D10" s="41">
        <v>21448762.84</v>
      </c>
      <c r="E10" s="45">
        <v>71</v>
      </c>
    </row>
    <row r="11" spans="1:5" s="11" customFormat="1" ht="12" customHeight="1" x14ac:dyDescent="0.2">
      <c r="A11" s="57"/>
      <c r="B11" s="42" t="s">
        <v>20</v>
      </c>
      <c r="C11" s="42" t="s">
        <v>25</v>
      </c>
      <c r="D11" s="43">
        <v>9525070.2100000009</v>
      </c>
      <c r="E11" s="44">
        <v>26</v>
      </c>
    </row>
    <row r="12" spans="1:5" s="11" customFormat="1" ht="16.5" customHeight="1" x14ac:dyDescent="0.2">
      <c r="A12" s="57"/>
      <c r="B12" s="42" t="s">
        <v>20</v>
      </c>
      <c r="C12" s="42" t="s">
        <v>26</v>
      </c>
      <c r="D12" s="43">
        <v>46211494.68</v>
      </c>
      <c r="E12" s="44">
        <v>178</v>
      </c>
    </row>
    <row r="13" spans="1:5" s="11" customFormat="1" ht="16.5" customHeight="1" x14ac:dyDescent="0.2">
      <c r="A13" s="58"/>
      <c r="B13" s="42" t="s">
        <v>20</v>
      </c>
      <c r="C13" s="42" t="s">
        <v>27</v>
      </c>
      <c r="D13" s="43">
        <v>30064306.079999998</v>
      </c>
      <c r="E13" s="44">
        <v>124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107249633.81</v>
      </c>
      <c r="E14" s="31">
        <f>SUM(E10:E13)</f>
        <v>399</v>
      </c>
    </row>
    <row r="15" spans="1:5" ht="12.75" x14ac:dyDescent="0.2">
      <c r="A15" s="47" t="s">
        <v>15</v>
      </c>
      <c r="B15" s="48"/>
      <c r="C15" s="48"/>
      <c r="D15" s="6">
        <f>D9+D14</f>
        <v>4136116351.7399993</v>
      </c>
      <c r="E15" s="6">
        <f>E9+E14</f>
        <v>20589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E19"/>
  <sheetViews>
    <sheetView showGridLines="0" workbookViewId="0">
      <selection activeCell="D18" sqref="D18"/>
    </sheetView>
  </sheetViews>
  <sheetFormatPr defaultRowHeight="11.25" x14ac:dyDescent="0.2"/>
  <cols>
    <col min="1" max="1" width="17.28515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7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50" t="s">
        <v>18</v>
      </c>
      <c r="B4" s="15" t="s">
        <v>19</v>
      </c>
      <c r="C4" s="15" t="s">
        <v>23</v>
      </c>
      <c r="D4" s="16">
        <v>1008812636.36</v>
      </c>
      <c r="E4" s="17">
        <v>4607</v>
      </c>
    </row>
    <row r="5" spans="1:5" ht="19.5" x14ac:dyDescent="0.2">
      <c r="A5" s="51"/>
      <c r="B5" s="15" t="s">
        <v>3</v>
      </c>
      <c r="C5" s="15" t="s">
        <v>24</v>
      </c>
      <c r="D5" s="16">
        <v>55906575.380000003</v>
      </c>
      <c r="E5" s="17">
        <v>422</v>
      </c>
    </row>
    <row r="6" spans="1:5" ht="19.5" x14ac:dyDescent="0.2">
      <c r="A6" s="51"/>
      <c r="B6" s="15" t="s">
        <v>3</v>
      </c>
      <c r="C6" s="15" t="s">
        <v>25</v>
      </c>
      <c r="D6" s="16">
        <v>6452610.1699999999</v>
      </c>
      <c r="E6" s="17">
        <v>48</v>
      </c>
    </row>
    <row r="7" spans="1:5" ht="19.5" x14ac:dyDescent="0.2">
      <c r="A7" s="51"/>
      <c r="B7" s="15" t="s">
        <v>3</v>
      </c>
      <c r="C7" s="15" t="s">
        <v>26</v>
      </c>
      <c r="D7" s="16">
        <v>278282794.30000001</v>
      </c>
      <c r="E7" s="17">
        <v>2115</v>
      </c>
    </row>
    <row r="8" spans="1:5" ht="19.5" x14ac:dyDescent="0.2">
      <c r="A8" s="51"/>
      <c r="B8" s="15" t="s">
        <v>3</v>
      </c>
      <c r="C8" s="15" t="s">
        <v>27</v>
      </c>
      <c r="D8" s="16">
        <v>152416958.50999999</v>
      </c>
      <c r="E8" s="17">
        <v>1227</v>
      </c>
    </row>
    <row r="9" spans="1:5" s="11" customFormat="1" ht="12.75" x14ac:dyDescent="0.2">
      <c r="A9" s="60" t="s">
        <v>17</v>
      </c>
      <c r="B9" s="69"/>
      <c r="C9" s="70"/>
      <c r="D9" s="27">
        <f>SUM(D4:D8)</f>
        <v>1501871574.72</v>
      </c>
      <c r="E9" s="26">
        <f>SUM(E4:E8)</f>
        <v>8419</v>
      </c>
    </row>
    <row r="10" spans="1:5" s="11" customFormat="1" ht="23.25" customHeight="1" x14ac:dyDescent="0.2">
      <c r="A10" s="56" t="s">
        <v>21</v>
      </c>
      <c r="B10" s="40" t="s">
        <v>20</v>
      </c>
      <c r="C10" s="40" t="s">
        <v>24</v>
      </c>
      <c r="D10" s="41">
        <v>4287328.1900000004</v>
      </c>
      <c r="E10" s="45">
        <v>17</v>
      </c>
    </row>
    <row r="11" spans="1:5" s="11" customFormat="1" ht="14.25" customHeight="1" x14ac:dyDescent="0.2">
      <c r="A11" s="57"/>
      <c r="B11" s="42" t="s">
        <v>20</v>
      </c>
      <c r="C11" s="42" t="s">
        <v>25</v>
      </c>
      <c r="D11" s="43">
        <v>2760312.77</v>
      </c>
      <c r="E11" s="44">
        <v>5</v>
      </c>
    </row>
    <row r="12" spans="1:5" s="11" customFormat="1" ht="13.5" customHeight="1" x14ac:dyDescent="0.2">
      <c r="A12" s="57"/>
      <c r="B12" s="42" t="s">
        <v>20</v>
      </c>
      <c r="C12" s="42" t="s">
        <v>26</v>
      </c>
      <c r="D12" s="43">
        <v>16426955.74</v>
      </c>
      <c r="E12" s="44">
        <v>64</v>
      </c>
    </row>
    <row r="13" spans="1:5" s="11" customFormat="1" ht="15" customHeight="1" x14ac:dyDescent="0.2">
      <c r="A13" s="58"/>
      <c r="B13" s="42" t="s">
        <v>20</v>
      </c>
      <c r="C13" s="42" t="s">
        <v>27</v>
      </c>
      <c r="D13" s="43">
        <v>10007955.380000001</v>
      </c>
      <c r="E13" s="44">
        <v>49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33482552.080000006</v>
      </c>
      <c r="E14" s="31">
        <f>SUM(E10:E13)</f>
        <v>135</v>
      </c>
    </row>
    <row r="15" spans="1:5" ht="12.75" x14ac:dyDescent="0.2">
      <c r="A15" s="47" t="s">
        <v>15</v>
      </c>
      <c r="B15" s="48"/>
      <c r="C15" s="48"/>
      <c r="D15" s="6">
        <f>D9+D14</f>
        <v>1535354126.8</v>
      </c>
      <c r="E15" s="12">
        <f>E9+E14</f>
        <v>8554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  <row r="19" spans="1:3" x14ac:dyDescent="0.2">
      <c r="A19" s="23"/>
    </row>
  </sheetData>
  <mergeCells count="7">
    <mergeCell ref="A15:C15"/>
    <mergeCell ref="A1:E1"/>
    <mergeCell ref="A2:E2"/>
    <mergeCell ref="A9:C9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8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71" t="s">
        <v>18</v>
      </c>
      <c r="B4" s="15" t="s">
        <v>19</v>
      </c>
      <c r="C4" s="15" t="s">
        <v>23</v>
      </c>
      <c r="D4" s="16">
        <v>1210632927.73</v>
      </c>
      <c r="E4" s="17">
        <v>6773</v>
      </c>
    </row>
    <row r="5" spans="1:5" ht="19.5" x14ac:dyDescent="0.2">
      <c r="A5" s="63"/>
      <c r="B5" s="15" t="s">
        <v>3</v>
      </c>
      <c r="C5" s="15" t="s">
        <v>24</v>
      </c>
      <c r="D5" s="16">
        <v>141891069.22</v>
      </c>
      <c r="E5" s="17">
        <v>1124</v>
      </c>
    </row>
    <row r="6" spans="1:5" ht="19.5" x14ac:dyDescent="0.2">
      <c r="A6" s="63"/>
      <c r="B6" s="15" t="s">
        <v>3</v>
      </c>
      <c r="C6" s="15" t="s">
        <v>25</v>
      </c>
      <c r="D6" s="16">
        <v>9113909.5999999996</v>
      </c>
      <c r="E6" s="17">
        <v>67</v>
      </c>
    </row>
    <row r="7" spans="1:5" ht="19.5" x14ac:dyDescent="0.2">
      <c r="A7" s="63"/>
      <c r="B7" s="15" t="s">
        <v>3</v>
      </c>
      <c r="C7" s="15" t="s">
        <v>26</v>
      </c>
      <c r="D7" s="16">
        <v>1008342629.0599999</v>
      </c>
      <c r="E7" s="17">
        <v>7866</v>
      </c>
    </row>
    <row r="8" spans="1:5" ht="19.5" x14ac:dyDescent="0.2">
      <c r="A8" s="63"/>
      <c r="B8" s="15" t="s">
        <v>3</v>
      </c>
      <c r="C8" s="15" t="s">
        <v>27</v>
      </c>
      <c r="D8" s="16">
        <v>282711912.81999999</v>
      </c>
      <c r="E8" s="17">
        <v>2175</v>
      </c>
    </row>
    <row r="9" spans="1:5" s="11" customFormat="1" ht="12.75" x14ac:dyDescent="0.2">
      <c r="A9" s="60" t="s">
        <v>17</v>
      </c>
      <c r="B9" s="60"/>
      <c r="C9" s="61"/>
      <c r="D9" s="9">
        <f>SUM(D4:D8)</f>
        <v>2652692448.4299998</v>
      </c>
      <c r="E9" s="10">
        <f>SUM(E4:E8)</f>
        <v>18005</v>
      </c>
    </row>
    <row r="10" spans="1:5" s="11" customFormat="1" ht="21.75" customHeight="1" x14ac:dyDescent="0.2">
      <c r="A10" s="56" t="s">
        <v>21</v>
      </c>
      <c r="B10" s="40" t="s">
        <v>20</v>
      </c>
      <c r="C10" s="40" t="s">
        <v>24</v>
      </c>
      <c r="D10" s="41">
        <v>14238461.32</v>
      </c>
      <c r="E10" s="45">
        <v>38</v>
      </c>
    </row>
    <row r="11" spans="1:5" s="11" customFormat="1" ht="21.75" customHeight="1" x14ac:dyDescent="0.2">
      <c r="A11" s="57"/>
      <c r="B11" s="42" t="s">
        <v>20</v>
      </c>
      <c r="C11" s="42" t="s">
        <v>25</v>
      </c>
      <c r="D11" s="43">
        <v>5418082.1500000004</v>
      </c>
      <c r="E11" s="44">
        <v>13</v>
      </c>
    </row>
    <row r="12" spans="1:5" s="11" customFormat="1" ht="21.75" customHeight="1" x14ac:dyDescent="0.2">
      <c r="A12" s="57"/>
      <c r="B12" s="42" t="s">
        <v>20</v>
      </c>
      <c r="C12" s="42" t="s">
        <v>26</v>
      </c>
      <c r="D12" s="43">
        <v>34403232.32</v>
      </c>
      <c r="E12" s="44">
        <v>136</v>
      </c>
    </row>
    <row r="13" spans="1:5" s="11" customFormat="1" ht="21.75" customHeight="1" x14ac:dyDescent="0.2">
      <c r="A13" s="58"/>
      <c r="B13" s="42" t="s">
        <v>20</v>
      </c>
      <c r="C13" s="42" t="s">
        <v>27</v>
      </c>
      <c r="D13" s="43">
        <v>16925263.420000002</v>
      </c>
      <c r="E13" s="44">
        <v>71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70985039.210000008</v>
      </c>
      <c r="E14" s="31">
        <f>SUM(E10:E13)</f>
        <v>258</v>
      </c>
    </row>
    <row r="15" spans="1:5" ht="12.75" x14ac:dyDescent="0.2">
      <c r="A15" s="47" t="s">
        <v>15</v>
      </c>
      <c r="B15" s="48"/>
      <c r="C15" s="48"/>
      <c r="D15" s="6">
        <f>D9+D14</f>
        <v>2723677487.6399999</v>
      </c>
      <c r="E15" s="12">
        <f>E9+E14</f>
        <v>18263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1:E1"/>
    <mergeCell ref="A2:E2"/>
    <mergeCell ref="A4:A8"/>
    <mergeCell ref="A9:C9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E17"/>
  <sheetViews>
    <sheetView showGridLines="0" workbookViewId="0">
      <selection activeCell="C20" sqref="C20"/>
    </sheetView>
  </sheetViews>
  <sheetFormatPr defaultRowHeight="11.25" x14ac:dyDescent="0.2"/>
  <cols>
    <col min="1" max="1" width="16.28515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9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50" t="s">
        <v>18</v>
      </c>
      <c r="B4" s="15" t="s">
        <v>19</v>
      </c>
      <c r="C4" s="15" t="s">
        <v>23</v>
      </c>
      <c r="D4" s="16">
        <v>2117031266.8099999</v>
      </c>
      <c r="E4" s="17">
        <v>9572</v>
      </c>
    </row>
    <row r="5" spans="1:5" ht="19.5" x14ac:dyDescent="0.2">
      <c r="A5" s="51"/>
      <c r="B5" s="15" t="s">
        <v>3</v>
      </c>
      <c r="C5" s="15" t="s">
        <v>24</v>
      </c>
      <c r="D5" s="16">
        <v>214855799.13</v>
      </c>
      <c r="E5" s="17">
        <v>1617</v>
      </c>
    </row>
    <row r="6" spans="1:5" ht="19.5" x14ac:dyDescent="0.2">
      <c r="A6" s="51"/>
      <c r="B6" s="15" t="s">
        <v>3</v>
      </c>
      <c r="C6" s="15" t="s">
        <v>25</v>
      </c>
      <c r="D6" s="16">
        <v>8210086.3099999996</v>
      </c>
      <c r="E6" s="17">
        <v>52</v>
      </c>
    </row>
    <row r="7" spans="1:5" ht="19.5" x14ac:dyDescent="0.2">
      <c r="A7" s="51"/>
      <c r="B7" s="15" t="s">
        <v>3</v>
      </c>
      <c r="C7" s="15" t="s">
        <v>26</v>
      </c>
      <c r="D7" s="16">
        <v>1022114797.64</v>
      </c>
      <c r="E7" s="17">
        <v>7413</v>
      </c>
    </row>
    <row r="8" spans="1:5" ht="19.5" x14ac:dyDescent="0.2">
      <c r="A8" s="51"/>
      <c r="B8" s="15" t="s">
        <v>3</v>
      </c>
      <c r="C8" s="15" t="s">
        <v>27</v>
      </c>
      <c r="D8" s="16">
        <v>383078837.66000003</v>
      </c>
      <c r="E8" s="17">
        <v>2845</v>
      </c>
    </row>
    <row r="9" spans="1:5" s="11" customFormat="1" ht="12.75" x14ac:dyDescent="0.2">
      <c r="A9" s="60" t="s">
        <v>17</v>
      </c>
      <c r="B9" s="69"/>
      <c r="C9" s="70"/>
      <c r="D9" s="27">
        <f>SUM(D4:D8)</f>
        <v>3745290787.5499997</v>
      </c>
      <c r="E9" s="26">
        <f>SUM(E4:E8)</f>
        <v>21499</v>
      </c>
    </row>
    <row r="10" spans="1:5" s="11" customFormat="1" ht="24" customHeight="1" x14ac:dyDescent="0.2">
      <c r="A10" s="56" t="s">
        <v>21</v>
      </c>
      <c r="B10" s="40" t="s">
        <v>20</v>
      </c>
      <c r="C10" s="40" t="s">
        <v>24</v>
      </c>
      <c r="D10" s="41">
        <v>10403225.470000001</v>
      </c>
      <c r="E10" s="45">
        <v>27</v>
      </c>
    </row>
    <row r="11" spans="1:5" s="11" customFormat="1" ht="24" customHeight="1" x14ac:dyDescent="0.2">
      <c r="A11" s="57"/>
      <c r="B11" s="42" t="s">
        <v>20</v>
      </c>
      <c r="C11" s="42" t="s">
        <v>25</v>
      </c>
      <c r="D11" s="43">
        <v>2871041.37</v>
      </c>
      <c r="E11" s="44">
        <v>7</v>
      </c>
    </row>
    <row r="12" spans="1:5" s="11" customFormat="1" ht="24" customHeight="1" x14ac:dyDescent="0.2">
      <c r="A12" s="57"/>
      <c r="B12" s="42" t="s">
        <v>20</v>
      </c>
      <c r="C12" s="42" t="s">
        <v>26</v>
      </c>
      <c r="D12" s="43">
        <v>27886413.09</v>
      </c>
      <c r="E12" s="44">
        <v>110</v>
      </c>
    </row>
    <row r="13" spans="1:5" s="11" customFormat="1" ht="24" customHeight="1" x14ac:dyDescent="0.2">
      <c r="A13" s="58"/>
      <c r="B13" s="42" t="s">
        <v>20</v>
      </c>
      <c r="C13" s="42" t="s">
        <v>27</v>
      </c>
      <c r="D13" s="43">
        <v>33447983.780000001</v>
      </c>
      <c r="E13" s="44">
        <v>144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74608663.710000008</v>
      </c>
      <c r="E14" s="31">
        <f>SUM(E10:E13)</f>
        <v>288</v>
      </c>
    </row>
    <row r="15" spans="1:5" ht="12.75" x14ac:dyDescent="0.2">
      <c r="A15" s="47" t="s">
        <v>15</v>
      </c>
      <c r="B15" s="48"/>
      <c r="C15" s="48"/>
      <c r="D15" s="6">
        <f>D9+D14</f>
        <v>3819899451.2599998</v>
      </c>
      <c r="E15" s="12">
        <f>E9+E14</f>
        <v>21787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14:C14"/>
    <mergeCell ref="A4:A8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0"/>
    <pageSetUpPr fitToPage="1"/>
  </sheetPr>
  <dimension ref="A1:E19"/>
  <sheetViews>
    <sheetView showGridLines="0" workbookViewId="0">
      <selection activeCell="D20" sqref="D20"/>
    </sheetView>
  </sheetViews>
  <sheetFormatPr defaultRowHeight="11.25" x14ac:dyDescent="0.2"/>
  <cols>
    <col min="1" max="1" width="14.710937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10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3.25" customHeight="1" x14ac:dyDescent="0.2">
      <c r="A4" s="62" t="s">
        <v>18</v>
      </c>
      <c r="B4" s="15" t="s">
        <v>19</v>
      </c>
      <c r="C4" s="15" t="s">
        <v>23</v>
      </c>
      <c r="D4" s="16">
        <v>379336379.86000001</v>
      </c>
      <c r="E4" s="17">
        <v>1083</v>
      </c>
    </row>
    <row r="5" spans="1:5" ht="19.5" x14ac:dyDescent="0.2">
      <c r="A5" s="63"/>
      <c r="B5" s="15" t="s">
        <v>3</v>
      </c>
      <c r="C5" s="15" t="s">
        <v>24</v>
      </c>
      <c r="D5" s="16">
        <v>210868172.59999999</v>
      </c>
      <c r="E5" s="17">
        <v>1802</v>
      </c>
    </row>
    <row r="6" spans="1:5" ht="19.5" x14ac:dyDescent="0.2">
      <c r="A6" s="63"/>
      <c r="B6" s="15" t="s">
        <v>3</v>
      </c>
      <c r="C6" s="15" t="s">
        <v>25</v>
      </c>
      <c r="D6" s="16">
        <v>12119847.98</v>
      </c>
      <c r="E6" s="17">
        <v>96</v>
      </c>
    </row>
    <row r="7" spans="1:5" ht="14.25" customHeight="1" x14ac:dyDescent="0.2">
      <c r="A7" s="63"/>
      <c r="B7" s="15" t="s">
        <v>3</v>
      </c>
      <c r="C7" s="15" t="s">
        <v>26</v>
      </c>
      <c r="D7" s="16">
        <v>200408976.66999999</v>
      </c>
      <c r="E7" s="17">
        <v>2035</v>
      </c>
    </row>
    <row r="8" spans="1:5" ht="19.5" x14ac:dyDescent="0.2">
      <c r="A8" s="63"/>
      <c r="B8" s="15" t="s">
        <v>3</v>
      </c>
      <c r="C8" s="15" t="s">
        <v>27</v>
      </c>
      <c r="D8" s="16">
        <v>73452191.780000001</v>
      </c>
      <c r="E8" s="17">
        <v>587</v>
      </c>
    </row>
    <row r="9" spans="1:5" s="11" customFormat="1" ht="12.75" x14ac:dyDescent="0.2">
      <c r="A9" s="73" t="s">
        <v>17</v>
      </c>
      <c r="B9" s="74"/>
      <c r="C9" s="74"/>
      <c r="D9" s="27">
        <f>SUM(D4:D8)</f>
        <v>876185568.88999999</v>
      </c>
      <c r="E9" s="10">
        <f>SUM(E4:E8)</f>
        <v>5603</v>
      </c>
    </row>
    <row r="10" spans="1:5" s="11" customFormat="1" ht="24" customHeight="1" x14ac:dyDescent="0.2">
      <c r="A10" s="56" t="s">
        <v>21</v>
      </c>
      <c r="B10" s="40" t="s">
        <v>20</v>
      </c>
      <c r="C10" s="40" t="s">
        <v>24</v>
      </c>
      <c r="D10" s="41">
        <v>5857840.0300000003</v>
      </c>
      <c r="E10" s="45">
        <v>22</v>
      </c>
    </row>
    <row r="11" spans="1:5" s="11" customFormat="1" ht="24" customHeight="1" x14ac:dyDescent="0.2">
      <c r="A11" s="57"/>
      <c r="B11" s="42" t="s">
        <v>20</v>
      </c>
      <c r="C11" s="42" t="s">
        <v>25</v>
      </c>
      <c r="D11" s="43">
        <v>4799772.38</v>
      </c>
      <c r="E11" s="44">
        <v>13</v>
      </c>
    </row>
    <row r="12" spans="1:5" s="11" customFormat="1" ht="24" customHeight="1" x14ac:dyDescent="0.2">
      <c r="A12" s="57"/>
      <c r="B12" s="42" t="s">
        <v>20</v>
      </c>
      <c r="C12" s="42" t="s">
        <v>26</v>
      </c>
      <c r="D12" s="43">
        <v>6666448.3300000001</v>
      </c>
      <c r="E12" s="44">
        <v>27</v>
      </c>
    </row>
    <row r="13" spans="1:5" s="11" customFormat="1" ht="24" customHeight="1" x14ac:dyDescent="0.2">
      <c r="A13" s="58"/>
      <c r="B13" s="42" t="s">
        <v>20</v>
      </c>
      <c r="C13" s="42" t="s">
        <v>27</v>
      </c>
      <c r="D13" s="43">
        <v>4076881.77</v>
      </c>
      <c r="E13" s="44">
        <v>18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21400942.510000002</v>
      </c>
      <c r="E14" s="31">
        <f>SUM(E10:E13)</f>
        <v>80</v>
      </c>
    </row>
    <row r="15" spans="1:5" s="11" customFormat="1" ht="22.5" x14ac:dyDescent="0.2">
      <c r="A15" s="46" t="s">
        <v>30</v>
      </c>
      <c r="B15" s="32" t="s">
        <v>34</v>
      </c>
      <c r="C15" s="28" t="s">
        <v>33</v>
      </c>
      <c r="D15" s="33">
        <v>97145413.209999993</v>
      </c>
      <c r="E15" s="36">
        <v>0</v>
      </c>
    </row>
    <row r="16" spans="1:5" s="11" customFormat="1" ht="12.75" x14ac:dyDescent="0.2">
      <c r="A16" s="64" t="s">
        <v>31</v>
      </c>
      <c r="B16" s="64"/>
      <c r="C16" s="65"/>
      <c r="D16" s="37">
        <f>D15</f>
        <v>97145413.209999993</v>
      </c>
      <c r="E16" s="38">
        <f>E15</f>
        <v>0</v>
      </c>
    </row>
    <row r="17" spans="1:5" ht="12.75" customHeight="1" x14ac:dyDescent="0.2">
      <c r="A17" s="72" t="s">
        <v>15</v>
      </c>
      <c r="B17" s="72"/>
      <c r="C17" s="47"/>
      <c r="D17" s="6">
        <f>D9+D14+D16</f>
        <v>994731924.61000001</v>
      </c>
      <c r="E17" s="12">
        <f>E9+E14+E16</f>
        <v>5683</v>
      </c>
    </row>
    <row r="18" spans="1:5" x14ac:dyDescent="0.2">
      <c r="A18" s="21" t="s">
        <v>28</v>
      </c>
      <c r="B18" s="7"/>
      <c r="C18" s="8"/>
    </row>
    <row r="19" spans="1:5" x14ac:dyDescent="0.2">
      <c r="A19" s="21" t="s">
        <v>16</v>
      </c>
      <c r="B19" s="7"/>
      <c r="C19" s="8"/>
    </row>
  </sheetData>
  <mergeCells count="8">
    <mergeCell ref="A17:C17"/>
    <mergeCell ref="A9:C9"/>
    <mergeCell ref="A1:E1"/>
    <mergeCell ref="A2:E2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E17"/>
  <sheetViews>
    <sheetView showGridLines="0" workbookViewId="0">
      <selection activeCell="D20" sqref="D20"/>
    </sheetView>
  </sheetViews>
  <sheetFormatPr defaultRowHeight="11.25" x14ac:dyDescent="0.2"/>
  <cols>
    <col min="1" max="1" width="14.8554687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14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2.5" customHeight="1" x14ac:dyDescent="0.2">
      <c r="A4" s="62" t="s">
        <v>18</v>
      </c>
      <c r="B4" s="15" t="s">
        <v>19</v>
      </c>
      <c r="C4" s="15" t="s">
        <v>23</v>
      </c>
      <c r="D4" s="16">
        <v>518839266.42000002</v>
      </c>
      <c r="E4" s="17">
        <v>2318</v>
      </c>
    </row>
    <row r="5" spans="1:5" ht="19.5" x14ac:dyDescent="0.2">
      <c r="A5" s="63"/>
      <c r="B5" s="15" t="s">
        <v>3</v>
      </c>
      <c r="C5" s="15" t="s">
        <v>24</v>
      </c>
      <c r="D5" s="16">
        <v>53958112.409999996</v>
      </c>
      <c r="E5" s="17">
        <v>485</v>
      </c>
    </row>
    <row r="6" spans="1:5" ht="19.5" x14ac:dyDescent="0.2">
      <c r="A6" s="63"/>
      <c r="B6" s="15" t="s">
        <v>3</v>
      </c>
      <c r="C6" s="15" t="s">
        <v>25</v>
      </c>
      <c r="D6" s="16">
        <v>3622819.02</v>
      </c>
      <c r="E6" s="17">
        <v>27</v>
      </c>
    </row>
    <row r="7" spans="1:5" ht="19.5" x14ac:dyDescent="0.2">
      <c r="A7" s="63"/>
      <c r="B7" s="15" t="s">
        <v>3</v>
      </c>
      <c r="C7" s="15" t="s">
        <v>26</v>
      </c>
      <c r="D7" s="16">
        <v>762226999.04999995</v>
      </c>
      <c r="E7" s="17">
        <v>6428</v>
      </c>
    </row>
    <row r="8" spans="1:5" ht="19.5" x14ac:dyDescent="0.2">
      <c r="A8" s="63"/>
      <c r="B8" s="15" t="s">
        <v>3</v>
      </c>
      <c r="C8" s="15" t="s">
        <v>27</v>
      </c>
      <c r="D8" s="16">
        <v>281896690.05000001</v>
      </c>
      <c r="E8" s="17">
        <v>2437</v>
      </c>
    </row>
    <row r="9" spans="1:5" s="11" customFormat="1" ht="12.75" x14ac:dyDescent="0.2">
      <c r="A9" s="59" t="s">
        <v>17</v>
      </c>
      <c r="B9" s="59"/>
      <c r="C9" s="75"/>
      <c r="D9" s="9">
        <f>SUM(D4:D8)</f>
        <v>1620543886.95</v>
      </c>
      <c r="E9" s="10">
        <f>SUM(E4:E8)</f>
        <v>11695</v>
      </c>
    </row>
    <row r="10" spans="1:5" s="11" customFormat="1" ht="24" customHeight="1" x14ac:dyDescent="0.2">
      <c r="A10" s="56" t="s">
        <v>21</v>
      </c>
      <c r="B10" s="40" t="s">
        <v>20</v>
      </c>
      <c r="C10" s="40" t="s">
        <v>24</v>
      </c>
      <c r="D10" s="41">
        <v>6901569.6399999997</v>
      </c>
      <c r="E10" s="45">
        <v>19</v>
      </c>
    </row>
    <row r="11" spans="1:5" s="11" customFormat="1" ht="24" customHeight="1" x14ac:dyDescent="0.2">
      <c r="A11" s="57"/>
      <c r="B11" s="42" t="s">
        <v>20</v>
      </c>
      <c r="C11" s="42" t="s">
        <v>25</v>
      </c>
      <c r="D11" s="43">
        <v>5623572.2000000002</v>
      </c>
      <c r="E11" s="44">
        <v>12</v>
      </c>
    </row>
    <row r="12" spans="1:5" s="11" customFormat="1" ht="24" customHeight="1" x14ac:dyDescent="0.2">
      <c r="A12" s="57"/>
      <c r="B12" s="42" t="s">
        <v>20</v>
      </c>
      <c r="C12" s="42" t="s">
        <v>26</v>
      </c>
      <c r="D12" s="43">
        <v>13694978.310000001</v>
      </c>
      <c r="E12" s="44">
        <v>55</v>
      </c>
    </row>
    <row r="13" spans="1:5" s="11" customFormat="1" ht="24" customHeight="1" x14ac:dyDescent="0.2">
      <c r="A13" s="58"/>
      <c r="B13" s="42" t="s">
        <v>20</v>
      </c>
      <c r="C13" s="42" t="s">
        <v>27</v>
      </c>
      <c r="D13" s="43">
        <v>14628682.439999999</v>
      </c>
      <c r="E13" s="44">
        <v>65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40848802.589999996</v>
      </c>
      <c r="E14" s="31">
        <f>SUM(E10:E13)</f>
        <v>151</v>
      </c>
    </row>
    <row r="15" spans="1:5" ht="12.75" x14ac:dyDescent="0.2">
      <c r="A15" s="47" t="s">
        <v>15</v>
      </c>
      <c r="B15" s="48"/>
      <c r="C15" s="48"/>
      <c r="D15" s="6">
        <f>D9+D14</f>
        <v>1661392689.54</v>
      </c>
      <c r="E15" s="12">
        <f>E9+E14</f>
        <v>11846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3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5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9" t="s">
        <v>29</v>
      </c>
      <c r="B1" s="49"/>
      <c r="C1" s="49"/>
      <c r="D1" s="49"/>
      <c r="E1" s="49"/>
    </row>
    <row r="2" spans="1:5" ht="15" x14ac:dyDescent="0.2">
      <c r="A2" s="49" t="s">
        <v>11</v>
      </c>
      <c r="B2" s="49"/>
      <c r="C2" s="49"/>
      <c r="D2" s="49"/>
      <c r="E2" s="49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8.75" customHeight="1" x14ac:dyDescent="0.2">
      <c r="A4" s="50" t="s">
        <v>18</v>
      </c>
      <c r="B4" s="15" t="s">
        <v>19</v>
      </c>
      <c r="C4" s="15" t="s">
        <v>23</v>
      </c>
      <c r="D4" s="16">
        <v>672121154.77999997</v>
      </c>
      <c r="E4" s="17">
        <v>2620</v>
      </c>
    </row>
    <row r="5" spans="1:5" ht="21.75" customHeight="1" x14ac:dyDescent="0.2">
      <c r="A5" s="51"/>
      <c r="B5" s="15" t="s">
        <v>3</v>
      </c>
      <c r="C5" s="15" t="s">
        <v>24</v>
      </c>
      <c r="D5" s="16">
        <v>355995120.55000001</v>
      </c>
      <c r="E5" s="17">
        <v>3009</v>
      </c>
    </row>
    <row r="6" spans="1:5" ht="18.75" customHeight="1" x14ac:dyDescent="0.2">
      <c r="A6" s="51"/>
      <c r="B6" s="15" t="s">
        <v>3</v>
      </c>
      <c r="C6" s="15" t="s">
        <v>25</v>
      </c>
      <c r="D6" s="16">
        <v>5296790.43</v>
      </c>
      <c r="E6" s="17">
        <v>40</v>
      </c>
    </row>
    <row r="7" spans="1:5" ht="19.5" x14ac:dyDescent="0.2">
      <c r="A7" s="51"/>
      <c r="B7" s="15" t="s">
        <v>3</v>
      </c>
      <c r="C7" s="15" t="s">
        <v>26</v>
      </c>
      <c r="D7" s="16">
        <v>82119348.469999999</v>
      </c>
      <c r="E7" s="17">
        <v>636</v>
      </c>
    </row>
    <row r="8" spans="1:5" ht="19.5" x14ac:dyDescent="0.2">
      <c r="A8" s="51"/>
      <c r="B8" s="15" t="s">
        <v>3</v>
      </c>
      <c r="C8" s="15" t="s">
        <v>27</v>
      </c>
      <c r="D8" s="16">
        <v>367021238.82999998</v>
      </c>
      <c r="E8" s="17">
        <v>2982</v>
      </c>
    </row>
    <row r="9" spans="1:5" s="11" customFormat="1" ht="12.75" x14ac:dyDescent="0.2">
      <c r="A9" s="59" t="s">
        <v>17</v>
      </c>
      <c r="B9" s="76"/>
      <c r="C9" s="77"/>
      <c r="D9" s="27">
        <f>SUM(D4:D8)</f>
        <v>1482553653.0599997</v>
      </c>
      <c r="E9" s="26">
        <f>SUM(E4:E8)</f>
        <v>9287</v>
      </c>
    </row>
    <row r="10" spans="1:5" s="11" customFormat="1" ht="20.25" customHeight="1" x14ac:dyDescent="0.2">
      <c r="A10" s="56" t="s">
        <v>21</v>
      </c>
      <c r="B10" s="40" t="s">
        <v>20</v>
      </c>
      <c r="C10" s="40" t="s">
        <v>24</v>
      </c>
      <c r="D10" s="41">
        <v>5106055.33</v>
      </c>
      <c r="E10" s="45">
        <v>23</v>
      </c>
    </row>
    <row r="11" spans="1:5" s="11" customFormat="1" ht="17.25" customHeight="1" x14ac:dyDescent="0.2">
      <c r="A11" s="57"/>
      <c r="B11" s="42" t="s">
        <v>20</v>
      </c>
      <c r="C11" s="42" t="s">
        <v>25</v>
      </c>
      <c r="D11" s="43">
        <v>4148914.44</v>
      </c>
      <c r="E11" s="44">
        <v>11</v>
      </c>
    </row>
    <row r="12" spans="1:5" s="11" customFormat="1" ht="15.75" customHeight="1" x14ac:dyDescent="0.2">
      <c r="A12" s="57"/>
      <c r="B12" s="42" t="s">
        <v>20</v>
      </c>
      <c r="C12" s="42" t="s">
        <v>26</v>
      </c>
      <c r="D12" s="43">
        <v>5633761.6900000004</v>
      </c>
      <c r="E12" s="44">
        <v>20</v>
      </c>
    </row>
    <row r="13" spans="1:5" s="11" customFormat="1" ht="15.75" customHeight="1" x14ac:dyDescent="0.2">
      <c r="A13" s="58"/>
      <c r="B13" s="42" t="s">
        <v>20</v>
      </c>
      <c r="C13" s="42" t="s">
        <v>27</v>
      </c>
      <c r="D13" s="43">
        <v>8843724.0700000003</v>
      </c>
      <c r="E13" s="44">
        <v>40</v>
      </c>
    </row>
    <row r="14" spans="1:5" s="11" customFormat="1" ht="12.75" x14ac:dyDescent="0.2">
      <c r="A14" s="54" t="s">
        <v>22</v>
      </c>
      <c r="B14" s="55"/>
      <c r="C14" s="55"/>
      <c r="D14" s="30">
        <f>SUM(D10:D13)</f>
        <v>23732455.530000001</v>
      </c>
      <c r="E14" s="31">
        <f>SUM(E10:E13)</f>
        <v>94</v>
      </c>
    </row>
    <row r="15" spans="1:5" ht="12.75" x14ac:dyDescent="0.2">
      <c r="A15" s="47" t="s">
        <v>15</v>
      </c>
      <c r="B15" s="48"/>
      <c r="C15" s="48"/>
      <c r="D15" s="6">
        <f>D9+D14</f>
        <v>1506286108.5899997</v>
      </c>
      <c r="E15" s="12">
        <f>E9+E14</f>
        <v>9381</v>
      </c>
    </row>
    <row r="16" spans="1:5" x14ac:dyDescent="0.2">
      <c r="A16" s="21" t="s">
        <v>28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Alagoas</vt:lpstr>
      <vt:lpstr>Bahia</vt:lpstr>
      <vt:lpstr>Ceará</vt:lpstr>
      <vt:lpstr>Maranhão</vt:lpstr>
      <vt:lpstr>Paraíba</vt:lpstr>
      <vt:lpstr>Pernambuco</vt:lpstr>
      <vt:lpstr>Piauí</vt:lpstr>
      <vt:lpstr>Rio Grande do Norte</vt:lpstr>
      <vt:lpstr>Sergipe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2018-01-15T18:30:57Z</cp:lastPrinted>
  <dcterms:created xsi:type="dcterms:W3CDTF">2005-01-19T13:30:20Z</dcterms:created>
  <dcterms:modified xsi:type="dcterms:W3CDTF">2025-03-19T15:43:31Z</dcterms:modified>
</cp:coreProperties>
</file>