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374" documentId="13_ncr:1_{B3B04E26-E667-4333-9C90-39400B9EA838}" xr6:coauthVersionLast="47" xr6:coauthVersionMax="47" xr10:uidLastSave="{49120270-F5AB-4523-9F52-728F92ABCD18}"/>
  <bookViews>
    <workbookView xWindow="-108" yWindow="-108" windowWidth="23256" windowHeight="12456" tabRatio="926" activeTab="8" xr2:uid="{00000000-000D-0000-FFFF-FFFF00000000}"/>
  </bookViews>
  <sheets>
    <sheet name="Alagoas" sheetId="9" r:id="rId1"/>
    <sheet name="Bahia" sheetId="6" r:id="rId2"/>
    <sheet name="Ceará" sheetId="5" r:id="rId3"/>
    <sheet name="Maranhão" sheetId="24" r:id="rId4"/>
    <sheet name="Paraíba" sheetId="19" r:id="rId5"/>
    <sheet name="Pernambuco" sheetId="17" r:id="rId6"/>
    <sheet name="Piauí" sheetId="16" r:id="rId7"/>
    <sheet name="Rio Grande do Norte" sheetId="14" r:id="rId8"/>
    <sheet name="Sergipe" sheetId="27" r:id="rId9"/>
  </sheets>
  <definedNames>
    <definedName name="_xlnm._FilterDatabase" localSheetId="0" hidden="1">Alagoas!$A$3:$E$3</definedName>
    <definedName name="_xlnm._FilterDatabase" localSheetId="1" hidden="1">Bahia!$A$3:$E$3</definedName>
    <definedName name="_xlnm._FilterDatabase" localSheetId="2" hidden="1">Ceará!$A$3:$E$3</definedName>
    <definedName name="_xlnm._FilterDatabase" localSheetId="3" hidden="1">Maranhão!$A$3:$E$3</definedName>
    <definedName name="_xlnm._FilterDatabase" localSheetId="4" hidden="1">Paraíba!$A$3:$E$3</definedName>
    <definedName name="_xlnm._FilterDatabase" localSheetId="5" hidden="1">Pernambuco!$A$3:$E$3</definedName>
    <definedName name="_xlnm._FilterDatabase" localSheetId="6" hidden="1">Piauí!$A$3:$E$3</definedName>
    <definedName name="_xlnm._FilterDatabase" localSheetId="7" hidden="1">'Rio Grande do Norte'!$A$3:$E$3</definedName>
    <definedName name="_xlnm._FilterDatabase" localSheetId="8" hidden="1">Sergipe!$A$3:$E$3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7" l="1"/>
  <c r="D27" i="27"/>
  <c r="E26" i="27"/>
  <c r="D26" i="27"/>
  <c r="E23" i="27"/>
  <c r="D23" i="27"/>
  <c r="E18" i="27"/>
  <c r="D18" i="27"/>
  <c r="E9" i="27"/>
  <c r="D9" i="27"/>
  <c r="E24" i="14"/>
  <c r="D24" i="14"/>
  <c r="E23" i="14"/>
  <c r="D23" i="14"/>
  <c r="E18" i="14"/>
  <c r="D18" i="14"/>
  <c r="E9" i="14"/>
  <c r="D9" i="14"/>
  <c r="E22" i="16"/>
  <c r="D22" i="16"/>
  <c r="E18" i="16"/>
  <c r="D18" i="16"/>
  <c r="D23" i="16" s="1"/>
  <c r="E9" i="16"/>
  <c r="D9" i="16"/>
  <c r="E23" i="16"/>
  <c r="E29" i="17"/>
  <c r="D29" i="17"/>
  <c r="E28" i="17"/>
  <c r="D28" i="17"/>
  <c r="E26" i="17"/>
  <c r="D26" i="17"/>
  <c r="E24" i="17"/>
  <c r="D24" i="17"/>
  <c r="E19" i="17"/>
  <c r="D19" i="17"/>
  <c r="E10" i="17"/>
  <c r="D10" i="17"/>
  <c r="E30" i="19"/>
  <c r="D30" i="19"/>
  <c r="E29" i="19"/>
  <c r="D29" i="19"/>
  <c r="E27" i="19"/>
  <c r="D27" i="19"/>
  <c r="E24" i="19"/>
  <c r="D24" i="19"/>
  <c r="E19" i="19"/>
  <c r="D19" i="19"/>
  <c r="E10" i="19"/>
  <c r="D10" i="19"/>
  <c r="E26" i="24"/>
  <c r="D26" i="24"/>
  <c r="E25" i="24"/>
  <c r="D25" i="24"/>
  <c r="E23" i="24"/>
  <c r="D23" i="24"/>
  <c r="E18" i="24"/>
  <c r="D18" i="24"/>
  <c r="E9" i="24"/>
  <c r="D9" i="24"/>
  <c r="E29" i="5"/>
  <c r="D29" i="5"/>
  <c r="E28" i="5"/>
  <c r="D28" i="5"/>
  <c r="E25" i="5"/>
  <c r="D25" i="5"/>
  <c r="E20" i="5"/>
  <c r="D20" i="5"/>
  <c r="E11" i="5"/>
  <c r="D11" i="5"/>
  <c r="E34" i="6"/>
  <c r="D34" i="6"/>
  <c r="E33" i="6"/>
  <c r="D33" i="6"/>
  <c r="E29" i="6"/>
  <c r="D29" i="6"/>
  <c r="E25" i="6"/>
  <c r="D25" i="6"/>
  <c r="E20" i="6"/>
  <c r="D20" i="6"/>
  <c r="E11" i="6"/>
  <c r="D11" i="6"/>
  <c r="E26" i="9"/>
  <c r="D26" i="9"/>
  <c r="E25" i="9"/>
  <c r="D25" i="9"/>
  <c r="E23" i="9"/>
  <c r="D23" i="9"/>
  <c r="E18" i="9"/>
  <c r="D18" i="9"/>
  <c r="E9" i="9"/>
  <c r="D9" i="9"/>
</calcChain>
</file>

<file path=xl/sharedStrings.xml><?xml version="1.0" encoding="utf-8"?>
<sst xmlns="http://schemas.openxmlformats.org/spreadsheetml/2006/main" count="514" uniqueCount="54">
  <si>
    <t>Área</t>
  </si>
  <si>
    <t>Programa</t>
  </si>
  <si>
    <t>Modalidade</t>
  </si>
  <si>
    <t>Alagoas</t>
  </si>
  <si>
    <t>Bahia</t>
  </si>
  <si>
    <t>Ceará</t>
  </si>
  <si>
    <t>Maranhão</t>
  </si>
  <si>
    <t>Paraíba</t>
  </si>
  <si>
    <t>Pernambuco</t>
  </si>
  <si>
    <t>Piauí</t>
  </si>
  <si>
    <t>Sergipe</t>
  </si>
  <si>
    <t>Valor do Empréstimo (R$)</t>
  </si>
  <si>
    <t>Número de Unidades</t>
  </si>
  <si>
    <t>Rio Grande do Norte</t>
  </si>
  <si>
    <t xml:space="preserve">TOTAL GERAL </t>
  </si>
  <si>
    <t>Elaboração: Banco de Dados - CBIC.</t>
  </si>
  <si>
    <t>Total Habitação</t>
  </si>
  <si>
    <t>HABITAÇÃO POPULAR</t>
  </si>
  <si>
    <t>OPER. DIVERSAS</t>
  </si>
  <si>
    <t>Total Operações Diversas</t>
  </si>
  <si>
    <t>INFRAESTRUTURA URBANA</t>
  </si>
  <si>
    <t>Total Infraestrutura</t>
  </si>
  <si>
    <t>CONTRATAÇÕES COM RECURSOS DO FGTS - 2025</t>
  </si>
  <si>
    <t>Fonte: Caixa Econômica Federal. Posição da Base: 17/03/2026.</t>
  </si>
  <si>
    <t>Apoio à Produção</t>
  </si>
  <si>
    <t>HABITAÇÃO</t>
  </si>
  <si>
    <t>Carta de Crédito - Individual</t>
  </si>
  <si>
    <t>Aquisição de terreno e construção</t>
  </si>
  <si>
    <t>Construção</t>
  </si>
  <si>
    <t>Imóvel novo</t>
  </si>
  <si>
    <t>Imóvel usado</t>
  </si>
  <si>
    <t>Pró-Cotista</t>
  </si>
  <si>
    <t>Total Infraestrututra</t>
  </si>
  <si>
    <t>Pró-Transporte - Setor Privado</t>
  </si>
  <si>
    <t xml:space="preserve">TRANSPORTES                               </t>
  </si>
  <si>
    <t>OPERAÇÕES ESPECIAIS-HABITAÇÃO</t>
  </si>
  <si>
    <t>Total Operações Especiais-Habitação</t>
  </si>
  <si>
    <t>Contrapartida Classe Media - SBPE</t>
  </si>
  <si>
    <t>Op. Especiais - Faixa Estendida</t>
  </si>
  <si>
    <t>Pró-Moradia</t>
  </si>
  <si>
    <t xml:space="preserve">CONTENCAO DE ENCONTAS                     </t>
  </si>
  <si>
    <t xml:space="preserve">URBANIZACAO DE ASSENTAMENTOS PRECARIOS    </t>
  </si>
  <si>
    <t>Pró-Transporte - Setor Público</t>
  </si>
  <si>
    <t xml:space="preserve">PRO-TRANSP PLANO MOBILIDADE URBANA        </t>
  </si>
  <si>
    <t>SANEAMENTO</t>
  </si>
  <si>
    <t>Total Saneamento</t>
  </si>
  <si>
    <t>Saneamento para Todos - Setor Público</t>
  </si>
  <si>
    <t xml:space="preserve">MANEJO DE AGUAS PLUVIAIS                  </t>
  </si>
  <si>
    <t xml:space="preserve">SISTEMA DE ABASTECIMENTO DE AGUA          </t>
  </si>
  <si>
    <t xml:space="preserve">SISTEMA DE TRATAMENTO DE ESGOTO           </t>
  </si>
  <si>
    <t>HAB - PRODUCAO DE CONJUNSTOS HABITACIONAIS</t>
  </si>
  <si>
    <t xml:space="preserve">SISTEMA DE TRANSPORTE COLETIVO            </t>
  </si>
  <si>
    <t>PERAÇÕES ESPECIAIS-HABITAÇÃO</t>
  </si>
  <si>
    <t xml:space="preserve">QUALIFICACAO VIARIA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</si>
</sst>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color indexed="4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Continuous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Continuous" vertical="center" wrapText="1"/>
    </xf>
    <xf numFmtId="38" fontId="2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Continuous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Continuous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1" fillId="0" borderId="22" xfId="0" applyFont="1" applyBorder="1" applyAlignment="1">
      <alignment horizontal="centerContinuous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Continuous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3" fontId="9" fillId="9" borderId="15" xfId="0" applyNumberFormat="1" applyFont="1" applyFill="1" applyBorder="1" applyAlignment="1">
      <alignment horizontal="center" vertical="center" wrapText="1"/>
    </xf>
    <xf numFmtId="3" fontId="9" fillId="9" borderId="21" xfId="0" applyNumberFormat="1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3" fontId="9" fillId="10" borderId="3" xfId="0" applyNumberFormat="1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3" fontId="9" fillId="11" borderId="15" xfId="0" applyNumberFormat="1" applyFont="1" applyFill="1" applyBorder="1" applyAlignment="1">
      <alignment horizontal="center" vertical="center" wrapText="1"/>
    </xf>
    <xf numFmtId="3" fontId="9" fillId="11" borderId="21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3" fontId="9" fillId="10" borderId="2" xfId="0" applyNumberFormat="1" applyFont="1" applyFill="1" applyBorder="1" applyAlignment="1">
      <alignment horizontal="center" vertical="center" wrapText="1"/>
    </xf>
    <xf numFmtId="3" fontId="9" fillId="11" borderId="16" xfId="0" applyNumberFormat="1" applyFont="1" applyFill="1" applyBorder="1" applyAlignment="1">
      <alignment horizontal="center" vertical="center" wrapText="1"/>
    </xf>
    <xf numFmtId="3" fontId="9" fillId="11" borderId="20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3" fontId="9" fillId="12" borderId="3" xfId="0" applyNumberFormat="1" applyFont="1" applyFill="1" applyBorder="1" applyAlignment="1">
      <alignment horizontal="center" vertical="center" wrapText="1"/>
    </xf>
    <xf numFmtId="3" fontId="9" fillId="9" borderId="2" xfId="0" applyNumberFormat="1" applyFont="1" applyFill="1" applyBorder="1" applyAlignment="1">
      <alignment horizontal="center" vertical="center" wrapText="1"/>
    </xf>
    <xf numFmtId="3" fontId="9" fillId="9" borderId="3" xfId="0" applyNumberFormat="1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3" fontId="9" fillId="12" borderId="16" xfId="0" applyNumberFormat="1" applyFont="1" applyFill="1" applyBorder="1" applyAlignment="1">
      <alignment horizontal="center" vertical="center" wrapText="1"/>
    </xf>
    <xf numFmtId="3" fontId="9" fillId="12" borderId="20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3" fontId="9" fillId="13" borderId="3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3" fontId="9" fillId="9" borderId="16" xfId="0" applyNumberFormat="1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3" fontId="9" fillId="14" borderId="2" xfId="0" applyNumberFormat="1" applyFont="1" applyFill="1" applyBorder="1" applyAlignment="1">
      <alignment horizontal="center" vertical="center" wrapText="1"/>
    </xf>
    <xf numFmtId="3" fontId="9" fillId="14" borderId="3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3" fontId="9" fillId="9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E28"/>
  <sheetViews>
    <sheetView showGridLines="0" topLeftCell="A10" workbookViewId="0">
      <selection activeCell="F29" sqref="F29"/>
    </sheetView>
  </sheetViews>
  <sheetFormatPr defaultColWidth="9.109375" defaultRowHeight="10.199999999999999" x14ac:dyDescent="0.25"/>
  <cols>
    <col min="1" max="1" width="16.10937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3.8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3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19.5" customHeight="1" x14ac:dyDescent="0.25">
      <c r="A4" s="49" t="s">
        <v>17</v>
      </c>
      <c r="B4" s="15" t="s">
        <v>24</v>
      </c>
      <c r="C4" s="15" t="s">
        <v>25</v>
      </c>
      <c r="D4" s="16">
        <v>1019133753.35</v>
      </c>
      <c r="E4" s="17">
        <v>3520</v>
      </c>
    </row>
    <row r="5" spans="1:5" ht="20.399999999999999" x14ac:dyDescent="0.25">
      <c r="A5" s="50"/>
      <c r="B5" s="15" t="s">
        <v>26</v>
      </c>
      <c r="C5" s="15" t="s">
        <v>27</v>
      </c>
      <c r="D5" s="16">
        <v>283564378.06999999</v>
      </c>
      <c r="E5" s="17">
        <v>2021</v>
      </c>
    </row>
    <row r="6" spans="1:5" ht="20.399999999999999" x14ac:dyDescent="0.25">
      <c r="A6" s="50"/>
      <c r="B6" s="15" t="s">
        <v>26</v>
      </c>
      <c r="C6" s="15" t="s">
        <v>28</v>
      </c>
      <c r="D6" s="16">
        <v>4866935.59</v>
      </c>
      <c r="E6" s="17">
        <v>36</v>
      </c>
    </row>
    <row r="7" spans="1:5" ht="20.399999999999999" x14ac:dyDescent="0.25">
      <c r="A7" s="50"/>
      <c r="B7" s="15" t="s">
        <v>26</v>
      </c>
      <c r="C7" s="15" t="s">
        <v>29</v>
      </c>
      <c r="D7" s="16">
        <v>170552976.19</v>
      </c>
      <c r="E7" s="17">
        <v>1246</v>
      </c>
    </row>
    <row r="8" spans="1:5" ht="20.399999999999999" x14ac:dyDescent="0.25">
      <c r="A8" s="50"/>
      <c r="B8" s="15" t="s">
        <v>26</v>
      </c>
      <c r="C8" s="15" t="s">
        <v>30</v>
      </c>
      <c r="D8" s="16">
        <v>189040027.59999999</v>
      </c>
      <c r="E8" s="17">
        <v>1445</v>
      </c>
    </row>
    <row r="9" spans="1:5" ht="12" x14ac:dyDescent="0.25">
      <c r="A9" s="51" t="s">
        <v>16</v>
      </c>
      <c r="B9" s="51"/>
      <c r="C9" s="52"/>
      <c r="D9" s="24">
        <f>SUM(D4:D8)</f>
        <v>1667158070.8</v>
      </c>
      <c r="E9" s="25">
        <f>SUM(E4:E8)</f>
        <v>8268</v>
      </c>
    </row>
    <row r="10" spans="1:5" ht="19.5" customHeight="1" x14ac:dyDescent="0.25">
      <c r="A10" s="49" t="s">
        <v>35</v>
      </c>
      <c r="B10" s="15" t="s">
        <v>37</v>
      </c>
      <c r="C10" s="15" t="s">
        <v>27</v>
      </c>
      <c r="D10" s="16">
        <v>15072308.25</v>
      </c>
      <c r="E10" s="17">
        <v>62</v>
      </c>
    </row>
    <row r="11" spans="1:5" ht="19.5" customHeight="1" x14ac:dyDescent="0.25">
      <c r="A11" s="77"/>
      <c r="B11" s="15" t="s">
        <v>37</v>
      </c>
      <c r="C11" s="15" t="s">
        <v>28</v>
      </c>
      <c r="D11" s="16">
        <v>691497.87</v>
      </c>
      <c r="E11" s="17">
        <v>3</v>
      </c>
    </row>
    <row r="12" spans="1:5" ht="19.5" customHeight="1" x14ac:dyDescent="0.25">
      <c r="A12" s="77"/>
      <c r="B12" s="15" t="s">
        <v>37</v>
      </c>
      <c r="C12" s="15" t="s">
        <v>29</v>
      </c>
      <c r="D12" s="16">
        <v>3541617</v>
      </c>
      <c r="E12" s="17">
        <v>13</v>
      </c>
    </row>
    <row r="13" spans="1:5" ht="19.5" customHeight="1" x14ac:dyDescent="0.25">
      <c r="A13" s="77"/>
      <c r="B13" s="15" t="s">
        <v>37</v>
      </c>
      <c r="C13" s="15" t="s">
        <v>30</v>
      </c>
      <c r="D13" s="16">
        <v>14581122.060000001</v>
      </c>
      <c r="E13" s="17">
        <v>63</v>
      </c>
    </row>
    <row r="14" spans="1:5" ht="20.399999999999999" x14ac:dyDescent="0.25">
      <c r="A14" s="50"/>
      <c r="B14" s="15" t="s">
        <v>38</v>
      </c>
      <c r="C14" s="15" t="s">
        <v>27</v>
      </c>
      <c r="D14" s="16">
        <v>10613023.84</v>
      </c>
      <c r="E14" s="17">
        <v>41</v>
      </c>
    </row>
    <row r="15" spans="1:5" ht="20.399999999999999" x14ac:dyDescent="0.25">
      <c r="A15" s="50"/>
      <c r="B15" s="15" t="s">
        <v>38</v>
      </c>
      <c r="C15" s="15" t="s">
        <v>28</v>
      </c>
      <c r="D15" s="16">
        <v>873998.24</v>
      </c>
      <c r="E15" s="17">
        <v>4</v>
      </c>
    </row>
    <row r="16" spans="1:5" ht="20.399999999999999" x14ac:dyDescent="0.25">
      <c r="A16" s="50"/>
      <c r="B16" s="15" t="s">
        <v>38</v>
      </c>
      <c r="C16" s="15" t="s">
        <v>29</v>
      </c>
      <c r="D16" s="16">
        <v>5049794.68</v>
      </c>
      <c r="E16" s="17">
        <v>18</v>
      </c>
    </row>
    <row r="17" spans="1:5" ht="20.399999999999999" x14ac:dyDescent="0.25">
      <c r="A17" s="50"/>
      <c r="B17" s="15" t="s">
        <v>38</v>
      </c>
      <c r="C17" s="15" t="s">
        <v>30</v>
      </c>
      <c r="D17" s="16">
        <v>12441692.42</v>
      </c>
      <c r="E17" s="17">
        <v>53</v>
      </c>
    </row>
    <row r="18" spans="1:5" ht="12" x14ac:dyDescent="0.25">
      <c r="A18" s="51" t="s">
        <v>36</v>
      </c>
      <c r="B18" s="51"/>
      <c r="C18" s="52"/>
      <c r="D18" s="24">
        <f>SUM(D10:D17)</f>
        <v>62865054.359999999</v>
      </c>
      <c r="E18" s="25">
        <f>SUM(E10:E17)</f>
        <v>257</v>
      </c>
    </row>
    <row r="19" spans="1:5" ht="21" customHeight="1" x14ac:dyDescent="0.25">
      <c r="A19" s="55" t="s">
        <v>18</v>
      </c>
      <c r="B19" s="39" t="s">
        <v>31</v>
      </c>
      <c r="C19" s="39" t="s">
        <v>27</v>
      </c>
      <c r="D19" s="40">
        <v>3495651.77</v>
      </c>
      <c r="E19" s="29">
        <v>13</v>
      </c>
    </row>
    <row r="20" spans="1:5" ht="21" customHeight="1" x14ac:dyDescent="0.25">
      <c r="A20" s="56"/>
      <c r="B20" s="41" t="s">
        <v>31</v>
      </c>
      <c r="C20" s="41" t="s">
        <v>28</v>
      </c>
      <c r="D20" s="42">
        <v>279643.28000000003</v>
      </c>
      <c r="E20" s="38">
        <v>1</v>
      </c>
    </row>
    <row r="21" spans="1:5" ht="21" customHeight="1" x14ac:dyDescent="0.25">
      <c r="A21" s="56"/>
      <c r="B21" s="41" t="s">
        <v>31</v>
      </c>
      <c r="C21" s="41" t="s">
        <v>29</v>
      </c>
      <c r="D21" s="42">
        <v>2553566.8199999998</v>
      </c>
      <c r="E21" s="43">
        <v>9</v>
      </c>
    </row>
    <row r="22" spans="1:5" ht="21" customHeight="1" x14ac:dyDescent="0.25">
      <c r="A22" s="57"/>
      <c r="B22" s="41" t="s">
        <v>31</v>
      </c>
      <c r="C22" s="41" t="s">
        <v>30</v>
      </c>
      <c r="D22" s="42">
        <v>170257.88</v>
      </c>
      <c r="E22" s="38">
        <v>1</v>
      </c>
    </row>
    <row r="23" spans="1:5" ht="12" x14ac:dyDescent="0.25">
      <c r="A23" s="53" t="s">
        <v>19</v>
      </c>
      <c r="B23" s="54"/>
      <c r="C23" s="54"/>
      <c r="D23" s="30">
        <f>SUM(D19:D22)</f>
        <v>6499119.7499999991</v>
      </c>
      <c r="E23" s="31">
        <f>SUM(E19:E22)</f>
        <v>24</v>
      </c>
    </row>
    <row r="24" spans="1:5" ht="24.6" customHeight="1" x14ac:dyDescent="0.25">
      <c r="A24" s="45" t="s">
        <v>20</v>
      </c>
      <c r="B24" s="39" t="s">
        <v>33</v>
      </c>
      <c r="C24" s="39" t="s">
        <v>34</v>
      </c>
      <c r="D24" s="40">
        <v>22909060</v>
      </c>
      <c r="E24" s="29">
        <v>0</v>
      </c>
    </row>
    <row r="25" spans="1:5" ht="12" x14ac:dyDescent="0.25">
      <c r="A25" s="53" t="s">
        <v>32</v>
      </c>
      <c r="B25" s="54"/>
      <c r="C25" s="54"/>
      <c r="D25" s="30">
        <f>SUM(D24:D24)</f>
        <v>22909060</v>
      </c>
      <c r="E25" s="31">
        <f>SUM(E24:E24)</f>
        <v>0</v>
      </c>
    </row>
    <row r="26" spans="1:5" ht="13.2" x14ac:dyDescent="0.25">
      <c r="A26" s="46" t="s">
        <v>14</v>
      </c>
      <c r="B26" s="47"/>
      <c r="C26" s="47"/>
      <c r="D26" s="6">
        <f>D9+D23+D18+D25</f>
        <v>1759431304.9099998</v>
      </c>
      <c r="E26" s="12">
        <f>E9+E23+E18+E25</f>
        <v>8549</v>
      </c>
    </row>
    <row r="27" spans="1:5" x14ac:dyDescent="0.25">
      <c r="A27" s="21" t="s">
        <v>23</v>
      </c>
      <c r="B27" s="7"/>
      <c r="C27" s="8"/>
    </row>
    <row r="28" spans="1:5" x14ac:dyDescent="0.25">
      <c r="A28" s="21" t="s">
        <v>15</v>
      </c>
      <c r="B28" s="7"/>
      <c r="C28" s="8"/>
    </row>
  </sheetData>
  <mergeCells count="10">
    <mergeCell ref="A26:C26"/>
    <mergeCell ref="A1:E1"/>
    <mergeCell ref="A2:E2"/>
    <mergeCell ref="A4:A8"/>
    <mergeCell ref="A9:C9"/>
    <mergeCell ref="A23:C23"/>
    <mergeCell ref="A19:A22"/>
    <mergeCell ref="A25:C25"/>
    <mergeCell ref="A10:A17"/>
    <mergeCell ref="A18:C18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pageSetUpPr fitToPage="1"/>
  </sheetPr>
  <dimension ref="A1:E36"/>
  <sheetViews>
    <sheetView showGridLines="0" topLeftCell="A19" workbookViewId="0">
      <selection activeCell="C42" sqref="C42"/>
    </sheetView>
  </sheetViews>
  <sheetFormatPr defaultColWidth="9.109375" defaultRowHeight="10.199999999999999" x14ac:dyDescent="0.25"/>
  <cols>
    <col min="1" max="1" width="15.554687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4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x14ac:dyDescent="0.25">
      <c r="A4" s="61" t="s">
        <v>17</v>
      </c>
      <c r="B4" s="15" t="s">
        <v>24</v>
      </c>
      <c r="C4" s="15" t="s">
        <v>25</v>
      </c>
      <c r="D4" s="16">
        <v>3580443962.0500002</v>
      </c>
      <c r="E4" s="17">
        <v>15687</v>
      </c>
    </row>
    <row r="5" spans="1:5" ht="20.399999999999999" x14ac:dyDescent="0.25">
      <c r="A5" s="62"/>
      <c r="B5" s="15" t="s">
        <v>26</v>
      </c>
      <c r="C5" s="15" t="s">
        <v>27</v>
      </c>
      <c r="D5" s="16">
        <v>299519472.17000002</v>
      </c>
      <c r="E5" s="17">
        <v>2065</v>
      </c>
    </row>
    <row r="6" spans="1:5" ht="20.399999999999999" x14ac:dyDescent="0.25">
      <c r="A6" s="62"/>
      <c r="B6" s="15" t="s">
        <v>26</v>
      </c>
      <c r="C6" s="15" t="s">
        <v>28</v>
      </c>
      <c r="D6" s="16">
        <v>24162398.600000001</v>
      </c>
      <c r="E6" s="17">
        <v>149</v>
      </c>
    </row>
    <row r="7" spans="1:5" ht="20.399999999999999" x14ac:dyDescent="0.25">
      <c r="A7" s="62"/>
      <c r="B7" s="15" t="s">
        <v>26</v>
      </c>
      <c r="C7" s="15" t="s">
        <v>29</v>
      </c>
      <c r="D7" s="16">
        <v>581776954.84000003</v>
      </c>
      <c r="E7" s="17">
        <v>3928</v>
      </c>
    </row>
    <row r="8" spans="1:5" ht="20.399999999999999" x14ac:dyDescent="0.25">
      <c r="A8" s="62"/>
      <c r="B8" s="15" t="s">
        <v>26</v>
      </c>
      <c r="C8" s="15" t="s">
        <v>30</v>
      </c>
      <c r="D8" s="16">
        <v>293378097.27999997</v>
      </c>
      <c r="E8" s="17">
        <v>2274</v>
      </c>
    </row>
    <row r="9" spans="1:5" ht="20.399999999999999" x14ac:dyDescent="0.25">
      <c r="A9" s="62"/>
      <c r="B9" s="15" t="s">
        <v>39</v>
      </c>
      <c r="C9" s="15" t="s">
        <v>40</v>
      </c>
      <c r="D9" s="16">
        <v>32422911</v>
      </c>
      <c r="E9" s="17">
        <v>0</v>
      </c>
    </row>
    <row r="10" spans="1:5" ht="30.6" x14ac:dyDescent="0.25">
      <c r="A10" s="62"/>
      <c r="B10" s="15" t="s">
        <v>39</v>
      </c>
      <c r="C10" s="15" t="s">
        <v>41</v>
      </c>
      <c r="D10" s="16">
        <v>78269712</v>
      </c>
      <c r="E10" s="17">
        <v>0</v>
      </c>
    </row>
    <row r="11" spans="1:5" s="11" customFormat="1" ht="13.2" x14ac:dyDescent="0.25">
      <c r="A11" s="58" t="s">
        <v>16</v>
      </c>
      <c r="B11" s="59"/>
      <c r="C11" s="60"/>
      <c r="D11" s="34">
        <f>SUM(D4:D10)</f>
        <v>4889973507.9399996</v>
      </c>
      <c r="E11" s="35">
        <f>SUM(E4:E10)</f>
        <v>24103</v>
      </c>
    </row>
    <row r="12" spans="1:5" ht="20.399999999999999" x14ac:dyDescent="0.25">
      <c r="A12" s="61" t="s">
        <v>35</v>
      </c>
      <c r="B12" s="15" t="s">
        <v>37</v>
      </c>
      <c r="C12" s="15" t="s">
        <v>27</v>
      </c>
      <c r="D12" s="16">
        <v>47489250.210000001</v>
      </c>
      <c r="E12" s="17">
        <v>193</v>
      </c>
    </row>
    <row r="13" spans="1:5" ht="20.399999999999999" x14ac:dyDescent="0.25">
      <c r="A13" s="62"/>
      <c r="B13" s="15" t="s">
        <v>37</v>
      </c>
      <c r="C13" s="15" t="s">
        <v>28</v>
      </c>
      <c r="D13" s="16">
        <v>4223764.24</v>
      </c>
      <c r="E13" s="17">
        <v>16</v>
      </c>
    </row>
    <row r="14" spans="1:5" ht="20.399999999999999" x14ac:dyDescent="0.25">
      <c r="A14" s="62"/>
      <c r="B14" s="15" t="s">
        <v>37</v>
      </c>
      <c r="C14" s="15" t="s">
        <v>29</v>
      </c>
      <c r="D14" s="16">
        <v>24575887.879999999</v>
      </c>
      <c r="E14" s="17">
        <v>99</v>
      </c>
    </row>
    <row r="15" spans="1:5" ht="20.399999999999999" x14ac:dyDescent="0.25">
      <c r="A15" s="62"/>
      <c r="B15" s="15" t="s">
        <v>37</v>
      </c>
      <c r="C15" s="15" t="s">
        <v>30</v>
      </c>
      <c r="D15" s="16">
        <v>61166692.670000002</v>
      </c>
      <c r="E15" s="17">
        <v>272</v>
      </c>
    </row>
    <row r="16" spans="1:5" ht="20.399999999999999" x14ac:dyDescent="0.25">
      <c r="A16" s="62"/>
      <c r="B16" s="15" t="s">
        <v>38</v>
      </c>
      <c r="C16" s="15" t="s">
        <v>27</v>
      </c>
      <c r="D16" s="16">
        <v>33655379.810000002</v>
      </c>
      <c r="E16" s="17">
        <v>138</v>
      </c>
    </row>
    <row r="17" spans="1:5" ht="20.399999999999999" x14ac:dyDescent="0.25">
      <c r="A17" s="62"/>
      <c r="B17" s="15" t="s">
        <v>38</v>
      </c>
      <c r="C17" s="15" t="s">
        <v>28</v>
      </c>
      <c r="D17" s="16">
        <v>1507109.08</v>
      </c>
      <c r="E17" s="17">
        <v>7</v>
      </c>
    </row>
    <row r="18" spans="1:5" ht="20.399999999999999" x14ac:dyDescent="0.25">
      <c r="A18" s="62"/>
      <c r="B18" s="15" t="s">
        <v>38</v>
      </c>
      <c r="C18" s="15" t="s">
        <v>29</v>
      </c>
      <c r="D18" s="16">
        <v>25856617.32</v>
      </c>
      <c r="E18" s="17">
        <v>98</v>
      </c>
    </row>
    <row r="19" spans="1:5" ht="20.399999999999999" x14ac:dyDescent="0.25">
      <c r="A19" s="62"/>
      <c r="B19" s="15" t="s">
        <v>38</v>
      </c>
      <c r="C19" s="15" t="s">
        <v>30</v>
      </c>
      <c r="D19" s="16">
        <v>59978921.590000004</v>
      </c>
      <c r="E19" s="17">
        <v>259</v>
      </c>
    </row>
    <row r="20" spans="1:5" s="11" customFormat="1" ht="13.2" x14ac:dyDescent="0.25">
      <c r="A20" s="81" t="s">
        <v>36</v>
      </c>
      <c r="B20" s="82"/>
      <c r="C20" s="83"/>
      <c r="D20" s="84">
        <f>SUM(D12:D19)</f>
        <v>258453622.80000001</v>
      </c>
      <c r="E20" s="85">
        <f>SUM(E12:E19)</f>
        <v>1082</v>
      </c>
    </row>
    <row r="21" spans="1:5" s="11" customFormat="1" ht="20.399999999999999" x14ac:dyDescent="0.25">
      <c r="A21" s="65" t="s">
        <v>18</v>
      </c>
      <c r="B21" s="41" t="s">
        <v>31</v>
      </c>
      <c r="C21" s="41" t="s">
        <v>27</v>
      </c>
      <c r="D21" s="42">
        <v>26064282.77</v>
      </c>
      <c r="E21" s="43">
        <v>103</v>
      </c>
    </row>
    <row r="22" spans="1:5" s="11" customFormat="1" ht="13.2" x14ac:dyDescent="0.25">
      <c r="A22" s="66"/>
      <c r="B22" s="41" t="s">
        <v>31</v>
      </c>
      <c r="C22" s="41" t="s">
        <v>28</v>
      </c>
      <c r="D22" s="42">
        <v>3092598.21</v>
      </c>
      <c r="E22" s="43">
        <v>11</v>
      </c>
    </row>
    <row r="23" spans="1:5" s="11" customFormat="1" ht="13.2" x14ac:dyDescent="0.25">
      <c r="A23" s="66"/>
      <c r="B23" s="41" t="s">
        <v>31</v>
      </c>
      <c r="C23" s="41" t="s">
        <v>29</v>
      </c>
      <c r="D23" s="42">
        <v>31267067.390000001</v>
      </c>
      <c r="E23" s="43">
        <v>114</v>
      </c>
    </row>
    <row r="24" spans="1:5" s="11" customFormat="1" ht="13.2" x14ac:dyDescent="0.25">
      <c r="A24" s="67"/>
      <c r="B24" s="41" t="s">
        <v>31</v>
      </c>
      <c r="C24" s="41" t="s">
        <v>30</v>
      </c>
      <c r="D24" s="42">
        <v>875500</v>
      </c>
      <c r="E24" s="43">
        <v>7</v>
      </c>
    </row>
    <row r="25" spans="1:5" s="11" customFormat="1" ht="13.2" x14ac:dyDescent="0.25">
      <c r="A25" s="53" t="s">
        <v>19</v>
      </c>
      <c r="B25" s="54"/>
      <c r="C25" s="54"/>
      <c r="D25" s="30">
        <f>SUM(D21:D24)</f>
        <v>61299448.370000005</v>
      </c>
      <c r="E25" s="31">
        <f>SUM(E21:E24)</f>
        <v>235</v>
      </c>
    </row>
    <row r="26" spans="1:5" s="22" customFormat="1" ht="25.5" customHeight="1" x14ac:dyDescent="0.25">
      <c r="A26" s="49" t="s">
        <v>20</v>
      </c>
      <c r="B26" s="32" t="s">
        <v>33</v>
      </c>
      <c r="C26" s="28" t="s">
        <v>34</v>
      </c>
      <c r="D26" s="33">
        <v>48621950</v>
      </c>
      <c r="E26" s="36">
        <v>0</v>
      </c>
    </row>
    <row r="27" spans="1:5" s="22" customFormat="1" ht="25.5" customHeight="1" x14ac:dyDescent="0.25">
      <c r="A27" s="77"/>
      <c r="B27" s="32" t="s">
        <v>42</v>
      </c>
      <c r="C27" s="28" t="s">
        <v>43</v>
      </c>
      <c r="D27" s="78">
        <v>154864809</v>
      </c>
      <c r="E27" s="79">
        <v>0</v>
      </c>
    </row>
    <row r="28" spans="1:5" s="22" customFormat="1" ht="25.5" customHeight="1" x14ac:dyDescent="0.25">
      <c r="A28" s="80"/>
      <c r="B28" s="32" t="s">
        <v>42</v>
      </c>
      <c r="C28" s="28" t="s">
        <v>34</v>
      </c>
      <c r="D28" s="78">
        <v>616000000</v>
      </c>
      <c r="E28" s="79">
        <v>0</v>
      </c>
    </row>
    <row r="29" spans="1:5" s="22" customFormat="1" ht="16.5" customHeight="1" x14ac:dyDescent="0.25">
      <c r="A29" s="63" t="s">
        <v>21</v>
      </c>
      <c r="B29" s="63"/>
      <c r="C29" s="64"/>
      <c r="D29" s="37">
        <f>SUM(D26:D28)</f>
        <v>819486759</v>
      </c>
      <c r="E29" s="37">
        <f>SUM(E26:E28)</f>
        <v>0</v>
      </c>
    </row>
    <row r="30" spans="1:5" s="22" customFormat="1" ht="25.5" customHeight="1" x14ac:dyDescent="0.25">
      <c r="A30" s="49" t="s">
        <v>44</v>
      </c>
      <c r="B30" s="32" t="s">
        <v>46</v>
      </c>
      <c r="C30" s="28" t="s">
        <v>47</v>
      </c>
      <c r="D30" s="33">
        <v>81112884</v>
      </c>
      <c r="E30" s="36">
        <v>0</v>
      </c>
    </row>
    <row r="31" spans="1:5" s="22" customFormat="1" ht="25.5" customHeight="1" x14ac:dyDescent="0.25">
      <c r="A31" s="77"/>
      <c r="B31" s="32" t="s">
        <v>46</v>
      </c>
      <c r="C31" s="28" t="s">
        <v>48</v>
      </c>
      <c r="D31" s="78">
        <v>143358602.81</v>
      </c>
      <c r="E31" s="79">
        <v>0</v>
      </c>
    </row>
    <row r="32" spans="1:5" s="22" customFormat="1" ht="25.5" customHeight="1" x14ac:dyDescent="0.25">
      <c r="A32" s="80"/>
      <c r="B32" s="32" t="s">
        <v>46</v>
      </c>
      <c r="C32" s="28" t="s">
        <v>49</v>
      </c>
      <c r="D32" s="78">
        <v>485838138.19999999</v>
      </c>
      <c r="E32" s="79">
        <v>0</v>
      </c>
    </row>
    <row r="33" spans="1:5" s="22" customFormat="1" ht="16.5" customHeight="1" x14ac:dyDescent="0.25">
      <c r="A33" s="86" t="s">
        <v>45</v>
      </c>
      <c r="B33" s="86"/>
      <c r="C33" s="87"/>
      <c r="D33" s="88">
        <f>SUM(D30:D32)</f>
        <v>710309625.00999999</v>
      </c>
      <c r="E33" s="89">
        <f>SUM(E30:E32)</f>
        <v>0</v>
      </c>
    </row>
    <row r="34" spans="1:5" ht="13.2" x14ac:dyDescent="0.25">
      <c r="A34" s="46" t="s">
        <v>14</v>
      </c>
      <c r="B34" s="47"/>
      <c r="C34" s="47"/>
      <c r="D34" s="6">
        <f>D11+D25+D29+D20+D33</f>
        <v>6739522963.1199999</v>
      </c>
      <c r="E34" s="12">
        <f>E11+E25+E29+E20+E33</f>
        <v>25420</v>
      </c>
    </row>
    <row r="35" spans="1:5" x14ac:dyDescent="0.25">
      <c r="A35" s="21" t="s">
        <v>23</v>
      </c>
      <c r="B35" s="7"/>
      <c r="C35" s="8"/>
    </row>
    <row r="36" spans="1:5" x14ac:dyDescent="0.25">
      <c r="A36" s="21" t="s">
        <v>15</v>
      </c>
      <c r="B36" s="7"/>
      <c r="C36" s="8"/>
    </row>
  </sheetData>
  <mergeCells count="13">
    <mergeCell ref="A34:C34"/>
    <mergeCell ref="A11:C11"/>
    <mergeCell ref="A1:E1"/>
    <mergeCell ref="A2:E2"/>
    <mergeCell ref="A4:A10"/>
    <mergeCell ref="A25:C25"/>
    <mergeCell ref="A29:C29"/>
    <mergeCell ref="A21:A24"/>
    <mergeCell ref="A26:A28"/>
    <mergeCell ref="A30:A32"/>
    <mergeCell ref="A33:C33"/>
    <mergeCell ref="A12:A19"/>
    <mergeCell ref="A20:C20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E31"/>
  <sheetViews>
    <sheetView showGridLines="0" topLeftCell="A16" workbookViewId="0">
      <selection activeCell="D37" sqref="D37"/>
    </sheetView>
  </sheetViews>
  <sheetFormatPr defaultColWidth="9.109375" defaultRowHeight="10.199999999999999" x14ac:dyDescent="0.25"/>
  <cols>
    <col min="1" max="1" width="17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5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19.5" customHeight="1" x14ac:dyDescent="0.25">
      <c r="A4" s="49" t="s">
        <v>17</v>
      </c>
      <c r="B4" s="15" t="s">
        <v>24</v>
      </c>
      <c r="C4" s="15" t="s">
        <v>25</v>
      </c>
      <c r="D4" s="16">
        <v>2438750307.4499998</v>
      </c>
      <c r="E4" s="17">
        <v>9511</v>
      </c>
    </row>
    <row r="5" spans="1:5" ht="19.5" customHeight="1" x14ac:dyDescent="0.25">
      <c r="A5" s="77"/>
      <c r="B5" s="15" t="s">
        <v>26</v>
      </c>
      <c r="C5" s="15" t="s">
        <v>27</v>
      </c>
      <c r="D5" s="16">
        <v>480414711.63999999</v>
      </c>
      <c r="E5" s="17">
        <v>3345</v>
      </c>
    </row>
    <row r="6" spans="1:5" ht="19.5" customHeight="1" x14ac:dyDescent="0.25">
      <c r="A6" s="77"/>
      <c r="B6" s="15" t="s">
        <v>26</v>
      </c>
      <c r="C6" s="15" t="s">
        <v>28</v>
      </c>
      <c r="D6" s="16">
        <v>19589208.43</v>
      </c>
      <c r="E6" s="17">
        <v>120</v>
      </c>
    </row>
    <row r="7" spans="1:5" ht="20.399999999999999" x14ac:dyDescent="0.25">
      <c r="A7" s="50"/>
      <c r="B7" s="15" t="s">
        <v>26</v>
      </c>
      <c r="C7" s="15" t="s">
        <v>29</v>
      </c>
      <c r="D7" s="16">
        <v>1360327691.1700001</v>
      </c>
      <c r="E7" s="17">
        <v>8859</v>
      </c>
    </row>
    <row r="8" spans="1:5" ht="20.399999999999999" x14ac:dyDescent="0.25">
      <c r="A8" s="50"/>
      <c r="B8" s="15" t="s">
        <v>26</v>
      </c>
      <c r="C8" s="15" t="s">
        <v>30</v>
      </c>
      <c r="D8" s="16">
        <v>233455943.84</v>
      </c>
      <c r="E8" s="17">
        <v>1739</v>
      </c>
    </row>
    <row r="9" spans="1:5" ht="30.6" x14ac:dyDescent="0.25">
      <c r="A9" s="50"/>
      <c r="B9" s="15" t="s">
        <v>39</v>
      </c>
      <c r="C9" s="15" t="s">
        <v>50</v>
      </c>
      <c r="D9" s="16">
        <v>117724998</v>
      </c>
      <c r="E9" s="17">
        <v>0</v>
      </c>
    </row>
    <row r="10" spans="1:5" ht="30.6" x14ac:dyDescent="0.25">
      <c r="A10" s="50"/>
      <c r="B10" s="15" t="s">
        <v>39</v>
      </c>
      <c r="C10" s="15" t="s">
        <v>41</v>
      </c>
      <c r="D10" s="16">
        <v>33420000</v>
      </c>
      <c r="E10" s="17">
        <v>0</v>
      </c>
    </row>
    <row r="11" spans="1:5" s="11" customFormat="1" ht="13.2" x14ac:dyDescent="0.25">
      <c r="A11" s="59" t="s">
        <v>16</v>
      </c>
      <c r="B11" s="68"/>
      <c r="C11" s="69"/>
      <c r="D11" s="34">
        <f>SUM(D4:D10)</f>
        <v>4683682860.5299997</v>
      </c>
      <c r="E11" s="35">
        <f>SUM(E4:E10)</f>
        <v>23574</v>
      </c>
    </row>
    <row r="12" spans="1:5" ht="19.5" customHeight="1" x14ac:dyDescent="0.25">
      <c r="A12" s="49" t="s">
        <v>35</v>
      </c>
      <c r="B12" s="15" t="s">
        <v>37</v>
      </c>
      <c r="C12" s="15" t="s">
        <v>27</v>
      </c>
      <c r="D12" s="16">
        <v>41753651.109999999</v>
      </c>
      <c r="E12" s="17">
        <v>164</v>
      </c>
    </row>
    <row r="13" spans="1:5" ht="19.5" customHeight="1" x14ac:dyDescent="0.25">
      <c r="A13" s="77"/>
      <c r="B13" s="15" t="s">
        <v>37</v>
      </c>
      <c r="C13" s="15" t="s">
        <v>28</v>
      </c>
      <c r="D13" s="16">
        <v>876606.13</v>
      </c>
      <c r="E13" s="17">
        <v>4</v>
      </c>
    </row>
    <row r="14" spans="1:5" ht="19.5" customHeight="1" x14ac:dyDescent="0.25">
      <c r="A14" s="77"/>
      <c r="B14" s="15" t="s">
        <v>37</v>
      </c>
      <c r="C14" s="15" t="s">
        <v>29</v>
      </c>
      <c r="D14" s="16">
        <v>38841146.859999999</v>
      </c>
      <c r="E14" s="17">
        <v>157</v>
      </c>
    </row>
    <row r="15" spans="1:5" ht="19.5" customHeight="1" x14ac:dyDescent="0.25">
      <c r="A15" s="77"/>
      <c r="B15" s="15" t="s">
        <v>37</v>
      </c>
      <c r="C15" s="15" t="s">
        <v>30</v>
      </c>
      <c r="D15" s="16">
        <v>48314612.899999999</v>
      </c>
      <c r="E15" s="17">
        <v>213</v>
      </c>
    </row>
    <row r="16" spans="1:5" ht="20.399999999999999" x14ac:dyDescent="0.25">
      <c r="A16" s="50"/>
      <c r="B16" s="15" t="s">
        <v>38</v>
      </c>
      <c r="C16" s="15" t="s">
        <v>27</v>
      </c>
      <c r="D16" s="16">
        <v>36236652.700000003</v>
      </c>
      <c r="E16" s="17">
        <v>140</v>
      </c>
    </row>
    <row r="17" spans="1:5" ht="20.399999999999999" x14ac:dyDescent="0.25">
      <c r="A17" s="50"/>
      <c r="B17" s="15" t="s">
        <v>38</v>
      </c>
      <c r="C17" s="15" t="s">
        <v>28</v>
      </c>
      <c r="D17" s="16">
        <v>2209893.69</v>
      </c>
      <c r="E17" s="17">
        <v>8</v>
      </c>
    </row>
    <row r="18" spans="1:5" ht="20.399999999999999" x14ac:dyDescent="0.25">
      <c r="A18" s="50"/>
      <c r="B18" s="15" t="s">
        <v>38</v>
      </c>
      <c r="C18" s="15" t="s">
        <v>29</v>
      </c>
      <c r="D18" s="16">
        <v>36628765.710000001</v>
      </c>
      <c r="E18" s="17">
        <v>147</v>
      </c>
    </row>
    <row r="19" spans="1:5" ht="20.399999999999999" x14ac:dyDescent="0.25">
      <c r="A19" s="50"/>
      <c r="B19" s="15" t="s">
        <v>38</v>
      </c>
      <c r="C19" s="15" t="s">
        <v>30</v>
      </c>
      <c r="D19" s="16">
        <v>32602907.550000001</v>
      </c>
      <c r="E19" s="17">
        <v>149</v>
      </c>
    </row>
    <row r="20" spans="1:5" s="11" customFormat="1" ht="13.2" x14ac:dyDescent="0.25">
      <c r="A20" s="90" t="s">
        <v>36</v>
      </c>
      <c r="B20" s="91"/>
      <c r="C20" s="92"/>
      <c r="D20" s="93">
        <f>SUM(D12:D19)</f>
        <v>237464236.65000001</v>
      </c>
      <c r="E20" s="94">
        <f>SUM(E12:E19)</f>
        <v>982</v>
      </c>
    </row>
    <row r="21" spans="1:5" s="11" customFormat="1" ht="24" customHeight="1" x14ac:dyDescent="0.25">
      <c r="A21" s="55" t="s">
        <v>18</v>
      </c>
      <c r="B21" s="39" t="s">
        <v>31</v>
      </c>
      <c r="C21" s="39" t="s">
        <v>27</v>
      </c>
      <c r="D21" s="40">
        <v>15133185.539999999</v>
      </c>
      <c r="E21" s="44">
        <v>60</v>
      </c>
    </row>
    <row r="22" spans="1:5" s="11" customFormat="1" ht="12" customHeight="1" x14ac:dyDescent="0.25">
      <c r="A22" s="56"/>
      <c r="B22" s="41" t="s">
        <v>31</v>
      </c>
      <c r="C22" s="41" t="s">
        <v>28</v>
      </c>
      <c r="D22" s="42">
        <v>2909787.93</v>
      </c>
      <c r="E22" s="43">
        <v>11</v>
      </c>
    </row>
    <row r="23" spans="1:5" s="11" customFormat="1" ht="16.5" customHeight="1" x14ac:dyDescent="0.25">
      <c r="A23" s="56"/>
      <c r="B23" s="41" t="s">
        <v>31</v>
      </c>
      <c r="C23" s="41" t="s">
        <v>29</v>
      </c>
      <c r="D23" s="42">
        <v>32105725.010000002</v>
      </c>
      <c r="E23" s="43">
        <v>129</v>
      </c>
    </row>
    <row r="24" spans="1:5" s="11" customFormat="1" ht="16.5" customHeight="1" x14ac:dyDescent="0.25">
      <c r="A24" s="57"/>
      <c r="B24" s="41" t="s">
        <v>31</v>
      </c>
      <c r="C24" s="41" t="s">
        <v>30</v>
      </c>
      <c r="D24" s="42">
        <v>255000</v>
      </c>
      <c r="E24" s="43">
        <v>2</v>
      </c>
    </row>
    <row r="25" spans="1:5" s="11" customFormat="1" ht="13.2" x14ac:dyDescent="0.25">
      <c r="A25" s="53" t="s">
        <v>19</v>
      </c>
      <c r="B25" s="54"/>
      <c r="C25" s="54"/>
      <c r="D25" s="30">
        <f>SUM(D21:D24)</f>
        <v>50403698.480000004</v>
      </c>
      <c r="E25" s="31">
        <f>SUM(E21:E24)</f>
        <v>202</v>
      </c>
    </row>
    <row r="26" spans="1:5" s="11" customFormat="1" ht="24" customHeight="1" x14ac:dyDescent="0.25">
      <c r="A26" s="55" t="s">
        <v>20</v>
      </c>
      <c r="B26" s="39" t="s">
        <v>33</v>
      </c>
      <c r="C26" s="39" t="s">
        <v>34</v>
      </c>
      <c r="D26" s="40">
        <v>15065100</v>
      </c>
      <c r="E26" s="44">
        <v>0</v>
      </c>
    </row>
    <row r="27" spans="1:5" s="11" customFormat="1" ht="24.6" customHeight="1" x14ac:dyDescent="0.25">
      <c r="A27" s="56"/>
      <c r="B27" s="41" t="s">
        <v>42</v>
      </c>
      <c r="C27" s="41" t="s">
        <v>51</v>
      </c>
      <c r="D27" s="42">
        <v>50000000</v>
      </c>
      <c r="E27" s="43">
        <v>0</v>
      </c>
    </row>
    <row r="28" spans="1:5" s="11" customFormat="1" ht="13.2" x14ac:dyDescent="0.25">
      <c r="A28" s="87" t="s">
        <v>21</v>
      </c>
      <c r="B28" s="95"/>
      <c r="C28" s="95"/>
      <c r="D28" s="96">
        <f>SUM(D26:D27)</f>
        <v>65065100</v>
      </c>
      <c r="E28" s="89">
        <f>SUM(E26:E27)</f>
        <v>0</v>
      </c>
    </row>
    <row r="29" spans="1:5" ht="13.2" x14ac:dyDescent="0.25">
      <c r="A29" s="46" t="s">
        <v>14</v>
      </c>
      <c r="B29" s="47"/>
      <c r="C29" s="47"/>
      <c r="D29" s="6">
        <f>D11+D25+D20+D28</f>
        <v>5036615895.6599989</v>
      </c>
      <c r="E29" s="6">
        <f>E11+E25+E20+E28</f>
        <v>24758</v>
      </c>
    </row>
    <row r="30" spans="1:5" x14ac:dyDescent="0.25">
      <c r="A30" s="21" t="s">
        <v>23</v>
      </c>
      <c r="B30" s="7"/>
      <c r="C30" s="8"/>
    </row>
    <row r="31" spans="1:5" x14ac:dyDescent="0.25">
      <c r="A31" s="21" t="s">
        <v>15</v>
      </c>
      <c r="B31" s="7"/>
      <c r="C31" s="8"/>
    </row>
  </sheetData>
  <mergeCells count="11">
    <mergeCell ref="A29:C29"/>
    <mergeCell ref="A11:C11"/>
    <mergeCell ref="A1:E1"/>
    <mergeCell ref="A2:E2"/>
    <mergeCell ref="A4:A10"/>
    <mergeCell ref="A25:C25"/>
    <mergeCell ref="A21:A24"/>
    <mergeCell ref="A26:A27"/>
    <mergeCell ref="A28:C28"/>
    <mergeCell ref="A12:A19"/>
    <mergeCell ref="A20:C20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E30"/>
  <sheetViews>
    <sheetView showGridLines="0" topLeftCell="A10" workbookViewId="0">
      <selection activeCell="C32" sqref="C32"/>
    </sheetView>
  </sheetViews>
  <sheetFormatPr defaultColWidth="9.109375" defaultRowHeight="10.199999999999999" x14ac:dyDescent="0.25"/>
  <cols>
    <col min="1" max="1" width="17.3320312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6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19.5" customHeight="1" x14ac:dyDescent="0.25">
      <c r="A4" s="49" t="s">
        <v>17</v>
      </c>
      <c r="B4" s="15" t="s">
        <v>24</v>
      </c>
      <c r="C4" s="15" t="s">
        <v>25</v>
      </c>
      <c r="D4" s="16">
        <v>933894938.94000006</v>
      </c>
      <c r="E4" s="17">
        <v>3964</v>
      </c>
    </row>
    <row r="5" spans="1:5" ht="20.399999999999999" x14ac:dyDescent="0.25">
      <c r="A5" s="50"/>
      <c r="B5" s="15" t="s">
        <v>26</v>
      </c>
      <c r="C5" s="15" t="s">
        <v>27</v>
      </c>
      <c r="D5" s="16">
        <v>98920188.900000006</v>
      </c>
      <c r="E5" s="17">
        <v>710</v>
      </c>
    </row>
    <row r="6" spans="1:5" ht="20.399999999999999" x14ac:dyDescent="0.25">
      <c r="A6" s="50"/>
      <c r="B6" s="15" t="s">
        <v>26</v>
      </c>
      <c r="C6" s="15" t="s">
        <v>28</v>
      </c>
      <c r="D6" s="16">
        <v>7463559.6299999999</v>
      </c>
      <c r="E6" s="17">
        <v>49</v>
      </c>
    </row>
    <row r="7" spans="1:5" ht="20.399999999999999" x14ac:dyDescent="0.25">
      <c r="A7" s="50"/>
      <c r="B7" s="15" t="s">
        <v>26</v>
      </c>
      <c r="C7" s="15" t="s">
        <v>29</v>
      </c>
      <c r="D7" s="16">
        <v>307553655.43000001</v>
      </c>
      <c r="E7" s="17">
        <v>2337</v>
      </c>
    </row>
    <row r="8" spans="1:5" ht="20.399999999999999" x14ac:dyDescent="0.25">
      <c r="A8" s="50"/>
      <c r="B8" s="15" t="s">
        <v>26</v>
      </c>
      <c r="C8" s="15" t="s">
        <v>30</v>
      </c>
      <c r="D8" s="16">
        <v>123322336.37</v>
      </c>
      <c r="E8" s="17">
        <v>1050</v>
      </c>
    </row>
    <row r="9" spans="1:5" s="11" customFormat="1" ht="13.2" x14ac:dyDescent="0.25">
      <c r="A9" s="59" t="s">
        <v>16</v>
      </c>
      <c r="B9" s="68"/>
      <c r="C9" s="69"/>
      <c r="D9" s="27">
        <f>SUM(D4:D8)</f>
        <v>1471154679.27</v>
      </c>
      <c r="E9" s="26">
        <f>SUM(E4:E8)</f>
        <v>8110</v>
      </c>
    </row>
    <row r="10" spans="1:5" ht="19.5" customHeight="1" x14ac:dyDescent="0.25">
      <c r="A10" s="49" t="s">
        <v>35</v>
      </c>
      <c r="B10" s="15" t="s">
        <v>37</v>
      </c>
      <c r="C10" s="15" t="s">
        <v>27</v>
      </c>
      <c r="D10" s="16">
        <v>16836721.239999998</v>
      </c>
      <c r="E10" s="17">
        <v>71</v>
      </c>
    </row>
    <row r="11" spans="1:5" ht="19.5" customHeight="1" x14ac:dyDescent="0.25">
      <c r="A11" s="77"/>
      <c r="B11" s="15" t="s">
        <v>37</v>
      </c>
      <c r="C11" s="15" t="s">
        <v>28</v>
      </c>
      <c r="D11" s="16">
        <v>1530923.14</v>
      </c>
      <c r="E11" s="17">
        <v>6</v>
      </c>
    </row>
    <row r="12" spans="1:5" ht="19.5" customHeight="1" x14ac:dyDescent="0.25">
      <c r="A12" s="77"/>
      <c r="B12" s="15" t="s">
        <v>37</v>
      </c>
      <c r="C12" s="15" t="s">
        <v>29</v>
      </c>
      <c r="D12" s="16">
        <v>8142285.9199999999</v>
      </c>
      <c r="E12" s="17">
        <v>32</v>
      </c>
    </row>
    <row r="13" spans="1:5" ht="19.5" customHeight="1" x14ac:dyDescent="0.25">
      <c r="A13" s="77"/>
      <c r="B13" s="15" t="s">
        <v>37</v>
      </c>
      <c r="C13" s="15" t="s">
        <v>30</v>
      </c>
      <c r="D13" s="16">
        <v>22909151.68</v>
      </c>
      <c r="E13" s="17">
        <v>105</v>
      </c>
    </row>
    <row r="14" spans="1:5" ht="20.399999999999999" x14ac:dyDescent="0.25">
      <c r="A14" s="50"/>
      <c r="B14" s="15" t="s">
        <v>38</v>
      </c>
      <c r="C14" s="15" t="s">
        <v>27</v>
      </c>
      <c r="D14" s="16">
        <v>8562147.0500000007</v>
      </c>
      <c r="E14" s="17">
        <v>35</v>
      </c>
    </row>
    <row r="15" spans="1:5" ht="20.399999999999999" x14ac:dyDescent="0.25">
      <c r="A15" s="50"/>
      <c r="B15" s="15" t="s">
        <v>38</v>
      </c>
      <c r="C15" s="15" t="s">
        <v>28</v>
      </c>
      <c r="D15" s="16">
        <v>224000</v>
      </c>
      <c r="E15" s="17">
        <v>1</v>
      </c>
    </row>
    <row r="16" spans="1:5" ht="20.399999999999999" x14ac:dyDescent="0.25">
      <c r="A16" s="50"/>
      <c r="B16" s="15" t="s">
        <v>38</v>
      </c>
      <c r="C16" s="15" t="s">
        <v>29</v>
      </c>
      <c r="D16" s="16">
        <v>13350744.220000001</v>
      </c>
      <c r="E16" s="17">
        <v>51</v>
      </c>
    </row>
    <row r="17" spans="1:5" ht="20.399999999999999" x14ac:dyDescent="0.25">
      <c r="A17" s="50"/>
      <c r="B17" s="15" t="s">
        <v>38</v>
      </c>
      <c r="C17" s="15" t="s">
        <v>30</v>
      </c>
      <c r="D17" s="16">
        <v>17276573.620000001</v>
      </c>
      <c r="E17" s="17">
        <v>77</v>
      </c>
    </row>
    <row r="18" spans="1:5" s="11" customFormat="1" ht="13.2" x14ac:dyDescent="0.25">
      <c r="A18" s="90" t="s">
        <v>36</v>
      </c>
      <c r="B18" s="91"/>
      <c r="C18" s="92"/>
      <c r="D18" s="97">
        <f>SUM(D10:D17)</f>
        <v>88832546.870000005</v>
      </c>
      <c r="E18" s="98">
        <f>SUM(E10:E17)</f>
        <v>378</v>
      </c>
    </row>
    <row r="19" spans="1:5" s="11" customFormat="1" ht="23.25" customHeight="1" x14ac:dyDescent="0.25">
      <c r="A19" s="55" t="s">
        <v>18</v>
      </c>
      <c r="B19" s="39" t="s">
        <v>31</v>
      </c>
      <c r="C19" s="39" t="s">
        <v>27</v>
      </c>
      <c r="D19" s="40">
        <v>5679912.3099999996</v>
      </c>
      <c r="E19" s="44">
        <v>25</v>
      </c>
    </row>
    <row r="20" spans="1:5" s="11" customFormat="1" ht="14.25" customHeight="1" x14ac:dyDescent="0.25">
      <c r="A20" s="56"/>
      <c r="B20" s="41" t="s">
        <v>31</v>
      </c>
      <c r="C20" s="41" t="s">
        <v>28</v>
      </c>
      <c r="D20" s="42">
        <v>454733.66</v>
      </c>
      <c r="E20" s="43">
        <v>2</v>
      </c>
    </row>
    <row r="21" spans="1:5" s="11" customFormat="1" ht="13.5" customHeight="1" x14ac:dyDescent="0.25">
      <c r="A21" s="56"/>
      <c r="B21" s="41" t="s">
        <v>31</v>
      </c>
      <c r="C21" s="41" t="s">
        <v>29</v>
      </c>
      <c r="D21" s="42">
        <v>10695524.869999999</v>
      </c>
      <c r="E21" s="43">
        <v>39</v>
      </c>
    </row>
    <row r="22" spans="1:5" s="11" customFormat="1" ht="15" customHeight="1" x14ac:dyDescent="0.25">
      <c r="A22" s="57"/>
      <c r="B22" s="41" t="s">
        <v>31</v>
      </c>
      <c r="C22" s="41" t="s">
        <v>30</v>
      </c>
      <c r="D22" s="42">
        <v>792463.37</v>
      </c>
      <c r="E22" s="43">
        <v>5</v>
      </c>
    </row>
    <row r="23" spans="1:5" s="11" customFormat="1" ht="13.2" x14ac:dyDescent="0.25">
      <c r="A23" s="53" t="s">
        <v>19</v>
      </c>
      <c r="B23" s="54"/>
      <c r="C23" s="54"/>
      <c r="D23" s="30">
        <f>SUM(D19:D22)</f>
        <v>17622634.210000001</v>
      </c>
      <c r="E23" s="31">
        <f>SUM(E19:E22)</f>
        <v>71</v>
      </c>
    </row>
    <row r="24" spans="1:5" s="11" customFormat="1" ht="23.25" customHeight="1" x14ac:dyDescent="0.25">
      <c r="A24" s="45" t="s">
        <v>20</v>
      </c>
      <c r="B24" s="39" t="s">
        <v>33</v>
      </c>
      <c r="C24" s="39" t="s">
        <v>34</v>
      </c>
      <c r="D24" s="40">
        <v>22467500</v>
      </c>
      <c r="E24" s="44">
        <v>0</v>
      </c>
    </row>
    <row r="25" spans="1:5" s="11" customFormat="1" ht="13.2" x14ac:dyDescent="0.25">
      <c r="A25" s="87" t="s">
        <v>21</v>
      </c>
      <c r="B25" s="95"/>
      <c r="C25" s="95"/>
      <c r="D25" s="96">
        <f>SUM(D24:D24)</f>
        <v>22467500</v>
      </c>
      <c r="E25" s="89">
        <f>SUM(E24:E24)</f>
        <v>0</v>
      </c>
    </row>
    <row r="26" spans="1:5" ht="13.2" x14ac:dyDescent="0.25">
      <c r="A26" s="46" t="s">
        <v>14</v>
      </c>
      <c r="B26" s="47"/>
      <c r="C26" s="47"/>
      <c r="D26" s="6">
        <f>D9+D23+D18+D25</f>
        <v>1600077360.3499999</v>
      </c>
      <c r="E26" s="12">
        <f>E9+E23+E18+E25</f>
        <v>8559</v>
      </c>
    </row>
    <row r="27" spans="1:5" x14ac:dyDescent="0.25">
      <c r="A27" s="21" t="s">
        <v>23</v>
      </c>
      <c r="B27" s="7"/>
      <c r="C27" s="8"/>
    </row>
    <row r="28" spans="1:5" x14ac:dyDescent="0.25">
      <c r="A28" s="21" t="s">
        <v>15</v>
      </c>
      <c r="B28" s="7"/>
      <c r="C28" s="8"/>
    </row>
    <row r="30" spans="1:5" x14ac:dyDescent="0.25">
      <c r="A30" s="23"/>
    </row>
  </sheetData>
  <mergeCells count="10">
    <mergeCell ref="A26:C26"/>
    <mergeCell ref="A1:E1"/>
    <mergeCell ref="A2:E2"/>
    <mergeCell ref="A9:C9"/>
    <mergeCell ref="A4:A8"/>
    <mergeCell ref="A23:C23"/>
    <mergeCell ref="A19:A22"/>
    <mergeCell ref="A10:A17"/>
    <mergeCell ref="A18:C18"/>
    <mergeCell ref="A25:C25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  <pageSetUpPr fitToPage="1"/>
  </sheetPr>
  <dimension ref="A1:E32"/>
  <sheetViews>
    <sheetView showGridLines="0" topLeftCell="A16" workbookViewId="0">
      <selection activeCell="E34" sqref="E34"/>
    </sheetView>
  </sheetViews>
  <sheetFormatPr defaultColWidth="9.109375" defaultRowHeight="10.199999999999999" x14ac:dyDescent="0.25"/>
  <cols>
    <col min="1" max="1" width="16.10937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7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x14ac:dyDescent="0.25">
      <c r="A4" s="70" t="s">
        <v>17</v>
      </c>
      <c r="B4" s="15" t="s">
        <v>24</v>
      </c>
      <c r="C4" s="15" t="s">
        <v>25</v>
      </c>
      <c r="D4" s="16">
        <v>1711571797.3099999</v>
      </c>
      <c r="E4" s="17">
        <v>8791</v>
      </c>
    </row>
    <row r="5" spans="1:5" ht="20.399999999999999" x14ac:dyDescent="0.25">
      <c r="A5" s="62"/>
      <c r="B5" s="15" t="s">
        <v>26</v>
      </c>
      <c r="C5" s="15" t="s">
        <v>27</v>
      </c>
      <c r="D5" s="16">
        <v>166272920.59999999</v>
      </c>
      <c r="E5" s="17">
        <v>1251</v>
      </c>
    </row>
    <row r="6" spans="1:5" ht="20.399999999999999" x14ac:dyDescent="0.25">
      <c r="A6" s="62"/>
      <c r="B6" s="15" t="s">
        <v>26</v>
      </c>
      <c r="C6" s="15" t="s">
        <v>28</v>
      </c>
      <c r="D6" s="16">
        <v>10810732.76</v>
      </c>
      <c r="E6" s="17">
        <v>72</v>
      </c>
    </row>
    <row r="7" spans="1:5" ht="20.399999999999999" x14ac:dyDescent="0.25">
      <c r="A7" s="62"/>
      <c r="B7" s="15" t="s">
        <v>26</v>
      </c>
      <c r="C7" s="15" t="s">
        <v>29</v>
      </c>
      <c r="D7" s="16">
        <v>1086608313.9000001</v>
      </c>
      <c r="E7" s="17">
        <v>8244</v>
      </c>
    </row>
    <row r="8" spans="1:5" ht="20.399999999999999" x14ac:dyDescent="0.25">
      <c r="A8" s="62"/>
      <c r="B8" s="15" t="s">
        <v>26</v>
      </c>
      <c r="C8" s="15" t="s">
        <v>30</v>
      </c>
      <c r="D8" s="16">
        <v>225076896.99000001</v>
      </c>
      <c r="E8" s="17">
        <v>1769</v>
      </c>
    </row>
    <row r="9" spans="1:5" ht="30.6" x14ac:dyDescent="0.25">
      <c r="A9" s="62"/>
      <c r="B9" s="15" t="s">
        <v>39</v>
      </c>
      <c r="C9" s="15" t="s">
        <v>50</v>
      </c>
      <c r="D9" s="16">
        <v>28068108.260000002</v>
      </c>
      <c r="E9" s="17">
        <v>0</v>
      </c>
    </row>
    <row r="10" spans="1:5" s="11" customFormat="1" ht="13.2" x14ac:dyDescent="0.25">
      <c r="A10" s="59" t="s">
        <v>16</v>
      </c>
      <c r="B10" s="59"/>
      <c r="C10" s="60"/>
      <c r="D10" s="9">
        <f>SUM(D4:D9)</f>
        <v>3228408769.8199997</v>
      </c>
      <c r="E10" s="10">
        <f>SUM(E4:E9)</f>
        <v>20127</v>
      </c>
    </row>
    <row r="11" spans="1:5" ht="20.399999999999999" x14ac:dyDescent="0.25">
      <c r="A11" s="70" t="s">
        <v>35</v>
      </c>
      <c r="B11" s="15" t="s">
        <v>37</v>
      </c>
      <c r="C11" s="15" t="s">
        <v>27</v>
      </c>
      <c r="D11" s="16">
        <v>8243019.3899999997</v>
      </c>
      <c r="E11" s="17">
        <v>32</v>
      </c>
    </row>
    <row r="12" spans="1:5" ht="20.399999999999999" x14ac:dyDescent="0.25">
      <c r="A12" s="62"/>
      <c r="B12" s="15" t="s">
        <v>37</v>
      </c>
      <c r="C12" s="15" t="s">
        <v>28</v>
      </c>
      <c r="D12" s="16">
        <v>1273994</v>
      </c>
      <c r="E12" s="17">
        <v>5</v>
      </c>
    </row>
    <row r="13" spans="1:5" ht="20.399999999999999" x14ac:dyDescent="0.25">
      <c r="A13" s="62"/>
      <c r="B13" s="15" t="s">
        <v>37</v>
      </c>
      <c r="C13" s="15" t="s">
        <v>29</v>
      </c>
      <c r="D13" s="16">
        <v>20687876.120000001</v>
      </c>
      <c r="E13" s="17">
        <v>89</v>
      </c>
    </row>
    <row r="14" spans="1:5" ht="20.399999999999999" x14ac:dyDescent="0.25">
      <c r="A14" s="62"/>
      <c r="B14" s="15" t="s">
        <v>37</v>
      </c>
      <c r="C14" s="15" t="s">
        <v>30</v>
      </c>
      <c r="D14" s="16">
        <v>23794163.010000002</v>
      </c>
      <c r="E14" s="17">
        <v>100</v>
      </c>
    </row>
    <row r="15" spans="1:5" ht="20.399999999999999" x14ac:dyDescent="0.25">
      <c r="A15" s="62"/>
      <c r="B15" s="15" t="s">
        <v>38</v>
      </c>
      <c r="C15" s="15" t="s">
        <v>27</v>
      </c>
      <c r="D15" s="16">
        <v>9781207.2400000002</v>
      </c>
      <c r="E15" s="17">
        <v>37</v>
      </c>
    </row>
    <row r="16" spans="1:5" ht="20.399999999999999" x14ac:dyDescent="0.25">
      <c r="A16" s="62"/>
      <c r="B16" s="15" t="s">
        <v>38</v>
      </c>
      <c r="C16" s="15" t="s">
        <v>28</v>
      </c>
      <c r="D16" s="16">
        <v>709659.97</v>
      </c>
      <c r="E16" s="17">
        <v>3</v>
      </c>
    </row>
    <row r="17" spans="1:5" ht="20.399999999999999" x14ac:dyDescent="0.25">
      <c r="A17" s="62"/>
      <c r="B17" s="15" t="s">
        <v>38</v>
      </c>
      <c r="C17" s="15" t="s">
        <v>29</v>
      </c>
      <c r="D17" s="16">
        <v>14522815.76</v>
      </c>
      <c r="E17" s="17">
        <v>60</v>
      </c>
    </row>
    <row r="18" spans="1:5" ht="20.399999999999999" x14ac:dyDescent="0.25">
      <c r="A18" s="62"/>
      <c r="B18" s="15" t="s">
        <v>38</v>
      </c>
      <c r="C18" s="15" t="s">
        <v>30</v>
      </c>
      <c r="D18" s="16">
        <v>22507365.359999999</v>
      </c>
      <c r="E18" s="17">
        <v>97</v>
      </c>
    </row>
    <row r="19" spans="1:5" s="11" customFormat="1" ht="13.2" x14ac:dyDescent="0.25">
      <c r="A19" s="82" t="s">
        <v>36</v>
      </c>
      <c r="B19" s="82"/>
      <c r="C19" s="83"/>
      <c r="D19" s="103">
        <f>SUM(D11:D18)</f>
        <v>101520100.85000001</v>
      </c>
      <c r="E19" s="104">
        <f>SUM(E11:E18)</f>
        <v>423</v>
      </c>
    </row>
    <row r="20" spans="1:5" s="11" customFormat="1" ht="21.75" customHeight="1" x14ac:dyDescent="0.25">
      <c r="A20" s="55" t="s">
        <v>18</v>
      </c>
      <c r="B20" s="39" t="s">
        <v>31</v>
      </c>
      <c r="C20" s="39" t="s">
        <v>27</v>
      </c>
      <c r="D20" s="40">
        <v>4716160.21</v>
      </c>
      <c r="E20" s="44">
        <v>17</v>
      </c>
    </row>
    <row r="21" spans="1:5" s="11" customFormat="1" ht="21.75" customHeight="1" x14ac:dyDescent="0.25">
      <c r="A21" s="56"/>
      <c r="B21" s="41" t="s">
        <v>31</v>
      </c>
      <c r="C21" s="41" t="s">
        <v>28</v>
      </c>
      <c r="D21" s="42">
        <v>2481767.61</v>
      </c>
      <c r="E21" s="43">
        <v>9</v>
      </c>
    </row>
    <row r="22" spans="1:5" s="11" customFormat="1" ht="21.75" customHeight="1" x14ac:dyDescent="0.25">
      <c r="A22" s="56"/>
      <c r="B22" s="41" t="s">
        <v>31</v>
      </c>
      <c r="C22" s="41" t="s">
        <v>29</v>
      </c>
      <c r="D22" s="42">
        <v>31656419.800000001</v>
      </c>
      <c r="E22" s="43">
        <v>114</v>
      </c>
    </row>
    <row r="23" spans="1:5" s="11" customFormat="1" ht="21.75" customHeight="1" x14ac:dyDescent="0.25">
      <c r="A23" s="57"/>
      <c r="B23" s="41" t="s">
        <v>31</v>
      </c>
      <c r="C23" s="41" t="s">
        <v>30</v>
      </c>
      <c r="D23" s="42">
        <v>774400</v>
      </c>
      <c r="E23" s="43">
        <v>6</v>
      </c>
    </row>
    <row r="24" spans="1:5" s="11" customFormat="1" ht="13.2" x14ac:dyDescent="0.25">
      <c r="A24" s="53" t="s">
        <v>19</v>
      </c>
      <c r="B24" s="54"/>
      <c r="C24" s="54"/>
      <c r="D24" s="30">
        <f>SUM(D20:D23)</f>
        <v>39628747.620000005</v>
      </c>
      <c r="E24" s="31">
        <f>SUM(E20:E23)</f>
        <v>146</v>
      </c>
    </row>
    <row r="25" spans="1:5" s="11" customFormat="1" ht="21.75" customHeight="1" x14ac:dyDescent="0.25">
      <c r="A25" s="55" t="s">
        <v>44</v>
      </c>
      <c r="B25" s="39" t="s">
        <v>46</v>
      </c>
      <c r="C25" s="39" t="s">
        <v>48</v>
      </c>
      <c r="D25" s="40">
        <v>45172150.899999999</v>
      </c>
      <c r="E25" s="44">
        <v>0</v>
      </c>
    </row>
    <row r="26" spans="1:5" s="11" customFormat="1" ht="21.75" customHeight="1" x14ac:dyDescent="0.25">
      <c r="A26" s="56"/>
      <c r="B26" s="41" t="s">
        <v>46</v>
      </c>
      <c r="C26" s="41" t="s">
        <v>49</v>
      </c>
      <c r="D26" s="42">
        <v>183815926</v>
      </c>
      <c r="E26" s="43">
        <v>0</v>
      </c>
    </row>
    <row r="27" spans="1:5" s="11" customFormat="1" ht="13.2" x14ac:dyDescent="0.25">
      <c r="A27" s="87" t="s">
        <v>45</v>
      </c>
      <c r="B27" s="95"/>
      <c r="C27" s="95"/>
      <c r="D27" s="96">
        <f>SUM(D25:D26)</f>
        <v>228988076.90000001</v>
      </c>
      <c r="E27" s="89">
        <f>SUM(E25:E26)</f>
        <v>0</v>
      </c>
    </row>
    <row r="28" spans="1:5" s="11" customFormat="1" ht="21.75" customHeight="1" x14ac:dyDescent="0.25">
      <c r="A28" s="45" t="s">
        <v>20</v>
      </c>
      <c r="B28" s="39" t="s">
        <v>33</v>
      </c>
      <c r="C28" s="39" t="s">
        <v>34</v>
      </c>
      <c r="D28" s="40">
        <v>47798300</v>
      </c>
      <c r="E28" s="44">
        <v>0</v>
      </c>
    </row>
    <row r="29" spans="1:5" s="11" customFormat="1" ht="13.2" x14ac:dyDescent="0.25">
      <c r="A29" s="99" t="s">
        <v>21</v>
      </c>
      <c r="B29" s="100"/>
      <c r="C29" s="100"/>
      <c r="D29" s="101">
        <f>SUM(D28:D28)</f>
        <v>47798300</v>
      </c>
      <c r="E29" s="102">
        <f>SUM(E28:E28)</f>
        <v>0</v>
      </c>
    </row>
    <row r="30" spans="1:5" ht="13.2" x14ac:dyDescent="0.25">
      <c r="A30" s="46" t="s">
        <v>14</v>
      </c>
      <c r="B30" s="47"/>
      <c r="C30" s="47"/>
      <c r="D30" s="6">
        <f>D10+D24+D19+D27+D29</f>
        <v>3646343995.1899996</v>
      </c>
      <c r="E30" s="12">
        <f>E10+E24+E19+E27+E29</f>
        <v>20696</v>
      </c>
    </row>
    <row r="31" spans="1:5" x14ac:dyDescent="0.25">
      <c r="A31" s="21" t="s">
        <v>23</v>
      </c>
      <c r="B31" s="7"/>
      <c r="C31" s="8"/>
    </row>
    <row r="32" spans="1:5" x14ac:dyDescent="0.25">
      <c r="A32" s="21" t="s">
        <v>15</v>
      </c>
      <c r="B32" s="7"/>
      <c r="C32" s="8"/>
    </row>
  </sheetData>
  <mergeCells count="12">
    <mergeCell ref="A30:C30"/>
    <mergeCell ref="A1:E1"/>
    <mergeCell ref="A2:E2"/>
    <mergeCell ref="A4:A9"/>
    <mergeCell ref="A10:C10"/>
    <mergeCell ref="A24:C24"/>
    <mergeCell ref="A20:A23"/>
    <mergeCell ref="A25:A26"/>
    <mergeCell ref="A27:C27"/>
    <mergeCell ref="A29:C29"/>
    <mergeCell ref="A11:A18"/>
    <mergeCell ref="A19:C19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  <pageSetUpPr fitToPage="1"/>
  </sheetPr>
  <dimension ref="A1:E31"/>
  <sheetViews>
    <sheetView showGridLines="0" topLeftCell="A16" workbookViewId="0">
      <selection activeCell="E36" sqref="E36"/>
    </sheetView>
  </sheetViews>
  <sheetFormatPr defaultColWidth="9.109375" defaultRowHeight="10.199999999999999" x14ac:dyDescent="0.25"/>
  <cols>
    <col min="1" max="1" width="16.3320312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8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19.5" customHeight="1" x14ac:dyDescent="0.25">
      <c r="A4" s="49" t="s">
        <v>17</v>
      </c>
      <c r="B4" s="15" t="s">
        <v>24</v>
      </c>
      <c r="C4" s="15" t="s">
        <v>25</v>
      </c>
      <c r="D4" s="16">
        <v>2940916686.0900002</v>
      </c>
      <c r="E4" s="17">
        <v>12832</v>
      </c>
    </row>
    <row r="5" spans="1:5" ht="19.5" customHeight="1" x14ac:dyDescent="0.25">
      <c r="A5" s="77"/>
      <c r="B5" s="15" t="s">
        <v>26</v>
      </c>
      <c r="C5" s="15" t="s">
        <v>27</v>
      </c>
      <c r="D5" s="16">
        <v>276950972.13</v>
      </c>
      <c r="E5" s="17">
        <v>1983</v>
      </c>
    </row>
    <row r="6" spans="1:5" ht="20.399999999999999" x14ac:dyDescent="0.25">
      <c r="A6" s="50"/>
      <c r="B6" s="15" t="s">
        <v>26</v>
      </c>
      <c r="C6" s="15" t="s">
        <v>28</v>
      </c>
      <c r="D6" s="16">
        <v>10942203.77</v>
      </c>
      <c r="E6" s="17">
        <v>73</v>
      </c>
    </row>
    <row r="7" spans="1:5" ht="20.399999999999999" x14ac:dyDescent="0.25">
      <c r="A7" s="50"/>
      <c r="B7" s="15" t="s">
        <v>26</v>
      </c>
      <c r="C7" s="15" t="s">
        <v>29</v>
      </c>
      <c r="D7" s="16">
        <v>1070575852.0599999</v>
      </c>
      <c r="E7" s="17">
        <v>7344</v>
      </c>
    </row>
    <row r="8" spans="1:5" ht="20.399999999999999" x14ac:dyDescent="0.25">
      <c r="A8" s="50"/>
      <c r="B8" s="15" t="s">
        <v>26</v>
      </c>
      <c r="C8" s="15" t="s">
        <v>30</v>
      </c>
      <c r="D8" s="16">
        <v>249872678.31</v>
      </c>
      <c r="E8" s="17">
        <v>1924</v>
      </c>
    </row>
    <row r="9" spans="1:5" ht="20.399999999999999" x14ac:dyDescent="0.25">
      <c r="A9" s="50"/>
      <c r="B9" s="15" t="s">
        <v>39</v>
      </c>
      <c r="C9" s="15" t="s">
        <v>40</v>
      </c>
      <c r="D9" s="16">
        <v>24505877.890000001</v>
      </c>
      <c r="E9" s="17">
        <v>0</v>
      </c>
    </row>
    <row r="10" spans="1:5" s="11" customFormat="1" ht="13.2" x14ac:dyDescent="0.25">
      <c r="A10" s="59" t="s">
        <v>16</v>
      </c>
      <c r="B10" s="68"/>
      <c r="C10" s="69"/>
      <c r="D10" s="27">
        <f>SUM(D4:D9)</f>
        <v>4573764270.250001</v>
      </c>
      <c r="E10" s="26">
        <f>SUM(E4:E9)</f>
        <v>24156</v>
      </c>
    </row>
    <row r="11" spans="1:5" ht="19.5" customHeight="1" x14ac:dyDescent="0.25">
      <c r="A11" s="49" t="s">
        <v>52</v>
      </c>
      <c r="B11" s="15" t="s">
        <v>37</v>
      </c>
      <c r="C11" s="15" t="s">
        <v>27</v>
      </c>
      <c r="D11" s="16">
        <v>41710210.090000004</v>
      </c>
      <c r="E11" s="17">
        <v>181</v>
      </c>
    </row>
    <row r="12" spans="1:5" ht="19.5" customHeight="1" x14ac:dyDescent="0.25">
      <c r="A12" s="77"/>
      <c r="B12" s="15" t="s">
        <v>37</v>
      </c>
      <c r="C12" s="15" t="s">
        <v>28</v>
      </c>
      <c r="D12" s="16">
        <v>1312444.3999999999</v>
      </c>
      <c r="E12" s="17">
        <v>6</v>
      </c>
    </row>
    <row r="13" spans="1:5" ht="19.5" customHeight="1" x14ac:dyDescent="0.25">
      <c r="A13" s="77"/>
      <c r="B13" s="15" t="s">
        <v>37</v>
      </c>
      <c r="C13" s="15" t="s">
        <v>29</v>
      </c>
      <c r="D13" s="16">
        <v>19190436.23</v>
      </c>
      <c r="E13" s="17">
        <v>81</v>
      </c>
    </row>
    <row r="14" spans="1:5" ht="19.5" customHeight="1" x14ac:dyDescent="0.25">
      <c r="A14" s="77"/>
      <c r="B14" s="15" t="s">
        <v>37</v>
      </c>
      <c r="C14" s="15" t="s">
        <v>30</v>
      </c>
      <c r="D14" s="16">
        <v>42668474.740000002</v>
      </c>
      <c r="E14" s="17">
        <v>194</v>
      </c>
    </row>
    <row r="15" spans="1:5" ht="20.399999999999999" x14ac:dyDescent="0.25">
      <c r="A15" s="50"/>
      <c r="B15" s="15" t="s">
        <v>38</v>
      </c>
      <c r="C15" s="15" t="s">
        <v>27</v>
      </c>
      <c r="D15" s="16">
        <v>22450236.449999999</v>
      </c>
      <c r="E15" s="17">
        <v>98</v>
      </c>
    </row>
    <row r="16" spans="1:5" ht="20.399999999999999" x14ac:dyDescent="0.25">
      <c r="A16" s="50"/>
      <c r="B16" s="15" t="s">
        <v>38</v>
      </c>
      <c r="C16" s="15" t="s">
        <v>28</v>
      </c>
      <c r="D16" s="16">
        <v>464337</v>
      </c>
      <c r="E16" s="17">
        <v>2</v>
      </c>
    </row>
    <row r="17" spans="1:5" ht="20.399999999999999" x14ac:dyDescent="0.25">
      <c r="A17" s="50"/>
      <c r="B17" s="15" t="s">
        <v>38</v>
      </c>
      <c r="C17" s="15" t="s">
        <v>29</v>
      </c>
      <c r="D17" s="16">
        <v>16738605.060000001</v>
      </c>
      <c r="E17" s="17">
        <v>74</v>
      </c>
    </row>
    <row r="18" spans="1:5" ht="20.399999999999999" x14ac:dyDescent="0.25">
      <c r="A18" s="50"/>
      <c r="B18" s="15" t="s">
        <v>38</v>
      </c>
      <c r="C18" s="15" t="s">
        <v>30</v>
      </c>
      <c r="D18" s="16">
        <v>39746218.259999998</v>
      </c>
      <c r="E18" s="17">
        <v>170</v>
      </c>
    </row>
    <row r="19" spans="1:5" s="11" customFormat="1" ht="13.2" x14ac:dyDescent="0.25">
      <c r="A19" s="105" t="s">
        <v>36</v>
      </c>
      <c r="B19" s="106"/>
      <c r="C19" s="107"/>
      <c r="D19" s="108">
        <f>SUM(D11:D18)</f>
        <v>184280962.22999999</v>
      </c>
      <c r="E19" s="109">
        <f>SUM(E11:E18)</f>
        <v>806</v>
      </c>
    </row>
    <row r="20" spans="1:5" s="11" customFormat="1" ht="24" customHeight="1" x14ac:dyDescent="0.25">
      <c r="A20" s="55" t="s">
        <v>18</v>
      </c>
      <c r="B20" s="39" t="s">
        <v>31</v>
      </c>
      <c r="C20" s="39" t="s">
        <v>27</v>
      </c>
      <c r="D20" s="40">
        <v>3948495.64</v>
      </c>
      <c r="E20" s="44">
        <v>15</v>
      </c>
    </row>
    <row r="21" spans="1:5" s="11" customFormat="1" ht="24" customHeight="1" x14ac:dyDescent="0.25">
      <c r="A21" s="56"/>
      <c r="B21" s="41" t="s">
        <v>31</v>
      </c>
      <c r="C21" s="41" t="s">
        <v>28</v>
      </c>
      <c r="D21" s="42">
        <v>986804.71</v>
      </c>
      <c r="E21" s="43">
        <v>3</v>
      </c>
    </row>
    <row r="22" spans="1:5" s="11" customFormat="1" ht="24" customHeight="1" x14ac:dyDescent="0.25">
      <c r="A22" s="56"/>
      <c r="B22" s="41" t="s">
        <v>31</v>
      </c>
      <c r="C22" s="41" t="s">
        <v>29</v>
      </c>
      <c r="D22" s="42">
        <v>25539272.109999999</v>
      </c>
      <c r="E22" s="43">
        <v>103</v>
      </c>
    </row>
    <row r="23" spans="1:5" s="11" customFormat="1" ht="24" customHeight="1" x14ac:dyDescent="0.25">
      <c r="A23" s="57"/>
      <c r="B23" s="41" t="s">
        <v>31</v>
      </c>
      <c r="C23" s="41" t="s">
        <v>30</v>
      </c>
      <c r="D23" s="42">
        <v>951000</v>
      </c>
      <c r="E23" s="43">
        <v>8</v>
      </c>
    </row>
    <row r="24" spans="1:5" s="11" customFormat="1" ht="13.2" x14ac:dyDescent="0.25">
      <c r="A24" s="53" t="s">
        <v>19</v>
      </c>
      <c r="B24" s="54"/>
      <c r="C24" s="54"/>
      <c r="D24" s="30">
        <f>SUM(D20:D23)</f>
        <v>31425572.460000001</v>
      </c>
      <c r="E24" s="31">
        <f>SUM(E20:E23)</f>
        <v>129</v>
      </c>
    </row>
    <row r="25" spans="1:5" s="11" customFormat="1" ht="24" customHeight="1" x14ac:dyDescent="0.25">
      <c r="A25" s="45" t="s">
        <v>20</v>
      </c>
      <c r="B25" s="39" t="s">
        <v>33</v>
      </c>
      <c r="C25" s="39" t="s">
        <v>34</v>
      </c>
      <c r="D25" s="40">
        <v>53819400</v>
      </c>
      <c r="E25" s="44">
        <v>0</v>
      </c>
    </row>
    <row r="26" spans="1:5" s="11" customFormat="1" ht="13.2" x14ac:dyDescent="0.25">
      <c r="A26" s="110" t="s">
        <v>21</v>
      </c>
      <c r="B26" s="111"/>
      <c r="C26" s="111"/>
      <c r="D26" s="112">
        <f>SUM(D25:D25)</f>
        <v>53819400</v>
      </c>
      <c r="E26" s="113">
        <f>SUM(E25:E25)</f>
        <v>0</v>
      </c>
    </row>
    <row r="27" spans="1:5" s="11" customFormat="1" ht="24" customHeight="1" x14ac:dyDescent="0.25">
      <c r="A27" s="45" t="s">
        <v>44</v>
      </c>
      <c r="B27" s="39" t="s">
        <v>46</v>
      </c>
      <c r="C27" s="39" t="s">
        <v>49</v>
      </c>
      <c r="D27" s="40">
        <v>13246725.24</v>
      </c>
      <c r="E27" s="44">
        <v>0</v>
      </c>
    </row>
    <row r="28" spans="1:5" s="11" customFormat="1" ht="13.2" x14ac:dyDescent="0.25">
      <c r="A28" s="87" t="s">
        <v>45</v>
      </c>
      <c r="B28" s="95"/>
      <c r="C28" s="95"/>
      <c r="D28" s="96">
        <f>SUM(D27:D27)</f>
        <v>13246725.24</v>
      </c>
      <c r="E28" s="89">
        <f>SUM(E27:E27)</f>
        <v>0</v>
      </c>
    </row>
    <row r="29" spans="1:5" ht="13.2" x14ac:dyDescent="0.25">
      <c r="A29" s="46" t="s">
        <v>14</v>
      </c>
      <c r="B29" s="47"/>
      <c r="C29" s="47"/>
      <c r="D29" s="6">
        <f>D10+D24+D19+D26+D28</f>
        <v>4856536930.1800003</v>
      </c>
      <c r="E29" s="12">
        <f>E10+E24+E19+E26+E28</f>
        <v>25091</v>
      </c>
    </row>
    <row r="30" spans="1:5" x14ac:dyDescent="0.25">
      <c r="A30" s="21" t="s">
        <v>23</v>
      </c>
      <c r="B30" s="7"/>
      <c r="C30" s="8"/>
    </row>
    <row r="31" spans="1:5" x14ac:dyDescent="0.25">
      <c r="A31" s="21" t="s">
        <v>15</v>
      </c>
      <c r="B31" s="7"/>
      <c r="C31" s="8"/>
    </row>
  </sheetData>
  <mergeCells count="11">
    <mergeCell ref="A29:C29"/>
    <mergeCell ref="A10:C10"/>
    <mergeCell ref="A1:E1"/>
    <mergeCell ref="A2:E2"/>
    <mergeCell ref="A24:C24"/>
    <mergeCell ref="A4:A9"/>
    <mergeCell ref="A20:A23"/>
    <mergeCell ref="A11:A18"/>
    <mergeCell ref="A19:C19"/>
    <mergeCell ref="A26:C26"/>
    <mergeCell ref="A28:C28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0"/>
    <pageSetUpPr fitToPage="1"/>
  </sheetPr>
  <dimension ref="A1:E25"/>
  <sheetViews>
    <sheetView showGridLines="0" topLeftCell="A10" workbookViewId="0">
      <selection activeCell="F29" sqref="F29"/>
    </sheetView>
  </sheetViews>
  <sheetFormatPr defaultColWidth="9.109375" defaultRowHeight="10.199999999999999" x14ac:dyDescent="0.25"/>
  <cols>
    <col min="1" max="1" width="14.664062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9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23.25" customHeight="1" x14ac:dyDescent="0.25">
      <c r="A4" s="61" t="s">
        <v>17</v>
      </c>
      <c r="B4" s="15" t="s">
        <v>24</v>
      </c>
      <c r="C4" s="15" t="s">
        <v>25</v>
      </c>
      <c r="D4" s="16">
        <v>326973878.88</v>
      </c>
      <c r="E4" s="17">
        <v>1093</v>
      </c>
    </row>
    <row r="5" spans="1:5" ht="20.399999999999999" x14ac:dyDescent="0.25">
      <c r="A5" s="62"/>
      <c r="B5" s="15" t="s">
        <v>26</v>
      </c>
      <c r="C5" s="15" t="s">
        <v>27</v>
      </c>
      <c r="D5" s="16">
        <v>265764965.87</v>
      </c>
      <c r="E5" s="17">
        <v>2101</v>
      </c>
    </row>
    <row r="6" spans="1:5" ht="20.399999999999999" x14ac:dyDescent="0.25">
      <c r="A6" s="62"/>
      <c r="B6" s="15" t="s">
        <v>26</v>
      </c>
      <c r="C6" s="15" t="s">
        <v>28</v>
      </c>
      <c r="D6" s="16">
        <v>16995703.670000002</v>
      </c>
      <c r="E6" s="17">
        <v>127</v>
      </c>
    </row>
    <row r="7" spans="1:5" ht="14.25" customHeight="1" x14ac:dyDescent="0.25">
      <c r="A7" s="62"/>
      <c r="B7" s="15" t="s">
        <v>26</v>
      </c>
      <c r="C7" s="15" t="s">
        <v>29</v>
      </c>
      <c r="D7" s="16">
        <v>235582345.81</v>
      </c>
      <c r="E7" s="17">
        <v>2229</v>
      </c>
    </row>
    <row r="8" spans="1:5" ht="20.399999999999999" x14ac:dyDescent="0.25">
      <c r="A8" s="62"/>
      <c r="B8" s="15" t="s">
        <v>26</v>
      </c>
      <c r="C8" s="15" t="s">
        <v>30</v>
      </c>
      <c r="D8" s="16">
        <v>64114255</v>
      </c>
      <c r="E8" s="17">
        <v>505</v>
      </c>
    </row>
    <row r="9" spans="1:5" s="11" customFormat="1" ht="13.2" x14ac:dyDescent="0.25">
      <c r="A9" s="72" t="s">
        <v>16</v>
      </c>
      <c r="B9" s="73"/>
      <c r="C9" s="73"/>
      <c r="D9" s="27">
        <f>SUM(D4:D8)</f>
        <v>909431149.23000002</v>
      </c>
      <c r="E9" s="10">
        <f>SUM(E4:E8)</f>
        <v>6055</v>
      </c>
    </row>
    <row r="10" spans="1:5" ht="23.25" customHeight="1" x14ac:dyDescent="0.25">
      <c r="A10" s="61" t="s">
        <v>35</v>
      </c>
      <c r="B10" s="15" t="s">
        <v>37</v>
      </c>
      <c r="C10" s="15" t="s">
        <v>27</v>
      </c>
      <c r="D10" s="16">
        <v>7146521.7599999998</v>
      </c>
      <c r="E10" s="17">
        <v>31</v>
      </c>
    </row>
    <row r="11" spans="1:5" ht="23.25" customHeight="1" x14ac:dyDescent="0.25">
      <c r="A11" s="62"/>
      <c r="B11" s="15" t="s">
        <v>37</v>
      </c>
      <c r="C11" s="15" t="s">
        <v>28</v>
      </c>
      <c r="D11" s="16">
        <v>1334000.8999999999</v>
      </c>
      <c r="E11" s="17">
        <v>6</v>
      </c>
    </row>
    <row r="12" spans="1:5" ht="23.25" customHeight="1" x14ac:dyDescent="0.25">
      <c r="A12" s="62"/>
      <c r="B12" s="15" t="s">
        <v>37</v>
      </c>
      <c r="C12" s="15" t="s">
        <v>29</v>
      </c>
      <c r="D12" s="16">
        <v>3949327.18</v>
      </c>
      <c r="E12" s="17">
        <v>16</v>
      </c>
    </row>
    <row r="13" spans="1:5" ht="23.25" customHeight="1" x14ac:dyDescent="0.25">
      <c r="A13" s="62"/>
      <c r="B13" s="15" t="s">
        <v>37</v>
      </c>
      <c r="C13" s="15" t="s">
        <v>30</v>
      </c>
      <c r="D13" s="16">
        <v>8364465.2699999996</v>
      </c>
      <c r="E13" s="17">
        <v>41</v>
      </c>
    </row>
    <row r="14" spans="1:5" ht="20.399999999999999" x14ac:dyDescent="0.25">
      <c r="A14" s="62"/>
      <c r="B14" s="15" t="s">
        <v>38</v>
      </c>
      <c r="C14" s="15" t="s">
        <v>27</v>
      </c>
      <c r="D14" s="16">
        <v>4979446.3499999996</v>
      </c>
      <c r="E14" s="17">
        <v>21</v>
      </c>
    </row>
    <row r="15" spans="1:5" ht="20.399999999999999" x14ac:dyDescent="0.25">
      <c r="A15" s="62"/>
      <c r="B15" s="15" t="s">
        <v>38</v>
      </c>
      <c r="C15" s="15" t="s">
        <v>28</v>
      </c>
      <c r="D15" s="16">
        <v>1668392</v>
      </c>
      <c r="E15" s="17">
        <v>5</v>
      </c>
    </row>
    <row r="16" spans="1:5" ht="17.399999999999999" customHeight="1" x14ac:dyDescent="0.25">
      <c r="A16" s="62"/>
      <c r="B16" s="15" t="s">
        <v>38</v>
      </c>
      <c r="C16" s="15" t="s">
        <v>29</v>
      </c>
      <c r="D16" s="16">
        <v>1971274.94</v>
      </c>
      <c r="E16" s="17">
        <v>8</v>
      </c>
    </row>
    <row r="17" spans="1:5" ht="20.399999999999999" x14ac:dyDescent="0.25">
      <c r="A17" s="62"/>
      <c r="B17" s="15" t="s">
        <v>38</v>
      </c>
      <c r="C17" s="15" t="s">
        <v>30</v>
      </c>
      <c r="D17" s="16">
        <v>7595944.1399999997</v>
      </c>
      <c r="E17" s="17">
        <v>37</v>
      </c>
    </row>
    <row r="18" spans="1:5" s="11" customFormat="1" ht="13.2" x14ac:dyDescent="0.25">
      <c r="A18" s="114" t="s">
        <v>36</v>
      </c>
      <c r="B18" s="115"/>
      <c r="C18" s="115"/>
      <c r="D18" s="116">
        <f>SUM(D10:D17)</f>
        <v>37009372.539999999</v>
      </c>
      <c r="E18" s="104">
        <f>SUM(E10:E17)</f>
        <v>165</v>
      </c>
    </row>
    <row r="19" spans="1:5" s="11" customFormat="1" ht="24" customHeight="1" x14ac:dyDescent="0.25">
      <c r="A19" s="55" t="s">
        <v>18</v>
      </c>
      <c r="B19" s="39" t="s">
        <v>31</v>
      </c>
      <c r="C19" s="39" t="s">
        <v>27</v>
      </c>
      <c r="D19" s="40">
        <v>1837774.74</v>
      </c>
      <c r="E19" s="44">
        <v>9</v>
      </c>
    </row>
    <row r="20" spans="1:5" s="11" customFormat="1" ht="24" customHeight="1" x14ac:dyDescent="0.25">
      <c r="A20" s="56"/>
      <c r="B20" s="41" t="s">
        <v>31</v>
      </c>
      <c r="C20" s="41" t="s">
        <v>28</v>
      </c>
      <c r="D20" s="42">
        <v>223000</v>
      </c>
      <c r="E20" s="43">
        <v>1</v>
      </c>
    </row>
    <row r="21" spans="1:5" s="11" customFormat="1" ht="24" customHeight="1" x14ac:dyDescent="0.25">
      <c r="A21" s="56"/>
      <c r="B21" s="41" t="s">
        <v>31</v>
      </c>
      <c r="C21" s="41" t="s">
        <v>29</v>
      </c>
      <c r="D21" s="42">
        <v>3513934.7</v>
      </c>
      <c r="E21" s="43">
        <v>14</v>
      </c>
    </row>
    <row r="22" spans="1:5" s="11" customFormat="1" ht="13.2" x14ac:dyDescent="0.25">
      <c r="A22" s="53" t="s">
        <v>19</v>
      </c>
      <c r="B22" s="54"/>
      <c r="C22" s="54"/>
      <c r="D22" s="30">
        <f>SUM(D19:D21)</f>
        <v>5574709.4400000004</v>
      </c>
      <c r="E22" s="31">
        <f>SUM(E19:E21)</f>
        <v>24</v>
      </c>
    </row>
    <row r="23" spans="1:5" ht="12.75" customHeight="1" x14ac:dyDescent="0.25">
      <c r="A23" s="71" t="s">
        <v>14</v>
      </c>
      <c r="B23" s="71"/>
      <c r="C23" s="46"/>
      <c r="D23" s="6">
        <f>D9+D22+D18</f>
        <v>952015231.21000004</v>
      </c>
      <c r="E23" s="12">
        <f>E9+E22+E18</f>
        <v>6244</v>
      </c>
    </row>
    <row r="24" spans="1:5" x14ac:dyDescent="0.25">
      <c r="A24" s="21" t="s">
        <v>23</v>
      </c>
      <c r="B24" s="7"/>
      <c r="C24" s="8"/>
    </row>
    <row r="25" spans="1:5" x14ac:dyDescent="0.25">
      <c r="A25" s="21" t="s">
        <v>15</v>
      </c>
      <c r="B25" s="7"/>
      <c r="C25" s="8"/>
    </row>
  </sheetData>
  <mergeCells count="9">
    <mergeCell ref="A23:C23"/>
    <mergeCell ref="A9:C9"/>
    <mergeCell ref="A1:E1"/>
    <mergeCell ref="A2:E2"/>
    <mergeCell ref="A4:A8"/>
    <mergeCell ref="A19:A21"/>
    <mergeCell ref="A22:C22"/>
    <mergeCell ref="A18:C18"/>
    <mergeCell ref="A10:A17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E26"/>
  <sheetViews>
    <sheetView showGridLines="0" topLeftCell="A10" workbookViewId="0">
      <selection activeCell="F29" sqref="F29"/>
    </sheetView>
  </sheetViews>
  <sheetFormatPr defaultColWidth="9.109375" defaultRowHeight="10.199999999999999" x14ac:dyDescent="0.25"/>
  <cols>
    <col min="1" max="1" width="14.8867187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13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22.5" customHeight="1" x14ac:dyDescent="0.25">
      <c r="A4" s="61" t="s">
        <v>17</v>
      </c>
      <c r="B4" s="15" t="s">
        <v>24</v>
      </c>
      <c r="C4" s="15" t="s">
        <v>25</v>
      </c>
      <c r="D4" s="16">
        <v>628394605.28999996</v>
      </c>
      <c r="E4" s="17">
        <v>3103</v>
      </c>
    </row>
    <row r="5" spans="1:5" ht="20.399999999999999" x14ac:dyDescent="0.25">
      <c r="A5" s="62"/>
      <c r="B5" s="15" t="s">
        <v>26</v>
      </c>
      <c r="C5" s="15" t="s">
        <v>27</v>
      </c>
      <c r="D5" s="16">
        <v>65081389.640000001</v>
      </c>
      <c r="E5" s="17">
        <v>556</v>
      </c>
    </row>
    <row r="6" spans="1:5" ht="20.399999999999999" x14ac:dyDescent="0.25">
      <c r="A6" s="62"/>
      <c r="B6" s="15" t="s">
        <v>26</v>
      </c>
      <c r="C6" s="15" t="s">
        <v>28</v>
      </c>
      <c r="D6" s="16">
        <v>4306636.32</v>
      </c>
      <c r="E6" s="17">
        <v>30</v>
      </c>
    </row>
    <row r="7" spans="1:5" ht="20.399999999999999" x14ac:dyDescent="0.25">
      <c r="A7" s="62"/>
      <c r="B7" s="15" t="s">
        <v>26</v>
      </c>
      <c r="C7" s="15" t="s">
        <v>29</v>
      </c>
      <c r="D7" s="16">
        <v>1145480406.9300001</v>
      </c>
      <c r="E7" s="17">
        <v>9098</v>
      </c>
    </row>
    <row r="8" spans="1:5" ht="20.399999999999999" x14ac:dyDescent="0.25">
      <c r="A8" s="62"/>
      <c r="B8" s="15" t="s">
        <v>26</v>
      </c>
      <c r="C8" s="15" t="s">
        <v>30</v>
      </c>
      <c r="D8" s="16">
        <v>245913069.75</v>
      </c>
      <c r="E8" s="17">
        <v>2080</v>
      </c>
    </row>
    <row r="9" spans="1:5" s="11" customFormat="1" ht="13.2" x14ac:dyDescent="0.25">
      <c r="A9" s="58" t="s">
        <v>16</v>
      </c>
      <c r="B9" s="58"/>
      <c r="C9" s="74"/>
      <c r="D9" s="9">
        <f>SUM(D4:D8)</f>
        <v>2089176107.9300001</v>
      </c>
      <c r="E9" s="10">
        <f>SUM(E4:E8)</f>
        <v>14867</v>
      </c>
    </row>
    <row r="10" spans="1:5" ht="22.5" customHeight="1" x14ac:dyDescent="0.25">
      <c r="A10" s="61" t="s">
        <v>35</v>
      </c>
      <c r="B10" s="15" t="s">
        <v>37</v>
      </c>
      <c r="C10" s="15" t="s">
        <v>27</v>
      </c>
      <c r="D10" s="16">
        <v>8912943.7899999991</v>
      </c>
      <c r="E10" s="17">
        <v>37</v>
      </c>
    </row>
    <row r="11" spans="1:5" ht="22.5" customHeight="1" x14ac:dyDescent="0.25">
      <c r="A11" s="62"/>
      <c r="B11" s="15" t="s">
        <v>37</v>
      </c>
      <c r="C11" s="15" t="s">
        <v>28</v>
      </c>
      <c r="D11" s="16">
        <v>1135183.53</v>
      </c>
      <c r="E11" s="17">
        <v>4</v>
      </c>
    </row>
    <row r="12" spans="1:5" ht="22.5" customHeight="1" x14ac:dyDescent="0.25">
      <c r="A12" s="62"/>
      <c r="B12" s="15" t="s">
        <v>37</v>
      </c>
      <c r="C12" s="15" t="s">
        <v>29</v>
      </c>
      <c r="D12" s="16">
        <v>8170677.4400000004</v>
      </c>
      <c r="E12" s="17">
        <v>37</v>
      </c>
    </row>
    <row r="13" spans="1:5" ht="22.5" customHeight="1" x14ac:dyDescent="0.25">
      <c r="A13" s="62"/>
      <c r="B13" s="15" t="s">
        <v>37</v>
      </c>
      <c r="C13" s="15" t="s">
        <v>30</v>
      </c>
      <c r="D13" s="16">
        <v>23786658.350000001</v>
      </c>
      <c r="E13" s="17">
        <v>114</v>
      </c>
    </row>
    <row r="14" spans="1:5" ht="20.399999999999999" x14ac:dyDescent="0.25">
      <c r="A14" s="62"/>
      <c r="B14" s="15" t="s">
        <v>38</v>
      </c>
      <c r="C14" s="15" t="s">
        <v>27</v>
      </c>
      <c r="D14" s="16">
        <v>4542647.0599999996</v>
      </c>
      <c r="E14" s="17">
        <v>22</v>
      </c>
    </row>
    <row r="15" spans="1:5" ht="20.399999999999999" x14ac:dyDescent="0.25">
      <c r="A15" s="62"/>
      <c r="B15" s="15" t="s">
        <v>38</v>
      </c>
      <c r="C15" s="15" t="s">
        <v>28</v>
      </c>
      <c r="D15" s="16">
        <v>160000</v>
      </c>
      <c r="E15" s="17">
        <v>1</v>
      </c>
    </row>
    <row r="16" spans="1:5" ht="20.399999999999999" x14ac:dyDescent="0.25">
      <c r="A16" s="62"/>
      <c r="B16" s="15" t="s">
        <v>38</v>
      </c>
      <c r="C16" s="15" t="s">
        <v>29</v>
      </c>
      <c r="D16" s="16">
        <v>6941618.7999999998</v>
      </c>
      <c r="E16" s="17">
        <v>34</v>
      </c>
    </row>
    <row r="17" spans="1:5" ht="20.399999999999999" x14ac:dyDescent="0.25">
      <c r="A17" s="62"/>
      <c r="B17" s="15" t="s">
        <v>38</v>
      </c>
      <c r="C17" s="15" t="s">
        <v>30</v>
      </c>
      <c r="D17" s="16">
        <v>19749401.690000001</v>
      </c>
      <c r="E17" s="17">
        <v>90</v>
      </c>
    </row>
    <row r="18" spans="1:5" s="11" customFormat="1" ht="13.2" x14ac:dyDescent="0.25">
      <c r="A18" s="117" t="s">
        <v>36</v>
      </c>
      <c r="B18" s="117"/>
      <c r="C18" s="118"/>
      <c r="D18" s="119">
        <f>SUM(D10:D17)</f>
        <v>73399130.659999996</v>
      </c>
      <c r="E18" s="120">
        <f>SUM(E10:E17)</f>
        <v>339</v>
      </c>
    </row>
    <row r="19" spans="1:5" s="11" customFormat="1" ht="24" customHeight="1" x14ac:dyDescent="0.25">
      <c r="A19" s="55" t="s">
        <v>18</v>
      </c>
      <c r="B19" s="39" t="s">
        <v>31</v>
      </c>
      <c r="C19" s="39" t="s">
        <v>27</v>
      </c>
      <c r="D19" s="40">
        <v>1899585.45</v>
      </c>
      <c r="E19" s="44">
        <v>8</v>
      </c>
    </row>
    <row r="20" spans="1:5" s="11" customFormat="1" ht="24" customHeight="1" x14ac:dyDescent="0.25">
      <c r="A20" s="56"/>
      <c r="B20" s="41" t="s">
        <v>31</v>
      </c>
      <c r="C20" s="41" t="s">
        <v>28</v>
      </c>
      <c r="D20" s="42">
        <v>563017.26</v>
      </c>
      <c r="E20" s="43">
        <v>2</v>
      </c>
    </row>
    <row r="21" spans="1:5" s="11" customFormat="1" ht="24" customHeight="1" x14ac:dyDescent="0.25">
      <c r="A21" s="56"/>
      <c r="B21" s="41" t="s">
        <v>31</v>
      </c>
      <c r="C21" s="41" t="s">
        <v>29</v>
      </c>
      <c r="D21" s="42">
        <v>10925726.4</v>
      </c>
      <c r="E21" s="43">
        <v>45</v>
      </c>
    </row>
    <row r="22" spans="1:5" s="11" customFormat="1" ht="24" customHeight="1" x14ac:dyDescent="0.25">
      <c r="A22" s="57"/>
      <c r="B22" s="41" t="s">
        <v>31</v>
      </c>
      <c r="C22" s="41" t="s">
        <v>30</v>
      </c>
      <c r="D22" s="42">
        <v>315000</v>
      </c>
      <c r="E22" s="43">
        <v>2</v>
      </c>
    </row>
    <row r="23" spans="1:5" s="11" customFormat="1" ht="13.2" x14ac:dyDescent="0.25">
      <c r="A23" s="53" t="s">
        <v>19</v>
      </c>
      <c r="B23" s="54"/>
      <c r="C23" s="54"/>
      <c r="D23" s="30">
        <f>SUM(D19:D22)</f>
        <v>13703329.109999999</v>
      </c>
      <c r="E23" s="31">
        <f>SUM(E19:E22)</f>
        <v>57</v>
      </c>
    </row>
    <row r="24" spans="1:5" ht="13.2" x14ac:dyDescent="0.25">
      <c r="A24" s="46" t="s">
        <v>14</v>
      </c>
      <c r="B24" s="47"/>
      <c r="C24" s="47"/>
      <c r="D24" s="6">
        <f>D9+D23+D18</f>
        <v>2176278567.6999998</v>
      </c>
      <c r="E24" s="12">
        <f>E9+E23+E18</f>
        <v>15263</v>
      </c>
    </row>
    <row r="25" spans="1:5" x14ac:dyDescent="0.25">
      <c r="A25" s="21" t="s">
        <v>23</v>
      </c>
      <c r="B25" s="7"/>
      <c r="C25" s="8"/>
    </row>
    <row r="26" spans="1:5" x14ac:dyDescent="0.25">
      <c r="A26" s="21" t="s">
        <v>15</v>
      </c>
      <c r="B26" s="7"/>
      <c r="C26" s="8"/>
    </row>
  </sheetData>
  <mergeCells count="9">
    <mergeCell ref="A24:C24"/>
    <mergeCell ref="A9:C9"/>
    <mergeCell ref="A1:E1"/>
    <mergeCell ref="A2:E2"/>
    <mergeCell ref="A4:A8"/>
    <mergeCell ref="A19:A22"/>
    <mergeCell ref="A23:C23"/>
    <mergeCell ref="A10:A17"/>
    <mergeCell ref="A18:C18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3"/>
    <pageSetUpPr fitToPage="1"/>
  </sheetPr>
  <dimension ref="A1:E29"/>
  <sheetViews>
    <sheetView showGridLines="0" tabSelected="1" topLeftCell="A10" workbookViewId="0">
      <selection activeCell="G30" sqref="G30"/>
    </sheetView>
  </sheetViews>
  <sheetFormatPr defaultColWidth="9.109375" defaultRowHeight="10.199999999999999" x14ac:dyDescent="0.25"/>
  <cols>
    <col min="1" max="1" width="15.109375" style="18" customWidth="1"/>
    <col min="2" max="2" width="16.88671875" style="19" customWidth="1"/>
    <col min="3" max="3" width="20.6640625" style="20" customWidth="1"/>
    <col min="4" max="4" width="14.6640625" style="14" customWidth="1"/>
    <col min="5" max="5" width="13.6640625" style="1" customWidth="1"/>
    <col min="6" max="16384" width="9.109375" style="2"/>
  </cols>
  <sheetData>
    <row r="1" spans="1:5" ht="15" customHeight="1" x14ac:dyDescent="0.25">
      <c r="A1" s="48" t="s">
        <v>22</v>
      </c>
      <c r="B1" s="48"/>
      <c r="C1" s="48"/>
      <c r="D1" s="48"/>
      <c r="E1" s="48"/>
    </row>
    <row r="2" spans="1:5" ht="13.8" x14ac:dyDescent="0.25">
      <c r="A2" s="48" t="s">
        <v>10</v>
      </c>
      <c r="B2" s="48"/>
      <c r="C2" s="48"/>
      <c r="D2" s="48"/>
      <c r="E2" s="48"/>
    </row>
    <row r="3" spans="1:5" ht="24" x14ac:dyDescent="0.25">
      <c r="A3" s="3" t="s">
        <v>0</v>
      </c>
      <c r="B3" s="4" t="s">
        <v>1</v>
      </c>
      <c r="C3" s="4" t="s">
        <v>2</v>
      </c>
      <c r="D3" s="13" t="s">
        <v>11</v>
      </c>
      <c r="E3" s="5" t="s">
        <v>12</v>
      </c>
    </row>
    <row r="4" spans="1:5" ht="18.75" customHeight="1" x14ac:dyDescent="0.25">
      <c r="A4" s="49" t="s">
        <v>17</v>
      </c>
      <c r="B4" s="15" t="s">
        <v>24</v>
      </c>
      <c r="C4" s="15" t="s">
        <v>25</v>
      </c>
      <c r="D4" s="16">
        <v>987062410.44000006</v>
      </c>
      <c r="E4" s="17">
        <v>3066</v>
      </c>
    </row>
    <row r="5" spans="1:5" ht="21.75" customHeight="1" x14ac:dyDescent="0.25">
      <c r="A5" s="50"/>
      <c r="B5" s="15" t="s">
        <v>26</v>
      </c>
      <c r="C5" s="15" t="s">
        <v>27</v>
      </c>
      <c r="D5" s="16">
        <v>413351330.62</v>
      </c>
      <c r="E5" s="17">
        <v>3248</v>
      </c>
    </row>
    <row r="6" spans="1:5" ht="18.75" customHeight="1" x14ac:dyDescent="0.25">
      <c r="A6" s="50"/>
      <c r="B6" s="15" t="s">
        <v>26</v>
      </c>
      <c r="C6" s="15" t="s">
        <v>28</v>
      </c>
      <c r="D6" s="16">
        <v>7057127.8200000003</v>
      </c>
      <c r="E6" s="17">
        <v>44</v>
      </c>
    </row>
    <row r="7" spans="1:5" ht="20.399999999999999" x14ac:dyDescent="0.25">
      <c r="A7" s="50"/>
      <c r="B7" s="15" t="s">
        <v>26</v>
      </c>
      <c r="C7" s="15" t="s">
        <v>29</v>
      </c>
      <c r="D7" s="16">
        <v>95268632.890000001</v>
      </c>
      <c r="E7" s="17">
        <v>725</v>
      </c>
    </row>
    <row r="8" spans="1:5" ht="20.399999999999999" x14ac:dyDescent="0.25">
      <c r="A8" s="50"/>
      <c r="B8" s="15" t="s">
        <v>26</v>
      </c>
      <c r="C8" s="15" t="s">
        <v>30</v>
      </c>
      <c r="D8" s="16">
        <v>312107509.51999998</v>
      </c>
      <c r="E8" s="17">
        <v>2553</v>
      </c>
    </row>
    <row r="9" spans="1:5" s="11" customFormat="1" ht="13.2" x14ac:dyDescent="0.25">
      <c r="A9" s="58" t="s">
        <v>16</v>
      </c>
      <c r="B9" s="75"/>
      <c r="C9" s="76"/>
      <c r="D9" s="27">
        <f>SUM(D4:D8)</f>
        <v>1814847011.29</v>
      </c>
      <c r="E9" s="26">
        <f>SUM(E4:E8)</f>
        <v>9636</v>
      </c>
    </row>
    <row r="10" spans="1:5" ht="18.75" customHeight="1" x14ac:dyDescent="0.25">
      <c r="A10" s="49" t="s">
        <v>35</v>
      </c>
      <c r="B10" s="15" t="s">
        <v>37</v>
      </c>
      <c r="C10" s="15" t="s">
        <v>27</v>
      </c>
      <c r="D10" s="16">
        <v>12013590.630000001</v>
      </c>
      <c r="E10" s="17">
        <v>51</v>
      </c>
    </row>
    <row r="11" spans="1:5" ht="18.75" customHeight="1" x14ac:dyDescent="0.25">
      <c r="A11" s="77"/>
      <c r="B11" s="15" t="s">
        <v>37</v>
      </c>
      <c r="C11" s="15" t="s">
        <v>28</v>
      </c>
      <c r="D11" s="16">
        <v>2093917.73</v>
      </c>
      <c r="E11" s="17">
        <v>8</v>
      </c>
    </row>
    <row r="12" spans="1:5" ht="18.75" customHeight="1" x14ac:dyDescent="0.25">
      <c r="A12" s="77"/>
      <c r="B12" s="15" t="s">
        <v>37</v>
      </c>
      <c r="C12" s="15" t="s">
        <v>29</v>
      </c>
      <c r="D12" s="16">
        <v>4120339.72</v>
      </c>
      <c r="E12" s="17">
        <v>15</v>
      </c>
    </row>
    <row r="13" spans="1:5" ht="18.75" customHeight="1" x14ac:dyDescent="0.25">
      <c r="A13" s="77"/>
      <c r="B13" s="15" t="s">
        <v>37</v>
      </c>
      <c r="C13" s="15" t="s">
        <v>30</v>
      </c>
      <c r="D13" s="16">
        <v>21829878.460000001</v>
      </c>
      <c r="E13" s="17">
        <v>98</v>
      </c>
    </row>
    <row r="14" spans="1:5" ht="21.75" customHeight="1" x14ac:dyDescent="0.25">
      <c r="A14" s="50"/>
      <c r="B14" s="15" t="s">
        <v>38</v>
      </c>
      <c r="C14" s="15" t="s">
        <v>27</v>
      </c>
      <c r="D14" s="16">
        <v>12018676.060000001</v>
      </c>
      <c r="E14" s="17">
        <v>50</v>
      </c>
    </row>
    <row r="15" spans="1:5" ht="18.75" customHeight="1" x14ac:dyDescent="0.25">
      <c r="A15" s="50"/>
      <c r="B15" s="15" t="s">
        <v>38</v>
      </c>
      <c r="C15" s="15" t="s">
        <v>28</v>
      </c>
      <c r="D15" s="16">
        <v>758241.6</v>
      </c>
      <c r="E15" s="17">
        <v>3</v>
      </c>
    </row>
    <row r="16" spans="1:5" ht="20.399999999999999" x14ac:dyDescent="0.25">
      <c r="A16" s="50"/>
      <c r="B16" s="15" t="s">
        <v>38</v>
      </c>
      <c r="C16" s="15" t="s">
        <v>29</v>
      </c>
      <c r="D16" s="16">
        <v>2993798.28</v>
      </c>
      <c r="E16" s="17">
        <v>12</v>
      </c>
    </row>
    <row r="17" spans="1:5" ht="20.399999999999999" x14ac:dyDescent="0.25">
      <c r="A17" s="50"/>
      <c r="B17" s="15" t="s">
        <v>38</v>
      </c>
      <c r="C17" s="15" t="s">
        <v>30</v>
      </c>
      <c r="D17" s="16">
        <v>26381549.260000002</v>
      </c>
      <c r="E17" s="17">
        <v>118</v>
      </c>
    </row>
    <row r="18" spans="1:5" s="11" customFormat="1" ht="13.2" x14ac:dyDescent="0.25">
      <c r="A18" s="81" t="s">
        <v>36</v>
      </c>
      <c r="B18" s="123"/>
      <c r="C18" s="124"/>
      <c r="D18" s="116">
        <f>SUM(D10:D17)</f>
        <v>82209991.74000001</v>
      </c>
      <c r="E18" s="125">
        <f>SUM(E10:E17)</f>
        <v>355</v>
      </c>
    </row>
    <row r="19" spans="1:5" s="11" customFormat="1" ht="20.25" customHeight="1" x14ac:dyDescent="0.25">
      <c r="A19" s="55" t="s">
        <v>18</v>
      </c>
      <c r="B19" s="39" t="s">
        <v>31</v>
      </c>
      <c r="C19" s="39" t="s">
        <v>27</v>
      </c>
      <c r="D19" s="40">
        <v>5079502.04</v>
      </c>
      <c r="E19" s="44">
        <v>21</v>
      </c>
    </row>
    <row r="20" spans="1:5" s="11" customFormat="1" ht="17.25" customHeight="1" x14ac:dyDescent="0.25">
      <c r="A20" s="56"/>
      <c r="B20" s="41" t="s">
        <v>31</v>
      </c>
      <c r="C20" s="41" t="s">
        <v>28</v>
      </c>
      <c r="D20" s="42">
        <v>1300800</v>
      </c>
      <c r="E20" s="43">
        <v>4</v>
      </c>
    </row>
    <row r="21" spans="1:5" s="11" customFormat="1" ht="15.75" customHeight="1" x14ac:dyDescent="0.25">
      <c r="A21" s="56"/>
      <c r="B21" s="41" t="s">
        <v>31</v>
      </c>
      <c r="C21" s="41" t="s">
        <v>29</v>
      </c>
      <c r="D21" s="42">
        <v>6538732.6100000003</v>
      </c>
      <c r="E21" s="43">
        <v>31</v>
      </c>
    </row>
    <row r="22" spans="1:5" s="11" customFormat="1" ht="15.75" customHeight="1" x14ac:dyDescent="0.25">
      <c r="A22" s="57"/>
      <c r="B22" s="41" t="s">
        <v>31</v>
      </c>
      <c r="C22" s="41" t="s">
        <v>30</v>
      </c>
      <c r="D22" s="42">
        <v>100000</v>
      </c>
      <c r="E22" s="43">
        <v>1</v>
      </c>
    </row>
    <row r="23" spans="1:5" s="11" customFormat="1" ht="13.2" x14ac:dyDescent="0.25">
      <c r="A23" s="53" t="s">
        <v>19</v>
      </c>
      <c r="B23" s="54"/>
      <c r="C23" s="54"/>
      <c r="D23" s="30">
        <f>SUM(D19:D22)</f>
        <v>13019034.65</v>
      </c>
      <c r="E23" s="31">
        <f>SUM(E19:E22)</f>
        <v>57</v>
      </c>
    </row>
    <row r="24" spans="1:5" s="11" customFormat="1" ht="20.25" customHeight="1" x14ac:dyDescent="0.25">
      <c r="A24" s="55" t="s">
        <v>20</v>
      </c>
      <c r="B24" s="39" t="s">
        <v>42</v>
      </c>
      <c r="C24" s="39" t="s">
        <v>53</v>
      </c>
      <c r="D24" s="40">
        <v>28000000</v>
      </c>
      <c r="E24" s="44">
        <v>0</v>
      </c>
    </row>
    <row r="25" spans="1:5" s="11" customFormat="1" ht="26.4" customHeight="1" x14ac:dyDescent="0.25">
      <c r="A25" s="56"/>
      <c r="B25" s="41" t="s">
        <v>42</v>
      </c>
      <c r="C25" s="41" t="s">
        <v>34</v>
      </c>
      <c r="D25" s="42">
        <v>36000000</v>
      </c>
      <c r="E25" s="43">
        <v>0</v>
      </c>
    </row>
    <row r="26" spans="1:5" s="11" customFormat="1" ht="13.2" x14ac:dyDescent="0.25">
      <c r="A26" s="121" t="s">
        <v>21</v>
      </c>
      <c r="B26" s="122"/>
      <c r="C26" s="122"/>
      <c r="D26" s="119">
        <f>SUM(D24:D25)</f>
        <v>64000000</v>
      </c>
      <c r="E26" s="120">
        <f>SUM(E24:E25)</f>
        <v>0</v>
      </c>
    </row>
    <row r="27" spans="1:5" ht="13.2" x14ac:dyDescent="0.25">
      <c r="A27" s="46" t="s">
        <v>14</v>
      </c>
      <c r="B27" s="47"/>
      <c r="C27" s="47"/>
      <c r="D27" s="6">
        <f>D9+D23+D18+D26</f>
        <v>1974076037.6800001</v>
      </c>
      <c r="E27" s="12">
        <f>E9+E23+E18+E26</f>
        <v>10048</v>
      </c>
    </row>
    <row r="28" spans="1:5" x14ac:dyDescent="0.25">
      <c r="A28" s="21" t="s">
        <v>23</v>
      </c>
      <c r="B28" s="7"/>
      <c r="C28" s="8"/>
    </row>
    <row r="29" spans="1:5" x14ac:dyDescent="0.25">
      <c r="A29" s="21" t="s">
        <v>15</v>
      </c>
      <c r="B29" s="7"/>
      <c r="C29" s="8"/>
    </row>
  </sheetData>
  <mergeCells count="11">
    <mergeCell ref="A27:C27"/>
    <mergeCell ref="A9:C9"/>
    <mergeCell ref="A1:E1"/>
    <mergeCell ref="A2:E2"/>
    <mergeCell ref="A4:A8"/>
    <mergeCell ref="A19:A22"/>
    <mergeCell ref="A23:C23"/>
    <mergeCell ref="A24:A25"/>
    <mergeCell ref="A26:C26"/>
    <mergeCell ref="A10:A17"/>
    <mergeCell ref="A18:C18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&amp;C&amp;8&amp;A&amp;R&amp;8Tabela 154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8346C-F3C7-40E7-B19F-590EE9B9E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328A9-0D00-4988-B3AE-F4BDC4596E7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B11065C3-9D73-430B-967A-07FA28D8D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Alagoas</vt:lpstr>
      <vt:lpstr>Bahia</vt:lpstr>
      <vt:lpstr>Ceará</vt:lpstr>
      <vt:lpstr>Maranhão</vt:lpstr>
      <vt:lpstr>Paraíba</vt:lpstr>
      <vt:lpstr>Pernambuco</vt:lpstr>
      <vt:lpstr>Piauí</vt:lpstr>
      <vt:lpstr>Rio Grande do Norte</vt:lpstr>
      <vt:lpstr>Sergipe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2018-01-15T18:30:57Z</cp:lastPrinted>
  <dcterms:created xsi:type="dcterms:W3CDTF">2005-01-19T13:30:20Z</dcterms:created>
  <dcterms:modified xsi:type="dcterms:W3CDTF">2026-03-19T16:02:38Z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2147400</vt:r8>
  </property>
  <property fmtid="{D5CDD505-2E9C-101B-9397-08002B2CF9AE}" pid="4" name="MediaServiceImageTags">
    <vt:lpwstr/>
  </property>
</Properties>
</file>