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B2FEBD4C-14B4-40D1-BABD-49FA67D3E907}" xr6:coauthVersionLast="45" xr6:coauthVersionMax="45" xr10:uidLastSave="{00000000-0000-0000-0000-000000000000}"/>
  <bookViews>
    <workbookView xWindow="-120" yWindow="-120" windowWidth="20730" windowHeight="11160" tabRatio="926" xr2:uid="{00000000-000D-0000-FFFF-FFFF00000000}"/>
  </bookViews>
  <sheets>
    <sheet name="Alagoas" sheetId="9" r:id="rId1"/>
    <sheet name="Bahia" sheetId="6" r:id="rId2"/>
    <sheet name="Ceará" sheetId="5" r:id="rId3"/>
    <sheet name="Maranhão" sheetId="24" r:id="rId4"/>
    <sheet name="Paraíba" sheetId="19" r:id="rId5"/>
    <sheet name="Pernambuco" sheetId="17" r:id="rId6"/>
    <sheet name="Piauí" sheetId="16" r:id="rId7"/>
    <sheet name="Rio Grande do Norte" sheetId="14" r:id="rId8"/>
    <sheet name="Sergipe" sheetId="27" r:id="rId9"/>
  </sheets>
  <definedNames>
    <definedName name="_xlnm._FilterDatabase" localSheetId="0" hidden="1">Alagoas!$A$3:$F$3</definedName>
    <definedName name="_xlnm._FilterDatabase" localSheetId="1" hidden="1">Bahia!$A$3:$F$3</definedName>
    <definedName name="_xlnm._FilterDatabase" localSheetId="2" hidden="1">Ceará!$A$3:$F$3</definedName>
    <definedName name="_xlnm._FilterDatabase" localSheetId="3" hidden="1">Maranhão!$A$3:$F$3</definedName>
    <definedName name="_xlnm._FilterDatabase" localSheetId="4" hidden="1">Paraíba!$A$3:$F$3</definedName>
    <definedName name="_xlnm._FilterDatabase" localSheetId="5" hidden="1">Pernambuco!$A$3:$F$3</definedName>
    <definedName name="_xlnm._FilterDatabase" localSheetId="6" hidden="1">Piauí!$A$3:$F$3</definedName>
    <definedName name="_xlnm._FilterDatabase" localSheetId="7" hidden="1">'Rio Grande do Norte'!$A$3:$F$3</definedName>
    <definedName name="_xlnm._FilterDatabase" localSheetId="8" hidden="1">Sergipe!$A$3:$F$3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9" l="1"/>
  <c r="E12" i="9"/>
  <c r="D12" i="9"/>
  <c r="F9" i="9"/>
  <c r="E9" i="9"/>
  <c r="D9" i="9"/>
  <c r="F9" i="6"/>
  <c r="E9" i="6"/>
  <c r="D9" i="6"/>
  <c r="F9" i="5"/>
  <c r="E9" i="5"/>
  <c r="D9" i="5"/>
  <c r="F9" i="24"/>
  <c r="E9" i="24"/>
  <c r="D9" i="24"/>
  <c r="F9" i="19"/>
  <c r="E9" i="19"/>
  <c r="D9" i="19"/>
  <c r="F9" i="17"/>
  <c r="E9" i="17"/>
  <c r="D9" i="17"/>
  <c r="F9" i="16"/>
  <c r="E9" i="16"/>
  <c r="D9" i="16"/>
  <c r="F9" i="14"/>
  <c r="E9" i="14"/>
  <c r="D9" i="14"/>
  <c r="F10" i="27" l="1"/>
  <c r="E10" i="27"/>
  <c r="D10" i="27"/>
  <c r="E11" i="27" l="1"/>
  <c r="F11" i="27"/>
  <c r="D11" i="27"/>
  <c r="E10" i="14"/>
  <c r="F10" i="14"/>
  <c r="D10" i="14"/>
  <c r="E12" i="16"/>
  <c r="F12" i="16"/>
  <c r="D12" i="16"/>
  <c r="F14" i="17"/>
  <c r="E14" i="17"/>
  <c r="D14" i="17"/>
  <c r="F13" i="17"/>
  <c r="E13" i="17"/>
  <c r="D13" i="17"/>
  <c r="E12" i="19"/>
  <c r="F12" i="19"/>
  <c r="D12" i="19"/>
  <c r="E12" i="24"/>
  <c r="F12" i="24"/>
  <c r="D12" i="24"/>
  <c r="F14" i="5"/>
  <c r="E14" i="5"/>
  <c r="D14" i="5"/>
  <c r="F16" i="6"/>
  <c r="E16" i="6"/>
  <c r="D16" i="6"/>
  <c r="E11" i="17" l="1"/>
  <c r="D11" i="19"/>
  <c r="E13" i="5" l="1"/>
  <c r="F13" i="5"/>
  <c r="D13" i="5"/>
  <c r="F11" i="16" l="1"/>
  <c r="E11" i="16"/>
  <c r="D11" i="16"/>
  <c r="F11" i="5"/>
  <c r="E11" i="5"/>
  <c r="D11" i="5"/>
  <c r="F11" i="6"/>
  <c r="E11" i="6"/>
  <c r="D11" i="6"/>
  <c r="D11" i="9"/>
  <c r="E15" i="6" l="1"/>
  <c r="F15" i="6"/>
  <c r="D15" i="6"/>
  <c r="E13" i="6"/>
  <c r="F13" i="6"/>
  <c r="D13" i="6"/>
  <c r="F11" i="17" l="1"/>
  <c r="D11" i="17"/>
  <c r="E11" i="19"/>
  <c r="F11" i="19"/>
  <c r="E11" i="24"/>
  <c r="F11" i="24"/>
  <c r="D11" i="24"/>
  <c r="E11" i="9" l="1"/>
  <c r="F11" i="9"/>
</calcChain>
</file>

<file path=xl/sharedStrings.xml><?xml version="1.0" encoding="utf-8"?>
<sst xmlns="http://schemas.openxmlformats.org/spreadsheetml/2006/main" count="253" uniqueCount="46">
  <si>
    <t>Área</t>
  </si>
  <si>
    <t>Programa</t>
  </si>
  <si>
    <t>Modalidade</t>
  </si>
  <si>
    <t>Carta de Crédito - Individual</t>
  </si>
  <si>
    <t>Alagoas</t>
  </si>
  <si>
    <t>Bahia</t>
  </si>
  <si>
    <t>Ceará</t>
  </si>
  <si>
    <t>Maranhão</t>
  </si>
  <si>
    <t>Paraíba</t>
  </si>
  <si>
    <t>Pernambuco</t>
  </si>
  <si>
    <t>Piauí</t>
  </si>
  <si>
    <t>Sergipe</t>
  </si>
  <si>
    <t>Quantidade de Operações</t>
  </si>
  <si>
    <t>Valor do Empréstimo (R$)</t>
  </si>
  <si>
    <t>Número de Unidades</t>
  </si>
  <si>
    <t>Rio Grande do Norte</t>
  </si>
  <si>
    <t xml:space="preserve">TOTAL GERAL </t>
  </si>
  <si>
    <t>Elaboração: Banco de Dados - CBIC.</t>
  </si>
  <si>
    <t>Total Habitação</t>
  </si>
  <si>
    <t>HABITAÇÃO POPULAR</t>
  </si>
  <si>
    <t>Apoio à Produção</t>
  </si>
  <si>
    <t>Pró-Cotista</t>
  </si>
  <si>
    <t>OPER. DIVERSAS</t>
  </si>
  <si>
    <t>Total Operações Diversas</t>
  </si>
  <si>
    <t>SANEAMENTO BÁSICO</t>
  </si>
  <si>
    <t>Total Saneamento Básico</t>
  </si>
  <si>
    <t>Saneamento para Todos - Setor Público</t>
  </si>
  <si>
    <t>Pró-Transporte - Setor Público</t>
  </si>
  <si>
    <t>FGTS-Saúde</t>
  </si>
  <si>
    <t>SAÚDE</t>
  </si>
  <si>
    <t>Total Saúde</t>
  </si>
  <si>
    <t>HABITAÇÃO</t>
  </si>
  <si>
    <t>Aquisição de terreno e construção</t>
  </si>
  <si>
    <t>Construção</t>
  </si>
  <si>
    <t>Imóvel novo</t>
  </si>
  <si>
    <t>Imóvel usado</t>
  </si>
  <si>
    <t>TRANSPORTES</t>
  </si>
  <si>
    <t>ENTIDADES FILANTR S/FINS LUCRATIVOS SUS</t>
  </si>
  <si>
    <t>SISTEMA DE TRATAMENTO DE ESGOTO</t>
  </si>
  <si>
    <t>Fonte: Caixa Econômica Federal. Posição da Base: 18/02/2022.</t>
  </si>
  <si>
    <t>CONTRATAÇÕES COM RECURSOS DO FGTS - 2021</t>
  </si>
  <si>
    <t>Pró-Transporte - Setor Privado</t>
  </si>
  <si>
    <t>Pró-Moradia</t>
  </si>
  <si>
    <t>URBANIZACAO DE ASSENTAMENTOS PRECARIOS</t>
  </si>
  <si>
    <t>INFRAESTRUTURA URBANA</t>
  </si>
  <si>
    <t>Total Infraestrutura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</si>
</sst>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color indexed="4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Continuous" vertical="center" wrapText="1"/>
    </xf>
    <xf numFmtId="38" fontId="2" fillId="0" borderId="0" xfId="0" applyNumberFormat="1" applyFont="1" applyAlignment="1">
      <alignment horizontal="center" vertical="center"/>
    </xf>
    <xf numFmtId="0" fontId="11" fillId="0" borderId="4" xfId="0" applyFont="1" applyFill="1" applyBorder="1" applyAlignment="1">
      <alignment horizontal="centerContinuous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 wrapText="1"/>
    </xf>
    <xf numFmtId="3" fontId="9" fillId="7" borderId="2" xfId="0" applyNumberFormat="1" applyFont="1" applyFill="1" applyBorder="1" applyAlignment="1">
      <alignment horizontal="center" vertical="center" wrapText="1"/>
    </xf>
    <xf numFmtId="3" fontId="9" fillId="7" borderId="3" xfId="0" applyNumberFormat="1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9" fillId="8" borderId="2" xfId="0" applyNumberFormat="1" applyFont="1" applyFill="1" applyBorder="1" applyAlignment="1">
      <alignment horizontal="center" vertical="center" wrapText="1"/>
    </xf>
    <xf numFmtId="3" fontId="9" fillId="8" borderId="3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Continuous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3" fontId="9" fillId="9" borderId="3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3" fontId="9" fillId="10" borderId="2" xfId="0" applyNumberFormat="1" applyFont="1" applyFill="1" applyBorder="1" applyAlignment="1">
      <alignment horizontal="center" vertical="center" wrapText="1"/>
    </xf>
    <xf numFmtId="3" fontId="9" fillId="10" borderId="3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F14"/>
  <sheetViews>
    <sheetView showGridLines="0" tabSelected="1" workbookViewId="0">
      <selection activeCell="D17" sqref="D17"/>
    </sheetView>
  </sheetViews>
  <sheetFormatPr defaultRowHeight="11.25" x14ac:dyDescent="0.2"/>
  <cols>
    <col min="1" max="1" width="16.140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x14ac:dyDescent="0.2">
      <c r="A1" s="51" t="s">
        <v>40</v>
      </c>
      <c r="B1" s="51"/>
      <c r="C1" s="51"/>
      <c r="D1" s="51"/>
      <c r="E1" s="51"/>
      <c r="F1" s="51"/>
    </row>
    <row r="2" spans="1:6" ht="15" x14ac:dyDescent="0.2">
      <c r="A2" s="51" t="s">
        <v>4</v>
      </c>
      <c r="B2" s="51"/>
      <c r="C2" s="51"/>
      <c r="D2" s="51"/>
      <c r="E2" s="51"/>
      <c r="F2" s="51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52" t="s">
        <v>19</v>
      </c>
      <c r="B4" s="15" t="s">
        <v>20</v>
      </c>
      <c r="C4" s="15" t="s">
        <v>31</v>
      </c>
      <c r="D4" s="16">
        <v>35</v>
      </c>
      <c r="E4" s="16">
        <v>172028014.27000001</v>
      </c>
      <c r="F4" s="17">
        <v>1576</v>
      </c>
    </row>
    <row r="5" spans="1:6" ht="19.5" x14ac:dyDescent="0.2">
      <c r="A5" s="53"/>
      <c r="B5" s="15" t="s">
        <v>3</v>
      </c>
      <c r="C5" s="15" t="s">
        <v>33</v>
      </c>
      <c r="D5" s="16">
        <v>1</v>
      </c>
      <c r="E5" s="16">
        <v>92000</v>
      </c>
      <c r="F5" s="17">
        <v>1</v>
      </c>
    </row>
    <row r="6" spans="1:6" ht="19.5" x14ac:dyDescent="0.2">
      <c r="A6" s="53"/>
      <c r="B6" s="15" t="s">
        <v>3</v>
      </c>
      <c r="C6" s="15" t="s">
        <v>35</v>
      </c>
      <c r="D6" s="16">
        <v>463</v>
      </c>
      <c r="E6" s="16">
        <v>34068077.399999999</v>
      </c>
      <c r="F6" s="17">
        <v>463</v>
      </c>
    </row>
    <row r="7" spans="1:6" ht="19.5" x14ac:dyDescent="0.2">
      <c r="A7" s="53"/>
      <c r="B7" s="15" t="s">
        <v>3</v>
      </c>
      <c r="C7" s="15" t="s">
        <v>34</v>
      </c>
      <c r="D7" s="16">
        <v>1006</v>
      </c>
      <c r="E7" s="16">
        <v>97984629.620000005</v>
      </c>
      <c r="F7" s="17">
        <v>1006</v>
      </c>
    </row>
    <row r="8" spans="1:6" ht="19.5" x14ac:dyDescent="0.2">
      <c r="A8" s="53"/>
      <c r="B8" s="15" t="s">
        <v>3</v>
      </c>
      <c r="C8" s="15" t="s">
        <v>32</v>
      </c>
      <c r="D8" s="16">
        <v>287</v>
      </c>
      <c r="E8" s="16">
        <v>27962356.309999999</v>
      </c>
      <c r="F8" s="17">
        <v>287</v>
      </c>
    </row>
    <row r="9" spans="1:6" ht="12" x14ac:dyDescent="0.2">
      <c r="A9" s="54" t="s">
        <v>18</v>
      </c>
      <c r="B9" s="54"/>
      <c r="C9" s="55"/>
      <c r="D9" s="28">
        <f>SUM(D4:D8)</f>
        <v>1792</v>
      </c>
      <c r="E9" s="28">
        <f>SUM(E4:E8)</f>
        <v>332135077.60000002</v>
      </c>
      <c r="F9" s="29">
        <f>SUM(F4:F8)</f>
        <v>3333</v>
      </c>
    </row>
    <row r="10" spans="1:6" ht="21" customHeight="1" x14ac:dyDescent="0.2">
      <c r="A10" s="44" t="s">
        <v>22</v>
      </c>
      <c r="B10" s="15" t="s">
        <v>21</v>
      </c>
      <c r="C10" s="15" t="s">
        <v>34</v>
      </c>
      <c r="D10" s="33">
        <v>1</v>
      </c>
      <c r="E10" s="33">
        <v>300000</v>
      </c>
      <c r="F10" s="34">
        <v>1</v>
      </c>
    </row>
    <row r="11" spans="1:6" ht="12" x14ac:dyDescent="0.2">
      <c r="A11" s="56" t="s">
        <v>23</v>
      </c>
      <c r="B11" s="57"/>
      <c r="C11" s="57"/>
      <c r="D11" s="35">
        <f>SUM(D10:D10)</f>
        <v>1</v>
      </c>
      <c r="E11" s="35">
        <f>SUM(E10:E10)</f>
        <v>300000</v>
      </c>
      <c r="F11" s="36">
        <f>SUM(F10:F10)</f>
        <v>1</v>
      </c>
    </row>
    <row r="12" spans="1:6" ht="12.75" x14ac:dyDescent="0.2">
      <c r="A12" s="49" t="s">
        <v>16</v>
      </c>
      <c r="B12" s="50"/>
      <c r="C12" s="50"/>
      <c r="D12" s="6">
        <f>D9+D11</f>
        <v>1793</v>
      </c>
      <c r="E12" s="6">
        <f>E9+E11</f>
        <v>332435077.60000002</v>
      </c>
      <c r="F12" s="6">
        <f>F9+F11</f>
        <v>3334</v>
      </c>
    </row>
    <row r="13" spans="1:6" x14ac:dyDescent="0.2">
      <c r="A13" s="23" t="s">
        <v>39</v>
      </c>
      <c r="B13" s="7"/>
      <c r="C13" s="8"/>
      <c r="D13" s="1"/>
      <c r="E13" s="14"/>
      <c r="F13" s="1"/>
    </row>
    <row r="14" spans="1:6" x14ac:dyDescent="0.2">
      <c r="A14" s="23" t="s">
        <v>17</v>
      </c>
      <c r="B14" s="7"/>
      <c r="C14" s="8"/>
      <c r="D14" s="1"/>
      <c r="E14" s="14"/>
      <c r="F14" s="1"/>
    </row>
  </sheetData>
  <mergeCells count="6">
    <mergeCell ref="A12:C12"/>
    <mergeCell ref="A1:F1"/>
    <mergeCell ref="A2:F2"/>
    <mergeCell ref="A4:A8"/>
    <mergeCell ref="A9:C9"/>
    <mergeCell ref="A11:C1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7"/>
    <pageSetUpPr fitToPage="1"/>
  </sheetPr>
  <dimension ref="A1:F18"/>
  <sheetViews>
    <sheetView showGridLines="0" workbookViewId="0">
      <selection activeCell="C21" sqref="C21"/>
    </sheetView>
  </sheetViews>
  <sheetFormatPr defaultRowHeight="11.25" x14ac:dyDescent="0.2"/>
  <cols>
    <col min="1" max="1" width="15.57031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51" t="s">
        <v>40</v>
      </c>
      <c r="B1" s="51"/>
      <c r="C1" s="51"/>
      <c r="D1" s="51"/>
      <c r="E1" s="51"/>
      <c r="F1" s="51"/>
    </row>
    <row r="2" spans="1:6" ht="15" x14ac:dyDescent="0.2">
      <c r="A2" s="51" t="s">
        <v>5</v>
      </c>
      <c r="B2" s="51"/>
      <c r="C2" s="51"/>
      <c r="D2" s="51"/>
      <c r="E2" s="51"/>
      <c r="F2" s="51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x14ac:dyDescent="0.2">
      <c r="A4" s="60" t="s">
        <v>19</v>
      </c>
      <c r="B4" s="15" t="s">
        <v>3</v>
      </c>
      <c r="C4" s="15" t="s">
        <v>35</v>
      </c>
      <c r="D4" s="16">
        <v>585</v>
      </c>
      <c r="E4" s="16">
        <v>47985877.509999998</v>
      </c>
      <c r="F4" s="17">
        <v>585</v>
      </c>
    </row>
    <row r="5" spans="1:6" ht="19.5" x14ac:dyDescent="0.2">
      <c r="A5" s="61"/>
      <c r="B5" s="15" t="s">
        <v>3</v>
      </c>
      <c r="C5" s="15" t="s">
        <v>34</v>
      </c>
      <c r="D5" s="16">
        <v>1818</v>
      </c>
      <c r="E5" s="16">
        <v>197888605.34999999</v>
      </c>
      <c r="F5" s="17">
        <v>1818</v>
      </c>
    </row>
    <row r="6" spans="1:6" ht="19.5" x14ac:dyDescent="0.2">
      <c r="A6" s="61"/>
      <c r="B6" s="15" t="s">
        <v>3</v>
      </c>
      <c r="C6" s="15" t="s">
        <v>32</v>
      </c>
      <c r="D6" s="16">
        <v>297</v>
      </c>
      <c r="E6" s="16">
        <v>31885208.52</v>
      </c>
      <c r="F6" s="17">
        <v>297</v>
      </c>
    </row>
    <row r="7" spans="1:6" x14ac:dyDescent="0.2">
      <c r="A7" s="61"/>
      <c r="B7" s="15" t="s">
        <v>20</v>
      </c>
      <c r="C7" s="15" t="s">
        <v>31</v>
      </c>
      <c r="D7" s="16">
        <v>294</v>
      </c>
      <c r="E7" s="16">
        <v>1406105538.5</v>
      </c>
      <c r="F7" s="17">
        <v>9333</v>
      </c>
    </row>
    <row r="8" spans="1:6" ht="19.5" x14ac:dyDescent="0.2">
      <c r="A8" s="61"/>
      <c r="B8" s="15" t="s">
        <v>3</v>
      </c>
      <c r="C8" s="15" t="s">
        <v>33</v>
      </c>
      <c r="D8" s="16">
        <v>16</v>
      </c>
      <c r="E8" s="16">
        <v>1380024.5</v>
      </c>
      <c r="F8" s="17">
        <v>16</v>
      </c>
    </row>
    <row r="9" spans="1:6" s="11" customFormat="1" ht="12.75" x14ac:dyDescent="0.2">
      <c r="A9" s="58" t="s">
        <v>18</v>
      </c>
      <c r="B9" s="58"/>
      <c r="C9" s="59"/>
      <c r="D9" s="9">
        <f>SUM(D4:D8)</f>
        <v>3010</v>
      </c>
      <c r="E9" s="9">
        <f>SUM(E4:E8)</f>
        <v>1685245254.3800001</v>
      </c>
      <c r="F9" s="10">
        <f>SUM(F4:F8)</f>
        <v>12049</v>
      </c>
    </row>
    <row r="10" spans="1:6" s="11" customFormat="1" ht="12.75" x14ac:dyDescent="0.2">
      <c r="A10" s="44" t="s">
        <v>22</v>
      </c>
      <c r="B10" s="15" t="s">
        <v>21</v>
      </c>
      <c r="C10" s="15" t="s">
        <v>34</v>
      </c>
      <c r="D10" s="33">
        <v>3</v>
      </c>
      <c r="E10" s="33">
        <v>577000</v>
      </c>
      <c r="F10" s="34">
        <v>3</v>
      </c>
    </row>
    <row r="11" spans="1:6" s="11" customFormat="1" ht="12.75" x14ac:dyDescent="0.2">
      <c r="A11" s="56" t="s">
        <v>23</v>
      </c>
      <c r="B11" s="57"/>
      <c r="C11" s="57"/>
      <c r="D11" s="35">
        <f>SUM(D10:D10)</f>
        <v>3</v>
      </c>
      <c r="E11" s="35">
        <f>SUM(E10:E10)</f>
        <v>577000</v>
      </c>
      <c r="F11" s="36">
        <f>SUM(F10:F10)</f>
        <v>3</v>
      </c>
    </row>
    <row r="12" spans="1:6" s="26" customFormat="1" ht="39" customHeight="1" x14ac:dyDescent="0.2">
      <c r="A12" s="48" t="s">
        <v>29</v>
      </c>
      <c r="B12" s="37" t="s">
        <v>28</v>
      </c>
      <c r="C12" s="32" t="s">
        <v>37</v>
      </c>
      <c r="D12" s="38">
        <v>2</v>
      </c>
      <c r="E12" s="38">
        <v>9673903.9700000007</v>
      </c>
      <c r="F12" s="41">
        <v>0</v>
      </c>
    </row>
    <row r="13" spans="1:6" s="26" customFormat="1" ht="16.5" customHeight="1" x14ac:dyDescent="0.2">
      <c r="A13" s="62" t="s">
        <v>30</v>
      </c>
      <c r="B13" s="62"/>
      <c r="C13" s="63"/>
      <c r="D13" s="42">
        <f>D12</f>
        <v>2</v>
      </c>
      <c r="E13" s="42">
        <f t="shared" ref="E13:F13" si="0">E12</f>
        <v>9673903.9700000007</v>
      </c>
      <c r="F13" s="43">
        <f t="shared" si="0"/>
        <v>0</v>
      </c>
    </row>
    <row r="14" spans="1:6" s="26" customFormat="1" ht="31.5" customHeight="1" x14ac:dyDescent="0.2">
      <c r="A14" s="48" t="s">
        <v>44</v>
      </c>
      <c r="B14" s="37" t="s">
        <v>41</v>
      </c>
      <c r="C14" s="32" t="s">
        <v>36</v>
      </c>
      <c r="D14" s="38">
        <v>10</v>
      </c>
      <c r="E14" s="38">
        <v>42604650</v>
      </c>
      <c r="F14" s="41">
        <v>173</v>
      </c>
    </row>
    <row r="15" spans="1:6" s="26" customFormat="1" ht="16.5" customHeight="1" x14ac:dyDescent="0.2">
      <c r="A15" s="64" t="s">
        <v>45</v>
      </c>
      <c r="B15" s="65"/>
      <c r="C15" s="65"/>
      <c r="D15" s="24">
        <f>D14</f>
        <v>10</v>
      </c>
      <c r="E15" s="24">
        <f t="shared" ref="E15:F15" si="1">E14</f>
        <v>42604650</v>
      </c>
      <c r="F15" s="25">
        <f t="shared" si="1"/>
        <v>173</v>
      </c>
    </row>
    <row r="16" spans="1:6" ht="12.75" x14ac:dyDescent="0.2">
      <c r="A16" s="49" t="s">
        <v>16</v>
      </c>
      <c r="B16" s="50"/>
      <c r="C16" s="50"/>
      <c r="D16" s="6">
        <f>D9+D11+D13+D15</f>
        <v>3025</v>
      </c>
      <c r="E16" s="6">
        <f>E9+E11+E13+E15</f>
        <v>1738100808.3500001</v>
      </c>
      <c r="F16" s="12">
        <f>F9+F11+F13+F15</f>
        <v>12225</v>
      </c>
    </row>
    <row r="17" spans="1:6" x14ac:dyDescent="0.2">
      <c r="A17" s="23" t="s">
        <v>39</v>
      </c>
      <c r="B17" s="7"/>
      <c r="C17" s="8"/>
      <c r="D17" s="1"/>
      <c r="E17" s="14"/>
      <c r="F17" s="1"/>
    </row>
    <row r="18" spans="1:6" x14ac:dyDescent="0.2">
      <c r="A18" s="23" t="s">
        <v>17</v>
      </c>
      <c r="B18" s="7"/>
      <c r="C18" s="8"/>
      <c r="D18" s="1"/>
      <c r="E18" s="14"/>
      <c r="F18" s="1"/>
    </row>
  </sheetData>
  <mergeCells count="8">
    <mergeCell ref="A16:C16"/>
    <mergeCell ref="A9:C9"/>
    <mergeCell ref="A1:F1"/>
    <mergeCell ref="A2:F2"/>
    <mergeCell ref="A4:A8"/>
    <mergeCell ref="A11:C11"/>
    <mergeCell ref="A13:C13"/>
    <mergeCell ref="A15:C15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6"/>
  <sheetViews>
    <sheetView showGridLines="0" workbookViewId="0">
      <selection activeCell="B20" sqref="B20"/>
    </sheetView>
  </sheetViews>
  <sheetFormatPr defaultRowHeight="11.25" x14ac:dyDescent="0.2"/>
  <cols>
    <col min="1" max="1" width="17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51" t="s">
        <v>40</v>
      </c>
      <c r="B1" s="51"/>
      <c r="C1" s="51"/>
      <c r="D1" s="51"/>
      <c r="E1" s="51"/>
      <c r="F1" s="51"/>
    </row>
    <row r="2" spans="1:6" ht="15" x14ac:dyDescent="0.2">
      <c r="A2" s="51" t="s">
        <v>6</v>
      </c>
      <c r="B2" s="51"/>
      <c r="C2" s="51"/>
      <c r="D2" s="51"/>
      <c r="E2" s="51"/>
      <c r="F2" s="51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52" t="s">
        <v>19</v>
      </c>
      <c r="B4" s="15" t="s">
        <v>3</v>
      </c>
      <c r="C4" s="15" t="s">
        <v>32</v>
      </c>
      <c r="D4" s="16">
        <v>388</v>
      </c>
      <c r="E4" s="16">
        <v>40881626.119999997</v>
      </c>
      <c r="F4" s="17">
        <v>388</v>
      </c>
    </row>
    <row r="5" spans="1:6" ht="19.5" x14ac:dyDescent="0.2">
      <c r="A5" s="53"/>
      <c r="B5" s="15" t="s">
        <v>3</v>
      </c>
      <c r="C5" s="15" t="s">
        <v>34</v>
      </c>
      <c r="D5" s="16">
        <v>4411</v>
      </c>
      <c r="E5" s="16">
        <v>485521623.20999998</v>
      </c>
      <c r="F5" s="17">
        <v>4411</v>
      </c>
    </row>
    <row r="6" spans="1:6" x14ac:dyDescent="0.2">
      <c r="A6" s="53"/>
      <c r="B6" s="15" t="s">
        <v>20</v>
      </c>
      <c r="C6" s="15" t="s">
        <v>31</v>
      </c>
      <c r="D6" s="16">
        <v>153</v>
      </c>
      <c r="E6" s="16">
        <v>626734666.66999996</v>
      </c>
      <c r="F6" s="17">
        <v>4356</v>
      </c>
    </row>
    <row r="7" spans="1:6" ht="19.5" x14ac:dyDescent="0.2">
      <c r="A7" s="53"/>
      <c r="B7" s="15" t="s">
        <v>3</v>
      </c>
      <c r="C7" s="15" t="s">
        <v>35</v>
      </c>
      <c r="D7" s="16">
        <v>213</v>
      </c>
      <c r="E7" s="16">
        <v>17977802.93</v>
      </c>
      <c r="F7" s="17">
        <v>213</v>
      </c>
    </row>
    <row r="8" spans="1:6" ht="19.5" x14ac:dyDescent="0.2">
      <c r="A8" s="53"/>
      <c r="B8" s="15" t="s">
        <v>3</v>
      </c>
      <c r="C8" s="15" t="s">
        <v>33</v>
      </c>
      <c r="D8" s="16">
        <v>5</v>
      </c>
      <c r="E8" s="16">
        <v>467933.62</v>
      </c>
      <c r="F8" s="17">
        <v>5</v>
      </c>
    </row>
    <row r="9" spans="1:6" s="11" customFormat="1" ht="12.75" x14ac:dyDescent="0.2">
      <c r="A9" s="66" t="s">
        <v>18</v>
      </c>
      <c r="B9" s="67"/>
      <c r="C9" s="68"/>
      <c r="D9" s="39">
        <f>SUM(D4:D8)</f>
        <v>5170</v>
      </c>
      <c r="E9" s="39">
        <f>SUM(E4:E8)</f>
        <v>1171583652.55</v>
      </c>
      <c r="F9" s="40">
        <f>SUM(F4:F8)</f>
        <v>9373</v>
      </c>
    </row>
    <row r="10" spans="1:6" s="11" customFormat="1" ht="25.5" customHeight="1" x14ac:dyDescent="0.2">
      <c r="A10" s="44" t="s">
        <v>22</v>
      </c>
      <c r="B10" s="15" t="s">
        <v>21</v>
      </c>
      <c r="C10" s="15" t="s">
        <v>34</v>
      </c>
      <c r="D10" s="33">
        <v>3</v>
      </c>
      <c r="E10" s="33">
        <v>1524000</v>
      </c>
      <c r="F10" s="34">
        <v>3</v>
      </c>
    </row>
    <row r="11" spans="1:6" s="11" customFormat="1" ht="12.75" x14ac:dyDescent="0.2">
      <c r="A11" s="56" t="s">
        <v>23</v>
      </c>
      <c r="B11" s="57"/>
      <c r="C11" s="57"/>
      <c r="D11" s="35">
        <f>SUM(D10:D10)</f>
        <v>3</v>
      </c>
      <c r="E11" s="35">
        <f>SUM(E10:E10)</f>
        <v>1524000</v>
      </c>
      <c r="F11" s="36">
        <f>SUM(F10:F10)</f>
        <v>3</v>
      </c>
    </row>
    <row r="12" spans="1:6" s="11" customFormat="1" ht="39" customHeight="1" x14ac:dyDescent="0.2">
      <c r="A12" s="48" t="s">
        <v>44</v>
      </c>
      <c r="B12" s="37" t="s">
        <v>27</v>
      </c>
      <c r="C12" s="32" t="s">
        <v>36</v>
      </c>
      <c r="D12" s="38">
        <v>1</v>
      </c>
      <c r="E12" s="38">
        <v>7379131.2400000002</v>
      </c>
      <c r="F12" s="41">
        <v>0</v>
      </c>
    </row>
    <row r="13" spans="1:6" s="11" customFormat="1" ht="12.75" x14ac:dyDescent="0.2">
      <c r="A13" s="64" t="s">
        <v>45</v>
      </c>
      <c r="B13" s="65"/>
      <c r="C13" s="65"/>
      <c r="D13" s="24">
        <f>D12</f>
        <v>1</v>
      </c>
      <c r="E13" s="24">
        <f>E12</f>
        <v>7379131.2400000002</v>
      </c>
      <c r="F13" s="25">
        <f t="shared" ref="F13" si="0">F12</f>
        <v>0</v>
      </c>
    </row>
    <row r="14" spans="1:6" ht="12.75" x14ac:dyDescent="0.2">
      <c r="A14" s="49" t="s">
        <v>16</v>
      </c>
      <c r="B14" s="50"/>
      <c r="C14" s="50"/>
      <c r="D14" s="6">
        <f>D9+D11+D13</f>
        <v>5174</v>
      </c>
      <c r="E14" s="6">
        <f>E9+E11+E13</f>
        <v>1180486783.79</v>
      </c>
      <c r="F14" s="6">
        <f>F9+F11+F13</f>
        <v>9376</v>
      </c>
    </row>
    <row r="15" spans="1:6" x14ac:dyDescent="0.2">
      <c r="A15" s="23" t="s">
        <v>39</v>
      </c>
      <c r="B15" s="7"/>
      <c r="C15" s="8"/>
      <c r="D15" s="1"/>
      <c r="E15" s="14"/>
      <c r="F15" s="1"/>
    </row>
    <row r="16" spans="1:6" x14ac:dyDescent="0.2">
      <c r="A16" s="23" t="s">
        <v>17</v>
      </c>
      <c r="B16" s="7"/>
      <c r="C16" s="8"/>
      <c r="D16" s="1"/>
      <c r="E16" s="14"/>
      <c r="F16" s="1"/>
    </row>
  </sheetData>
  <mergeCells count="7">
    <mergeCell ref="A14:C14"/>
    <mergeCell ref="A9:C9"/>
    <mergeCell ref="A1:F1"/>
    <mergeCell ref="A2:F2"/>
    <mergeCell ref="A4:A8"/>
    <mergeCell ref="A11:C11"/>
    <mergeCell ref="A13:C13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  <pageSetUpPr fitToPage="1"/>
  </sheetPr>
  <dimension ref="A1:F16"/>
  <sheetViews>
    <sheetView showGridLines="0" workbookViewId="0">
      <selection activeCell="E17" sqref="E17"/>
    </sheetView>
  </sheetViews>
  <sheetFormatPr defaultRowHeight="11.25" x14ac:dyDescent="0.2"/>
  <cols>
    <col min="1" max="1" width="17.28515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51" t="s">
        <v>40</v>
      </c>
      <c r="B1" s="51"/>
      <c r="C1" s="51"/>
      <c r="D1" s="51"/>
      <c r="E1" s="51"/>
      <c r="F1" s="51"/>
    </row>
    <row r="2" spans="1:6" ht="15" x14ac:dyDescent="0.2">
      <c r="A2" s="51" t="s">
        <v>7</v>
      </c>
      <c r="B2" s="51"/>
      <c r="C2" s="51"/>
      <c r="D2" s="51"/>
      <c r="E2" s="51"/>
      <c r="F2" s="51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52" t="s">
        <v>19</v>
      </c>
      <c r="B4" s="15" t="s">
        <v>3</v>
      </c>
      <c r="C4" s="15" t="s">
        <v>32</v>
      </c>
      <c r="D4" s="16">
        <v>121</v>
      </c>
      <c r="E4" s="16">
        <v>12728709.880000001</v>
      </c>
      <c r="F4" s="17">
        <v>121</v>
      </c>
    </row>
    <row r="5" spans="1:6" ht="19.5" x14ac:dyDescent="0.2">
      <c r="A5" s="53"/>
      <c r="B5" s="15" t="s">
        <v>3</v>
      </c>
      <c r="C5" s="15" t="s">
        <v>33</v>
      </c>
      <c r="D5" s="16">
        <v>1</v>
      </c>
      <c r="E5" s="16">
        <v>65720</v>
      </c>
      <c r="F5" s="17">
        <v>1</v>
      </c>
    </row>
    <row r="6" spans="1:6" x14ac:dyDescent="0.2">
      <c r="A6" s="53"/>
      <c r="B6" s="15" t="s">
        <v>20</v>
      </c>
      <c r="C6" s="15" t="s">
        <v>31</v>
      </c>
      <c r="D6" s="16">
        <v>97</v>
      </c>
      <c r="E6" s="16">
        <v>517605668.27999997</v>
      </c>
      <c r="F6" s="17">
        <v>3071</v>
      </c>
    </row>
    <row r="7" spans="1:6" ht="19.5" x14ac:dyDescent="0.2">
      <c r="A7" s="53"/>
      <c r="B7" s="15" t="s">
        <v>3</v>
      </c>
      <c r="C7" s="15" t="s">
        <v>35</v>
      </c>
      <c r="D7" s="16">
        <v>261</v>
      </c>
      <c r="E7" s="16">
        <v>18403221.93</v>
      </c>
      <c r="F7" s="17">
        <v>261</v>
      </c>
    </row>
    <row r="8" spans="1:6" ht="19.5" x14ac:dyDescent="0.2">
      <c r="A8" s="53"/>
      <c r="B8" s="15" t="s">
        <v>3</v>
      </c>
      <c r="C8" s="15" t="s">
        <v>34</v>
      </c>
      <c r="D8" s="16">
        <v>889</v>
      </c>
      <c r="E8" s="16">
        <v>90832828.870000005</v>
      </c>
      <c r="F8" s="17">
        <v>889</v>
      </c>
    </row>
    <row r="9" spans="1:6" s="11" customFormat="1" ht="12.75" x14ac:dyDescent="0.2">
      <c r="A9" s="66" t="s">
        <v>18</v>
      </c>
      <c r="B9" s="67"/>
      <c r="C9" s="68"/>
      <c r="D9" s="31">
        <f>SUM(D4:D8)</f>
        <v>1369</v>
      </c>
      <c r="E9" s="31">
        <f>SUM(E4:E8)</f>
        <v>639636148.95999992</v>
      </c>
      <c r="F9" s="30">
        <f>SUM(F4:F8)</f>
        <v>4343</v>
      </c>
    </row>
    <row r="10" spans="1:6" s="11" customFormat="1" ht="22.5" customHeight="1" x14ac:dyDescent="0.2">
      <c r="A10" s="47" t="s">
        <v>22</v>
      </c>
      <c r="B10" s="15" t="s">
        <v>21</v>
      </c>
      <c r="C10" s="15" t="s">
        <v>34</v>
      </c>
      <c r="D10" s="33">
        <v>4</v>
      </c>
      <c r="E10" s="33">
        <v>670968.64</v>
      </c>
      <c r="F10" s="34">
        <v>4</v>
      </c>
    </row>
    <row r="11" spans="1:6" s="11" customFormat="1" ht="12.75" x14ac:dyDescent="0.2">
      <c r="A11" s="56" t="s">
        <v>23</v>
      </c>
      <c r="B11" s="57"/>
      <c r="C11" s="57"/>
      <c r="D11" s="35">
        <f>SUM(D10:D10)</f>
        <v>4</v>
      </c>
      <c r="E11" s="35">
        <f>SUM(E10:E10)</f>
        <v>670968.64</v>
      </c>
      <c r="F11" s="36">
        <f>SUM(F10:F10)</f>
        <v>4</v>
      </c>
    </row>
    <row r="12" spans="1:6" ht="12.75" x14ac:dyDescent="0.2">
      <c r="A12" s="49" t="s">
        <v>16</v>
      </c>
      <c r="B12" s="50"/>
      <c r="C12" s="50"/>
      <c r="D12" s="6">
        <f>D9+D11</f>
        <v>1373</v>
      </c>
      <c r="E12" s="6">
        <f t="shared" ref="E12:F12" si="0">E9+E11</f>
        <v>640307117.5999999</v>
      </c>
      <c r="F12" s="6">
        <f t="shared" si="0"/>
        <v>4347</v>
      </c>
    </row>
    <row r="13" spans="1:6" x14ac:dyDescent="0.2">
      <c r="A13" s="23" t="s">
        <v>39</v>
      </c>
      <c r="B13" s="7"/>
      <c r="C13" s="8"/>
      <c r="D13" s="1"/>
      <c r="E13" s="14"/>
      <c r="F13" s="1"/>
    </row>
    <row r="14" spans="1:6" x14ac:dyDescent="0.2">
      <c r="A14" s="23" t="s">
        <v>17</v>
      </c>
      <c r="B14" s="7"/>
      <c r="C14" s="8"/>
      <c r="D14" s="1"/>
      <c r="E14" s="14"/>
      <c r="F14" s="1"/>
    </row>
    <row r="16" spans="1:6" x14ac:dyDescent="0.2">
      <c r="A16" s="27"/>
    </row>
  </sheetData>
  <mergeCells count="6">
    <mergeCell ref="A12:C12"/>
    <mergeCell ref="A1:F1"/>
    <mergeCell ref="A2:F2"/>
    <mergeCell ref="A9:C9"/>
    <mergeCell ref="A4:A8"/>
    <mergeCell ref="A11:C1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4"/>
    <pageSetUpPr fitToPage="1"/>
  </sheetPr>
  <dimension ref="A1:F14"/>
  <sheetViews>
    <sheetView showGridLines="0" workbookViewId="0">
      <selection activeCell="D17" sqref="D17"/>
    </sheetView>
  </sheetViews>
  <sheetFormatPr defaultRowHeight="11.25" x14ac:dyDescent="0.2"/>
  <cols>
    <col min="1" max="1" width="16.140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51" t="s">
        <v>40</v>
      </c>
      <c r="B1" s="51"/>
      <c r="C1" s="51"/>
      <c r="D1" s="51"/>
      <c r="E1" s="51"/>
      <c r="F1" s="51"/>
    </row>
    <row r="2" spans="1:6" ht="15" x14ac:dyDescent="0.2">
      <c r="A2" s="51" t="s">
        <v>8</v>
      </c>
      <c r="B2" s="51"/>
      <c r="C2" s="51"/>
      <c r="D2" s="51"/>
      <c r="E2" s="51"/>
      <c r="F2" s="51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x14ac:dyDescent="0.2">
      <c r="A4" s="69" t="s">
        <v>19</v>
      </c>
      <c r="B4" s="15" t="s">
        <v>3</v>
      </c>
      <c r="C4" s="15" t="s">
        <v>34</v>
      </c>
      <c r="D4" s="16">
        <v>6756</v>
      </c>
      <c r="E4" s="16">
        <v>689690978.75999999</v>
      </c>
      <c r="F4" s="17">
        <v>6756</v>
      </c>
    </row>
    <row r="5" spans="1:6" ht="19.5" x14ac:dyDescent="0.2">
      <c r="A5" s="61"/>
      <c r="B5" s="15" t="s">
        <v>3</v>
      </c>
      <c r="C5" s="15" t="s">
        <v>32</v>
      </c>
      <c r="D5" s="16">
        <v>396</v>
      </c>
      <c r="E5" s="16">
        <v>40184226.829999998</v>
      </c>
      <c r="F5" s="17">
        <v>396</v>
      </c>
    </row>
    <row r="6" spans="1:6" x14ac:dyDescent="0.2">
      <c r="A6" s="61"/>
      <c r="B6" s="15" t="s">
        <v>20</v>
      </c>
      <c r="C6" s="15" t="s">
        <v>31</v>
      </c>
      <c r="D6" s="16">
        <v>153</v>
      </c>
      <c r="E6" s="16">
        <v>301706133.81</v>
      </c>
      <c r="F6" s="17">
        <v>2352</v>
      </c>
    </row>
    <row r="7" spans="1:6" ht="19.5" x14ac:dyDescent="0.2">
      <c r="A7" s="61"/>
      <c r="B7" s="15" t="s">
        <v>3</v>
      </c>
      <c r="C7" s="15" t="s">
        <v>33</v>
      </c>
      <c r="D7" s="16">
        <v>3</v>
      </c>
      <c r="E7" s="16">
        <v>242892.92</v>
      </c>
      <c r="F7" s="17">
        <v>3</v>
      </c>
    </row>
    <row r="8" spans="1:6" ht="19.5" x14ac:dyDescent="0.2">
      <c r="A8" s="61"/>
      <c r="B8" s="15" t="s">
        <v>3</v>
      </c>
      <c r="C8" s="15" t="s">
        <v>35</v>
      </c>
      <c r="D8" s="16">
        <v>376</v>
      </c>
      <c r="E8" s="16">
        <v>27964368.989999998</v>
      </c>
      <c r="F8" s="17">
        <v>376</v>
      </c>
    </row>
    <row r="9" spans="1:6" s="11" customFormat="1" ht="12.75" x14ac:dyDescent="0.2">
      <c r="A9" s="66" t="s">
        <v>18</v>
      </c>
      <c r="B9" s="66"/>
      <c r="C9" s="70"/>
      <c r="D9" s="9">
        <f>SUM(D4:D8)</f>
        <v>7684</v>
      </c>
      <c r="E9" s="9">
        <f>SUM(E4:E8)</f>
        <v>1059788601.3100001</v>
      </c>
      <c r="F9" s="10">
        <f>SUM(F4:F8)</f>
        <v>9883</v>
      </c>
    </row>
    <row r="10" spans="1:6" s="11" customFormat="1" ht="21.75" customHeight="1" x14ac:dyDescent="0.2">
      <c r="A10" s="47" t="s">
        <v>22</v>
      </c>
      <c r="B10" s="15" t="s">
        <v>21</v>
      </c>
      <c r="C10" s="15" t="s">
        <v>34</v>
      </c>
      <c r="D10" s="33">
        <v>7</v>
      </c>
      <c r="E10" s="33">
        <v>1095264.92</v>
      </c>
      <c r="F10" s="34">
        <v>7</v>
      </c>
    </row>
    <row r="11" spans="1:6" s="11" customFormat="1" ht="12.75" x14ac:dyDescent="0.2">
      <c r="A11" s="56" t="s">
        <v>23</v>
      </c>
      <c r="B11" s="57"/>
      <c r="C11" s="57"/>
      <c r="D11" s="35">
        <f>SUM(D10:D10)</f>
        <v>7</v>
      </c>
      <c r="E11" s="35">
        <f>SUM(E10:E10)</f>
        <v>1095264.92</v>
      </c>
      <c r="F11" s="36">
        <f>SUM(F10:F10)</f>
        <v>7</v>
      </c>
    </row>
    <row r="12" spans="1:6" ht="12.75" x14ac:dyDescent="0.2">
      <c r="A12" s="49" t="s">
        <v>16</v>
      </c>
      <c r="B12" s="50"/>
      <c r="C12" s="50"/>
      <c r="D12" s="6">
        <f>D9+D11</f>
        <v>7691</v>
      </c>
      <c r="E12" s="6">
        <f t="shared" ref="E12:F12" si="0">E9+E11</f>
        <v>1060883866.23</v>
      </c>
      <c r="F12" s="6">
        <f t="shared" si="0"/>
        <v>9890</v>
      </c>
    </row>
    <row r="13" spans="1:6" x14ac:dyDescent="0.2">
      <c r="A13" s="23" t="s">
        <v>39</v>
      </c>
      <c r="B13" s="7"/>
      <c r="C13" s="8"/>
      <c r="D13" s="1"/>
      <c r="E13" s="14"/>
      <c r="F13" s="1"/>
    </row>
    <row r="14" spans="1:6" x14ac:dyDescent="0.2">
      <c r="A14" s="23" t="s">
        <v>17</v>
      </c>
      <c r="B14" s="7"/>
      <c r="C14" s="8"/>
      <c r="D14" s="1"/>
      <c r="E14" s="14"/>
      <c r="F14" s="1"/>
    </row>
  </sheetData>
  <mergeCells count="6">
    <mergeCell ref="A12:C12"/>
    <mergeCell ref="A1:F1"/>
    <mergeCell ref="A2:F2"/>
    <mergeCell ref="A4:A8"/>
    <mergeCell ref="A9:C9"/>
    <mergeCell ref="A11:C1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0"/>
    <pageSetUpPr fitToPage="1"/>
  </sheetPr>
  <dimension ref="A1:F16"/>
  <sheetViews>
    <sheetView showGridLines="0" workbookViewId="0">
      <selection activeCell="C20" sqref="C20"/>
    </sheetView>
  </sheetViews>
  <sheetFormatPr defaultRowHeight="11.25" x14ac:dyDescent="0.2"/>
  <cols>
    <col min="1" max="1" width="16.28515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51" t="s">
        <v>40</v>
      </c>
      <c r="B1" s="51"/>
      <c r="C1" s="51"/>
      <c r="D1" s="51"/>
      <c r="E1" s="51"/>
      <c r="F1" s="51"/>
    </row>
    <row r="2" spans="1:6" ht="15" x14ac:dyDescent="0.2">
      <c r="A2" s="51" t="s">
        <v>9</v>
      </c>
      <c r="B2" s="51"/>
      <c r="C2" s="51"/>
      <c r="D2" s="51"/>
      <c r="E2" s="51"/>
      <c r="F2" s="51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19.5" customHeight="1" x14ac:dyDescent="0.2">
      <c r="A4" s="52" t="s">
        <v>19</v>
      </c>
      <c r="B4" s="15" t="s">
        <v>20</v>
      </c>
      <c r="C4" s="15" t="s">
        <v>31</v>
      </c>
      <c r="D4" s="16">
        <v>248</v>
      </c>
      <c r="E4" s="16">
        <v>1047875099.47</v>
      </c>
      <c r="F4" s="17">
        <v>7292</v>
      </c>
    </row>
    <row r="5" spans="1:6" ht="19.5" x14ac:dyDescent="0.2">
      <c r="A5" s="53"/>
      <c r="B5" s="15" t="s">
        <v>3</v>
      </c>
      <c r="C5" s="15" t="s">
        <v>32</v>
      </c>
      <c r="D5" s="16">
        <v>348</v>
      </c>
      <c r="E5" s="16">
        <v>35526599.719999999</v>
      </c>
      <c r="F5" s="17">
        <v>348</v>
      </c>
    </row>
    <row r="6" spans="1:6" ht="19.5" x14ac:dyDescent="0.2">
      <c r="A6" s="53"/>
      <c r="B6" s="15" t="s">
        <v>3</v>
      </c>
      <c r="C6" s="15" t="s">
        <v>33</v>
      </c>
      <c r="D6" s="16">
        <v>8</v>
      </c>
      <c r="E6" s="16">
        <v>701172.93</v>
      </c>
      <c r="F6" s="17">
        <v>8</v>
      </c>
    </row>
    <row r="7" spans="1:6" ht="19.5" x14ac:dyDescent="0.2">
      <c r="A7" s="53"/>
      <c r="B7" s="15" t="s">
        <v>3</v>
      </c>
      <c r="C7" s="15" t="s">
        <v>34</v>
      </c>
      <c r="D7" s="16">
        <v>3985</v>
      </c>
      <c r="E7" s="16">
        <v>413692820.66000003</v>
      </c>
      <c r="F7" s="17">
        <v>3985</v>
      </c>
    </row>
    <row r="8" spans="1:6" ht="19.5" x14ac:dyDescent="0.2">
      <c r="A8" s="53"/>
      <c r="B8" s="15" t="s">
        <v>3</v>
      </c>
      <c r="C8" s="15" t="s">
        <v>35</v>
      </c>
      <c r="D8" s="16">
        <v>454</v>
      </c>
      <c r="E8" s="16">
        <v>34523311.060000002</v>
      </c>
      <c r="F8" s="17">
        <v>454</v>
      </c>
    </row>
    <row r="9" spans="1:6" s="11" customFormat="1" ht="12.75" x14ac:dyDescent="0.2">
      <c r="A9" s="66" t="s">
        <v>18</v>
      </c>
      <c r="B9" s="67"/>
      <c r="C9" s="68"/>
      <c r="D9" s="31">
        <f>SUM(D4:D8)</f>
        <v>5043</v>
      </c>
      <c r="E9" s="31">
        <f>SUM(E4:E8)</f>
        <v>1532319003.8400002</v>
      </c>
      <c r="F9" s="30">
        <f>SUM(F4:F8)</f>
        <v>12087</v>
      </c>
    </row>
    <row r="10" spans="1:6" s="11" customFormat="1" ht="24" customHeight="1" x14ac:dyDescent="0.2">
      <c r="A10" s="47" t="s">
        <v>22</v>
      </c>
      <c r="B10" s="15" t="s">
        <v>21</v>
      </c>
      <c r="C10" s="15" t="s">
        <v>34</v>
      </c>
      <c r="D10" s="33">
        <v>3</v>
      </c>
      <c r="E10" s="33">
        <v>556020</v>
      </c>
      <c r="F10" s="34">
        <v>3</v>
      </c>
    </row>
    <row r="11" spans="1:6" s="11" customFormat="1" ht="12.75" x14ac:dyDescent="0.2">
      <c r="A11" s="56" t="s">
        <v>23</v>
      </c>
      <c r="B11" s="57"/>
      <c r="C11" s="57"/>
      <c r="D11" s="35">
        <f>SUM(D10:D10)</f>
        <v>3</v>
      </c>
      <c r="E11" s="35">
        <f>SUM(E10:E10)</f>
        <v>556020</v>
      </c>
      <c r="F11" s="36">
        <f>SUM(F10:F10)</f>
        <v>3</v>
      </c>
    </row>
    <row r="12" spans="1:6" s="11" customFormat="1" ht="26.25" customHeight="1" x14ac:dyDescent="0.2">
      <c r="A12" s="48" t="s">
        <v>24</v>
      </c>
      <c r="B12" s="37" t="s">
        <v>26</v>
      </c>
      <c r="C12" s="32" t="s">
        <v>38</v>
      </c>
      <c r="D12" s="38">
        <v>1</v>
      </c>
      <c r="E12" s="38">
        <v>53274427.439999998</v>
      </c>
      <c r="F12" s="41">
        <v>0</v>
      </c>
    </row>
    <row r="13" spans="1:6" s="11" customFormat="1" ht="12.75" x14ac:dyDescent="0.2">
      <c r="A13" s="71" t="s">
        <v>25</v>
      </c>
      <c r="B13" s="72"/>
      <c r="C13" s="72"/>
      <c r="D13" s="45">
        <f>SUM(D12:D12)</f>
        <v>1</v>
      </c>
      <c r="E13" s="45">
        <f>SUM(E12:E12)</f>
        <v>53274427.439999998</v>
      </c>
      <c r="F13" s="46">
        <f>SUM(F12:F12)</f>
        <v>0</v>
      </c>
    </row>
    <row r="14" spans="1:6" ht="12.75" x14ac:dyDescent="0.2">
      <c r="A14" s="49" t="s">
        <v>16</v>
      </c>
      <c r="B14" s="50"/>
      <c r="C14" s="50"/>
      <c r="D14" s="6">
        <f>D9+D11+D13</f>
        <v>5047</v>
      </c>
      <c r="E14" s="6">
        <f>E9+E11+E13</f>
        <v>1586149451.2800002</v>
      </c>
      <c r="F14" s="6">
        <f>F9+F11+F13</f>
        <v>12090</v>
      </c>
    </row>
    <row r="15" spans="1:6" x14ac:dyDescent="0.2">
      <c r="A15" s="23" t="s">
        <v>39</v>
      </c>
      <c r="B15" s="7"/>
      <c r="C15" s="8"/>
      <c r="D15" s="1"/>
      <c r="E15" s="14"/>
      <c r="F15" s="1"/>
    </row>
    <row r="16" spans="1:6" x14ac:dyDescent="0.2">
      <c r="A16" s="23" t="s">
        <v>17</v>
      </c>
      <c r="B16" s="7"/>
      <c r="C16" s="8"/>
      <c r="D16" s="1"/>
      <c r="E16" s="14"/>
      <c r="F16" s="1"/>
    </row>
  </sheetData>
  <mergeCells count="7">
    <mergeCell ref="A14:C14"/>
    <mergeCell ref="A9:C9"/>
    <mergeCell ref="A1:F1"/>
    <mergeCell ref="A2:F2"/>
    <mergeCell ref="A11:C11"/>
    <mergeCell ref="A4:A8"/>
    <mergeCell ref="A13:C13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0"/>
    <pageSetUpPr fitToPage="1"/>
  </sheetPr>
  <dimension ref="A1:F14"/>
  <sheetViews>
    <sheetView showGridLines="0" workbookViewId="0">
      <selection activeCell="B18" sqref="B18"/>
    </sheetView>
  </sheetViews>
  <sheetFormatPr defaultRowHeight="11.25" x14ac:dyDescent="0.2"/>
  <cols>
    <col min="1" max="1" width="14.710937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51" t="s">
        <v>40</v>
      </c>
      <c r="B1" s="51"/>
      <c r="C1" s="51"/>
      <c r="D1" s="51"/>
      <c r="E1" s="51"/>
      <c r="F1" s="51"/>
    </row>
    <row r="2" spans="1:6" ht="15" x14ac:dyDescent="0.2">
      <c r="A2" s="51" t="s">
        <v>10</v>
      </c>
      <c r="B2" s="51"/>
      <c r="C2" s="51"/>
      <c r="D2" s="51"/>
      <c r="E2" s="51"/>
      <c r="F2" s="51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23.25" customHeight="1" x14ac:dyDescent="0.2">
      <c r="A4" s="60" t="s">
        <v>19</v>
      </c>
      <c r="B4" s="15" t="s">
        <v>3</v>
      </c>
      <c r="C4" s="15" t="s">
        <v>33</v>
      </c>
      <c r="D4" s="16">
        <v>18</v>
      </c>
      <c r="E4" s="16">
        <v>1530019.83</v>
      </c>
      <c r="F4" s="17">
        <v>18</v>
      </c>
    </row>
    <row r="5" spans="1:6" ht="19.5" x14ac:dyDescent="0.2">
      <c r="A5" s="61"/>
      <c r="B5" s="15" t="s">
        <v>3</v>
      </c>
      <c r="C5" s="15" t="s">
        <v>34</v>
      </c>
      <c r="D5" s="16">
        <v>793</v>
      </c>
      <c r="E5" s="16">
        <v>68321292.379999995</v>
      </c>
      <c r="F5" s="17">
        <v>793</v>
      </c>
    </row>
    <row r="6" spans="1:6" ht="19.5" x14ac:dyDescent="0.2">
      <c r="A6" s="61"/>
      <c r="B6" s="15" t="s">
        <v>3</v>
      </c>
      <c r="C6" s="15" t="s">
        <v>35</v>
      </c>
      <c r="D6" s="16">
        <v>133</v>
      </c>
      <c r="E6" s="16">
        <v>9242469.2400000002</v>
      </c>
      <c r="F6" s="17">
        <v>133</v>
      </c>
    </row>
    <row r="7" spans="1:6" ht="14.25" customHeight="1" x14ac:dyDescent="0.2">
      <c r="A7" s="61"/>
      <c r="B7" s="15" t="s">
        <v>20</v>
      </c>
      <c r="C7" s="15" t="s">
        <v>31</v>
      </c>
      <c r="D7" s="16">
        <v>60</v>
      </c>
      <c r="E7" s="16">
        <v>253802605.63999999</v>
      </c>
      <c r="F7" s="17">
        <v>2002</v>
      </c>
    </row>
    <row r="8" spans="1:6" ht="19.5" x14ac:dyDescent="0.2">
      <c r="A8" s="61"/>
      <c r="B8" s="15" t="s">
        <v>3</v>
      </c>
      <c r="C8" s="15" t="s">
        <v>32</v>
      </c>
      <c r="D8" s="16">
        <v>1231</v>
      </c>
      <c r="E8" s="16">
        <v>119761980.69</v>
      </c>
      <c r="F8" s="17">
        <v>1231</v>
      </c>
    </row>
    <row r="9" spans="1:6" s="11" customFormat="1" ht="12.75" x14ac:dyDescent="0.2">
      <c r="A9" s="74" t="s">
        <v>18</v>
      </c>
      <c r="B9" s="75"/>
      <c r="C9" s="75"/>
      <c r="D9" s="31">
        <f>SUM(D4:D8)</f>
        <v>2235</v>
      </c>
      <c r="E9" s="31">
        <f>SUM(E4:E8)</f>
        <v>452658367.77999997</v>
      </c>
      <c r="F9" s="10">
        <f>SUM(F4:F8)</f>
        <v>4177</v>
      </c>
    </row>
    <row r="10" spans="1:6" s="11" customFormat="1" ht="39" customHeight="1" x14ac:dyDescent="0.2">
      <c r="A10" s="48" t="s">
        <v>44</v>
      </c>
      <c r="B10" s="37" t="s">
        <v>27</v>
      </c>
      <c r="C10" s="32" t="s">
        <v>36</v>
      </c>
      <c r="D10" s="38">
        <v>6</v>
      </c>
      <c r="E10" s="38">
        <v>16178775.82</v>
      </c>
      <c r="F10" s="41">
        <v>0</v>
      </c>
    </row>
    <row r="11" spans="1:6" s="11" customFormat="1" ht="12.75" x14ac:dyDescent="0.2">
      <c r="A11" s="64" t="s">
        <v>45</v>
      </c>
      <c r="B11" s="65"/>
      <c r="C11" s="65"/>
      <c r="D11" s="24">
        <f>D10</f>
        <v>6</v>
      </c>
      <c r="E11" s="24">
        <f t="shared" ref="E11:F11" si="0">E10</f>
        <v>16178775.82</v>
      </c>
      <c r="F11" s="25">
        <f t="shared" si="0"/>
        <v>0</v>
      </c>
    </row>
    <row r="12" spans="1:6" ht="12.75" customHeight="1" x14ac:dyDescent="0.2">
      <c r="A12" s="73" t="s">
        <v>16</v>
      </c>
      <c r="B12" s="73"/>
      <c r="C12" s="49"/>
      <c r="D12" s="6">
        <f>D9+D11</f>
        <v>2241</v>
      </c>
      <c r="E12" s="6">
        <f t="shared" ref="E12:F12" si="1">E9+E11</f>
        <v>468837143.59999996</v>
      </c>
      <c r="F12" s="6">
        <f t="shared" si="1"/>
        <v>4177</v>
      </c>
    </row>
    <row r="13" spans="1:6" x14ac:dyDescent="0.2">
      <c r="A13" s="23" t="s">
        <v>39</v>
      </c>
      <c r="B13" s="7"/>
      <c r="C13" s="8"/>
      <c r="D13" s="1"/>
      <c r="E13" s="14"/>
      <c r="F13" s="1"/>
    </row>
    <row r="14" spans="1:6" x14ac:dyDescent="0.2">
      <c r="A14" s="23" t="s">
        <v>17</v>
      </c>
      <c r="B14" s="7"/>
      <c r="C14" s="8"/>
      <c r="D14" s="1"/>
      <c r="E14" s="14"/>
      <c r="F14" s="1"/>
    </row>
  </sheetData>
  <mergeCells count="6">
    <mergeCell ref="A12:C12"/>
    <mergeCell ref="A9:C9"/>
    <mergeCell ref="A1:F1"/>
    <mergeCell ref="A2:F2"/>
    <mergeCell ref="A4:A8"/>
    <mergeCell ref="A11:C1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  <pageSetUpPr fitToPage="1"/>
  </sheetPr>
  <dimension ref="A1:F12"/>
  <sheetViews>
    <sheetView showGridLines="0" workbookViewId="0">
      <selection activeCell="C17" sqref="C17"/>
    </sheetView>
  </sheetViews>
  <sheetFormatPr defaultRowHeight="11.25" x14ac:dyDescent="0.2"/>
  <cols>
    <col min="1" max="1" width="14.8554687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51" t="s">
        <v>40</v>
      </c>
      <c r="B1" s="51"/>
      <c r="C1" s="51"/>
      <c r="D1" s="51"/>
      <c r="E1" s="51"/>
      <c r="F1" s="51"/>
    </row>
    <row r="2" spans="1:6" ht="15" x14ac:dyDescent="0.2">
      <c r="A2" s="51" t="s">
        <v>15</v>
      </c>
      <c r="B2" s="51"/>
      <c r="C2" s="51"/>
      <c r="D2" s="51"/>
      <c r="E2" s="51"/>
      <c r="F2" s="51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22.5" customHeight="1" x14ac:dyDescent="0.2">
      <c r="A4" s="60" t="s">
        <v>19</v>
      </c>
      <c r="B4" s="15" t="s">
        <v>3</v>
      </c>
      <c r="C4" s="15" t="s">
        <v>32</v>
      </c>
      <c r="D4" s="16">
        <v>87</v>
      </c>
      <c r="E4" s="16">
        <v>7847272.0099999998</v>
      </c>
      <c r="F4" s="17">
        <v>87</v>
      </c>
    </row>
    <row r="5" spans="1:6" ht="19.5" x14ac:dyDescent="0.2">
      <c r="A5" s="61"/>
      <c r="B5" s="15" t="s">
        <v>3</v>
      </c>
      <c r="C5" s="15" t="s">
        <v>33</v>
      </c>
      <c r="D5" s="16">
        <v>2</v>
      </c>
      <c r="E5" s="16">
        <v>171400</v>
      </c>
      <c r="F5" s="17">
        <v>2</v>
      </c>
    </row>
    <row r="6" spans="1:6" ht="19.5" x14ac:dyDescent="0.2">
      <c r="A6" s="61"/>
      <c r="B6" s="15" t="s">
        <v>3</v>
      </c>
      <c r="C6" s="15" t="s">
        <v>35</v>
      </c>
      <c r="D6" s="16">
        <v>497</v>
      </c>
      <c r="E6" s="16">
        <v>29837404.68</v>
      </c>
      <c r="F6" s="17">
        <v>497</v>
      </c>
    </row>
    <row r="7" spans="1:6" ht="19.5" x14ac:dyDescent="0.2">
      <c r="A7" s="61"/>
      <c r="B7" s="15" t="s">
        <v>3</v>
      </c>
      <c r="C7" s="15" t="s">
        <v>34</v>
      </c>
      <c r="D7" s="16">
        <v>3895</v>
      </c>
      <c r="E7" s="16">
        <v>356104392.82999998</v>
      </c>
      <c r="F7" s="17">
        <v>3895</v>
      </c>
    </row>
    <row r="8" spans="1:6" x14ac:dyDescent="0.2">
      <c r="A8" s="61"/>
      <c r="B8" s="15" t="s">
        <v>20</v>
      </c>
      <c r="C8" s="15" t="s">
        <v>31</v>
      </c>
      <c r="D8" s="16">
        <v>114</v>
      </c>
      <c r="E8" s="16">
        <v>157337834.21000001</v>
      </c>
      <c r="F8" s="17">
        <v>1389</v>
      </c>
    </row>
    <row r="9" spans="1:6" s="11" customFormat="1" ht="12.75" x14ac:dyDescent="0.2">
      <c r="A9" s="58" t="s">
        <v>18</v>
      </c>
      <c r="B9" s="58"/>
      <c r="C9" s="59"/>
      <c r="D9" s="9">
        <f>SUM(D4:D8)</f>
        <v>4595</v>
      </c>
      <c r="E9" s="9">
        <f>SUM(E4:E8)</f>
        <v>551298303.73000002</v>
      </c>
      <c r="F9" s="10">
        <f>SUM(F4:F8)</f>
        <v>5870</v>
      </c>
    </row>
    <row r="10" spans="1:6" ht="12.75" x14ac:dyDescent="0.2">
      <c r="A10" s="49" t="s">
        <v>16</v>
      </c>
      <c r="B10" s="50"/>
      <c r="C10" s="50"/>
      <c r="D10" s="6">
        <f>D9</f>
        <v>4595</v>
      </c>
      <c r="E10" s="6">
        <f t="shared" ref="E10:F10" si="0">E9</f>
        <v>551298303.73000002</v>
      </c>
      <c r="F10" s="6">
        <f t="shared" si="0"/>
        <v>5870</v>
      </c>
    </row>
    <row r="11" spans="1:6" x14ac:dyDescent="0.2">
      <c r="A11" s="23" t="s">
        <v>39</v>
      </c>
      <c r="B11" s="7"/>
      <c r="C11" s="8"/>
      <c r="D11" s="1"/>
      <c r="E11" s="14"/>
      <c r="F11" s="1"/>
    </row>
    <row r="12" spans="1:6" x14ac:dyDescent="0.2">
      <c r="A12" s="23" t="s">
        <v>17</v>
      </c>
      <c r="B12" s="7"/>
      <c r="C12" s="8"/>
      <c r="D12" s="1"/>
      <c r="E12" s="14"/>
      <c r="F12" s="1"/>
    </row>
  </sheetData>
  <mergeCells count="5">
    <mergeCell ref="A10:C10"/>
    <mergeCell ref="A9:C9"/>
    <mergeCell ref="A1:F1"/>
    <mergeCell ref="A2:F2"/>
    <mergeCell ref="A4:A8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3"/>
    <pageSetUpPr fitToPage="1"/>
  </sheetPr>
  <dimension ref="A1:F13"/>
  <sheetViews>
    <sheetView showGridLines="0" workbookViewId="0">
      <selection activeCell="E16" sqref="E16"/>
    </sheetView>
  </sheetViews>
  <sheetFormatPr defaultRowHeight="11.25" x14ac:dyDescent="0.2"/>
  <cols>
    <col min="1" max="1" width="15.140625" style="18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2"/>
  </cols>
  <sheetData>
    <row r="1" spans="1:6" ht="15" customHeight="1" x14ac:dyDescent="0.2">
      <c r="A1" s="51" t="s">
        <v>40</v>
      </c>
      <c r="B1" s="51"/>
      <c r="C1" s="51"/>
      <c r="D1" s="51"/>
      <c r="E1" s="51"/>
      <c r="F1" s="51"/>
    </row>
    <row r="2" spans="1:6" ht="15" x14ac:dyDescent="0.2">
      <c r="A2" s="51" t="s">
        <v>11</v>
      </c>
      <c r="B2" s="51"/>
      <c r="C2" s="51"/>
      <c r="D2" s="51"/>
      <c r="E2" s="51"/>
      <c r="F2" s="51"/>
    </row>
    <row r="3" spans="1:6" ht="24" x14ac:dyDescent="0.2">
      <c r="A3" s="3" t="s">
        <v>0</v>
      </c>
      <c r="B3" s="4" t="s">
        <v>1</v>
      </c>
      <c r="C3" s="4" t="s">
        <v>2</v>
      </c>
      <c r="D3" s="4" t="s">
        <v>12</v>
      </c>
      <c r="E3" s="13" t="s">
        <v>13</v>
      </c>
      <c r="F3" s="5" t="s">
        <v>14</v>
      </c>
    </row>
    <row r="4" spans="1:6" ht="21.75" customHeight="1" x14ac:dyDescent="0.2">
      <c r="A4" s="52" t="s">
        <v>19</v>
      </c>
      <c r="B4" s="15" t="s">
        <v>3</v>
      </c>
      <c r="C4" s="15" t="s">
        <v>33</v>
      </c>
      <c r="D4" s="16">
        <v>6</v>
      </c>
      <c r="E4" s="16">
        <v>519479.73</v>
      </c>
      <c r="F4" s="17">
        <v>6</v>
      </c>
    </row>
    <row r="5" spans="1:6" ht="35.25" customHeight="1" x14ac:dyDescent="0.2">
      <c r="A5" s="53"/>
      <c r="B5" s="15" t="s">
        <v>42</v>
      </c>
      <c r="C5" s="15" t="s">
        <v>43</v>
      </c>
      <c r="D5" s="16">
        <v>2</v>
      </c>
      <c r="E5" s="16">
        <v>80706322.219999999</v>
      </c>
      <c r="F5" s="17">
        <v>612</v>
      </c>
    </row>
    <row r="6" spans="1:6" ht="19.5" x14ac:dyDescent="0.2">
      <c r="A6" s="53"/>
      <c r="B6" s="15" t="s">
        <v>3</v>
      </c>
      <c r="C6" s="15" t="s">
        <v>35</v>
      </c>
      <c r="D6" s="16">
        <v>667</v>
      </c>
      <c r="E6" s="16">
        <v>52681110.280000001</v>
      </c>
      <c r="F6" s="17">
        <v>667</v>
      </c>
    </row>
    <row r="7" spans="1:6" ht="19.5" x14ac:dyDescent="0.2">
      <c r="A7" s="53"/>
      <c r="B7" s="15" t="s">
        <v>3</v>
      </c>
      <c r="C7" s="15" t="s">
        <v>32</v>
      </c>
      <c r="D7" s="16">
        <v>1252</v>
      </c>
      <c r="E7" s="16">
        <v>120124936.62</v>
      </c>
      <c r="F7" s="17">
        <v>1252</v>
      </c>
    </row>
    <row r="8" spans="1:6" ht="19.5" x14ac:dyDescent="0.2">
      <c r="A8" s="53"/>
      <c r="B8" s="15" t="s">
        <v>3</v>
      </c>
      <c r="C8" s="15" t="s">
        <v>34</v>
      </c>
      <c r="D8" s="16">
        <v>877</v>
      </c>
      <c r="E8" s="16">
        <v>83458606.900000006</v>
      </c>
      <c r="F8" s="17">
        <v>877</v>
      </c>
    </row>
    <row r="9" spans="1:6" ht="23.25" customHeight="1" x14ac:dyDescent="0.2">
      <c r="A9" s="53"/>
      <c r="B9" s="15" t="s">
        <v>20</v>
      </c>
      <c r="C9" s="15" t="s">
        <v>31</v>
      </c>
      <c r="D9" s="16">
        <v>113</v>
      </c>
      <c r="E9" s="16">
        <v>225080264.61000001</v>
      </c>
      <c r="F9" s="17">
        <v>2113</v>
      </c>
    </row>
    <row r="10" spans="1:6" s="11" customFormat="1" ht="12.75" x14ac:dyDescent="0.2">
      <c r="A10" s="58" t="s">
        <v>18</v>
      </c>
      <c r="B10" s="76"/>
      <c r="C10" s="77"/>
      <c r="D10" s="31">
        <f>SUM(D4:D9)</f>
        <v>2917</v>
      </c>
      <c r="E10" s="31">
        <f>SUM(E4:E9)</f>
        <v>562570720.36000001</v>
      </c>
      <c r="F10" s="30">
        <f>SUM(F4:F9)</f>
        <v>5527</v>
      </c>
    </row>
    <row r="11" spans="1:6" ht="12.75" x14ac:dyDescent="0.2">
      <c r="A11" s="49" t="s">
        <v>16</v>
      </c>
      <c r="B11" s="50"/>
      <c r="C11" s="50"/>
      <c r="D11" s="6">
        <f>D10</f>
        <v>2917</v>
      </c>
      <c r="E11" s="6">
        <f t="shared" ref="E11:F11" si="0">E10</f>
        <v>562570720.36000001</v>
      </c>
      <c r="F11" s="6">
        <f t="shared" si="0"/>
        <v>5527</v>
      </c>
    </row>
    <row r="12" spans="1:6" x14ac:dyDescent="0.2">
      <c r="A12" s="23" t="s">
        <v>39</v>
      </c>
      <c r="B12" s="7"/>
      <c r="C12" s="8"/>
      <c r="D12" s="1"/>
      <c r="E12" s="14"/>
      <c r="F12" s="1"/>
    </row>
    <row r="13" spans="1:6" x14ac:dyDescent="0.2">
      <c r="A13" s="23" t="s">
        <v>17</v>
      </c>
      <c r="B13" s="7"/>
      <c r="C13" s="8"/>
      <c r="D13" s="1"/>
      <c r="E13" s="14"/>
      <c r="F13" s="1"/>
    </row>
  </sheetData>
  <mergeCells count="5">
    <mergeCell ref="A11:C11"/>
    <mergeCell ref="A10:C10"/>
    <mergeCell ref="A1:F1"/>
    <mergeCell ref="A2:F2"/>
    <mergeCell ref="A4:A9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&amp;C&amp;8&amp;A&amp;R&amp;8Tabela 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Alagoas</vt:lpstr>
      <vt:lpstr>Bahia</vt:lpstr>
      <vt:lpstr>Ceará</vt:lpstr>
      <vt:lpstr>Maranhão</vt:lpstr>
      <vt:lpstr>Paraíba</vt:lpstr>
      <vt:lpstr>Pernambuco</vt:lpstr>
      <vt:lpstr>Piauí</vt:lpstr>
      <vt:lpstr>Rio Grande do Norte</vt:lpstr>
      <vt:lpstr>Sergipe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2018-01-15T18:30:57Z</cp:lastPrinted>
  <dcterms:created xsi:type="dcterms:W3CDTF">2005-01-19T13:30:20Z</dcterms:created>
  <dcterms:modified xsi:type="dcterms:W3CDTF">2022-02-22T18:00:00Z</dcterms:modified>
</cp:coreProperties>
</file>