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149" documentId="13_ncr:1_{017C002D-1492-4A14-97E1-4338506F2A4B}" xr6:coauthVersionLast="47" xr6:coauthVersionMax="47" xr10:uidLastSave="{35B86C7A-6B6C-4F85-A227-5E5F2718FA29}"/>
  <bookViews>
    <workbookView xWindow="-108" yWindow="-108" windowWidth="23256" windowHeight="12456" tabRatio="685" activeTab="3" xr2:uid="{00000000-000D-0000-FFFF-FFFF00000000}"/>
  </bookViews>
  <sheets>
    <sheet name="Distrito Federal" sheetId="9" r:id="rId1"/>
    <sheet name="Goiás" sheetId="24" r:id="rId2"/>
    <sheet name="Mato Grosso" sheetId="6" r:id="rId3"/>
    <sheet name="Mato Grosso do Sul" sheetId="5" r:id="rId4"/>
  </sheets>
  <definedNames>
    <definedName name="_xlnm._FilterDatabase" localSheetId="0" hidden="1">'Distrito Federal'!$A$3:$E$3</definedName>
    <definedName name="_xlnm._FilterDatabase" localSheetId="1" hidden="1">Goiás!$A$3:$E$3</definedName>
    <definedName name="_xlnm._FilterDatabase" localSheetId="2" hidden="1">'Mato Grosso'!$A$3:$E$3</definedName>
    <definedName name="_xlnm._FilterDatabase" localSheetId="3" hidden="1">'Mato Grosso do Sul'!$A$3:$E$3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D27" i="5"/>
  <c r="E26" i="5"/>
  <c r="D26" i="5"/>
  <c r="E24" i="5"/>
  <c r="D24" i="5"/>
  <c r="E19" i="5"/>
  <c r="D19" i="5"/>
  <c r="E10" i="5"/>
  <c r="D10" i="5"/>
  <c r="E29" i="6"/>
  <c r="D29" i="6"/>
  <c r="E28" i="6"/>
  <c r="D28" i="6"/>
  <c r="E25" i="6"/>
  <c r="D25" i="6"/>
  <c r="E23" i="6"/>
  <c r="D23" i="6"/>
  <c r="E18" i="6"/>
  <c r="D18" i="6"/>
  <c r="E9" i="6"/>
  <c r="D9" i="6"/>
  <c r="E29" i="24"/>
  <c r="D29" i="24"/>
  <c r="E28" i="24"/>
  <c r="D28" i="24"/>
  <c r="E25" i="24"/>
  <c r="D25" i="24"/>
  <c r="E23" i="24"/>
  <c r="D23" i="24"/>
  <c r="E18" i="24"/>
  <c r="D18" i="24"/>
  <c r="E9" i="24"/>
  <c r="D9" i="24"/>
  <c r="E27" i="9"/>
  <c r="D27" i="9"/>
  <c r="E26" i="9"/>
  <c r="D26" i="9"/>
  <c r="E23" i="9"/>
  <c r="D23" i="9"/>
  <c r="E21" i="9"/>
  <c r="D21" i="9"/>
  <c r="E17" i="9"/>
  <c r="D17" i="9"/>
  <c r="E9" i="9"/>
  <c r="D9" i="9"/>
</calcChain>
</file>

<file path=xl/sharedStrings.xml><?xml version="1.0" encoding="utf-8"?>
<sst xmlns="http://schemas.openxmlformats.org/spreadsheetml/2006/main" count="232" uniqueCount="42">
  <si>
    <t>Área</t>
  </si>
  <si>
    <t>Programa</t>
  </si>
  <si>
    <t>Modalidade</t>
  </si>
  <si>
    <t>Valor do Empréstimo (R$)</t>
  </si>
  <si>
    <t>Número de Unidades</t>
  </si>
  <si>
    <t>Total Habitação</t>
  </si>
  <si>
    <t xml:space="preserve">TOTAL GERAL </t>
  </si>
  <si>
    <t>Elaboração: Banco de Dados - CBIC.</t>
  </si>
  <si>
    <t>Distrito Federal</t>
  </si>
  <si>
    <t>Goiás</t>
  </si>
  <si>
    <t>Mato Grosso do Sul</t>
  </si>
  <si>
    <t>Mato Grosso</t>
  </si>
  <si>
    <t>HABITAÇÃO POPULAR</t>
  </si>
  <si>
    <t>OPER. DIVERSAS</t>
  </si>
  <si>
    <t>Total Operações Diversas</t>
  </si>
  <si>
    <t>INFRAESTRUTURA URBANA</t>
  </si>
  <si>
    <t>Total Infraestrutura</t>
  </si>
  <si>
    <t>CONTRATAÇÕES COM RECURSOS DO FGTS - 2025</t>
  </si>
  <si>
    <t>Fonte: Caixa Econômica Federal. Posição da Base: 17/03/2026.</t>
  </si>
  <si>
    <t>Apoio à Produção</t>
  </si>
  <si>
    <t>HABITAÇÃO</t>
  </si>
  <si>
    <t>Carta de Crédito - Individual</t>
  </si>
  <si>
    <t>Aquisição de terreno e construção</t>
  </si>
  <si>
    <t>Construção</t>
  </si>
  <si>
    <t>Imóvel novo</t>
  </si>
  <si>
    <t>Imóvel usado</t>
  </si>
  <si>
    <t>Pró-Cotista</t>
  </si>
  <si>
    <t>Pró-Transporte - Setor Privado</t>
  </si>
  <si>
    <t xml:space="preserve">TRANSPORTES                               </t>
  </si>
  <si>
    <t>SANEAMENTO</t>
  </si>
  <si>
    <t>Total Saneamento</t>
  </si>
  <si>
    <t>Saneamento para Todos - Setor Público</t>
  </si>
  <si>
    <t xml:space="preserve">SANEAMENTO INTEGRADO - PROSANEAR          </t>
  </si>
  <si>
    <t xml:space="preserve">SISTEMA DE TRATAMENTO DE ESGOTO           </t>
  </si>
  <si>
    <t>OPERAÇÕES ESPECIAIS-HABITAÇÃO</t>
  </si>
  <si>
    <t>Total Operações Especiais-Habitação</t>
  </si>
  <si>
    <t>Contrapartida Classe Media - SBPE</t>
  </si>
  <si>
    <t>Op. Especiais - Faixa Estendida</t>
  </si>
  <si>
    <t xml:space="preserve">SISTEMA DE ABASTECIMENTO DE AGUA          </t>
  </si>
  <si>
    <t>Carta de Crédito - Associativa Entidades</t>
  </si>
  <si>
    <t>Pró-Transporte - Setor Público</t>
  </si>
  <si>
    <t xml:space="preserve">QUALIFICACAO VIARIA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</si>
</sst>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sz val="7.5"/>
      <name val="Arial"/>
      <family val="2"/>
    </font>
    <font>
      <b/>
      <sz val="8"/>
      <color indexed="9"/>
      <name val="Arial"/>
      <family val="2"/>
    </font>
    <font>
      <b/>
      <sz val="8"/>
      <color indexed="4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Continuous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Continuous" vertical="center" wrapText="1"/>
    </xf>
    <xf numFmtId="0" fontId="12" fillId="0" borderId="0" xfId="0" applyFont="1" applyAlignment="1">
      <alignment horizontal="left" vertical="center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Continuous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wrapText="1"/>
    </xf>
    <xf numFmtId="3" fontId="8" fillId="7" borderId="2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Continuous" vertical="center" wrapText="1"/>
    </xf>
    <xf numFmtId="3" fontId="8" fillId="4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Continuous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Continuous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8" fillId="9" borderId="2" xfId="0" applyNumberFormat="1" applyFont="1" applyFill="1" applyBorder="1" applyAlignment="1">
      <alignment horizontal="center" vertical="center" wrapText="1"/>
    </xf>
    <xf numFmtId="3" fontId="8" fillId="8" borderId="20" xfId="0" applyNumberFormat="1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3" fontId="8" fillId="9" borderId="13" xfId="0" applyNumberFormat="1" applyFont="1" applyFill="1" applyBorder="1" applyAlignment="1">
      <alignment horizontal="center" vertical="center" wrapText="1"/>
    </xf>
    <xf numFmtId="3" fontId="8" fillId="9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E29"/>
  <sheetViews>
    <sheetView showGridLines="0" topLeftCell="A13" workbookViewId="0">
      <selection activeCell="E35" sqref="E35"/>
    </sheetView>
  </sheetViews>
  <sheetFormatPr defaultColWidth="9.109375" defaultRowHeight="10.199999999999999" x14ac:dyDescent="0.25"/>
  <cols>
    <col min="1" max="1" width="14.33203125" style="15" customWidth="1"/>
    <col min="2" max="2" width="16.88671875" style="13" customWidth="1"/>
    <col min="3" max="3" width="20.6640625" style="14" customWidth="1"/>
    <col min="4" max="4" width="14.6640625" style="12" customWidth="1"/>
    <col min="5" max="5" width="13.6640625" style="11" customWidth="1"/>
    <col min="6" max="16384" width="9.109375" style="1"/>
  </cols>
  <sheetData>
    <row r="1" spans="1:5" ht="13.8" x14ac:dyDescent="0.25">
      <c r="A1" s="41" t="s">
        <v>17</v>
      </c>
      <c r="B1" s="41"/>
      <c r="C1" s="41"/>
      <c r="D1" s="41"/>
      <c r="E1" s="41"/>
    </row>
    <row r="2" spans="1:5" ht="13.8" x14ac:dyDescent="0.25">
      <c r="A2" s="41" t="s">
        <v>8</v>
      </c>
      <c r="B2" s="41"/>
      <c r="C2" s="41"/>
      <c r="D2" s="41"/>
      <c r="E2" s="41"/>
    </row>
    <row r="3" spans="1:5" ht="24" x14ac:dyDescent="0.25">
      <c r="A3" s="19" t="s">
        <v>0</v>
      </c>
      <c r="B3" s="2" t="s">
        <v>1</v>
      </c>
      <c r="C3" s="2" t="s">
        <v>2</v>
      </c>
      <c r="D3" s="4" t="s">
        <v>3</v>
      </c>
      <c r="E3" s="3" t="s">
        <v>4</v>
      </c>
    </row>
    <row r="4" spans="1:5" x14ac:dyDescent="0.25">
      <c r="A4" s="42" t="s">
        <v>12</v>
      </c>
      <c r="B4" s="17" t="s">
        <v>19</v>
      </c>
      <c r="C4" s="17" t="s">
        <v>20</v>
      </c>
      <c r="D4" s="16">
        <v>1282992924.3399999</v>
      </c>
      <c r="E4" s="18">
        <v>4815</v>
      </c>
    </row>
    <row r="5" spans="1:5" ht="20.399999999999999" x14ac:dyDescent="0.25">
      <c r="A5" s="43"/>
      <c r="B5" s="17" t="s">
        <v>21</v>
      </c>
      <c r="C5" s="17" t="s">
        <v>22</v>
      </c>
      <c r="D5" s="16">
        <v>240000</v>
      </c>
      <c r="E5" s="18">
        <v>1</v>
      </c>
    </row>
    <row r="6" spans="1:5" ht="20.399999999999999" x14ac:dyDescent="0.25">
      <c r="A6" s="43"/>
      <c r="B6" s="17" t="s">
        <v>21</v>
      </c>
      <c r="C6" s="17" t="s">
        <v>23</v>
      </c>
      <c r="D6" s="16">
        <v>241200</v>
      </c>
      <c r="E6" s="18">
        <v>1</v>
      </c>
    </row>
    <row r="7" spans="1:5" ht="20.399999999999999" x14ac:dyDescent="0.25">
      <c r="A7" s="43"/>
      <c r="B7" s="17" t="s">
        <v>21</v>
      </c>
      <c r="C7" s="17" t="s">
        <v>24</v>
      </c>
      <c r="D7" s="16">
        <v>18966419.079999998</v>
      </c>
      <c r="E7" s="18">
        <v>107</v>
      </c>
    </row>
    <row r="8" spans="1:5" ht="20.399999999999999" x14ac:dyDescent="0.25">
      <c r="A8" s="43"/>
      <c r="B8" s="17" t="s">
        <v>21</v>
      </c>
      <c r="C8" s="17" t="s">
        <v>25</v>
      </c>
      <c r="D8" s="16">
        <v>132327064.81</v>
      </c>
      <c r="E8" s="18">
        <v>877</v>
      </c>
    </row>
    <row r="9" spans="1:5" ht="12" x14ac:dyDescent="0.25">
      <c r="A9" s="39" t="s">
        <v>5</v>
      </c>
      <c r="B9" s="39"/>
      <c r="C9" s="40"/>
      <c r="D9" s="5">
        <f>SUM(D4:D8)</f>
        <v>1434767608.2299998</v>
      </c>
      <c r="E9" s="6">
        <f>SUM(E4:E8)</f>
        <v>5801</v>
      </c>
    </row>
    <row r="10" spans="1:5" ht="20.399999999999999" x14ac:dyDescent="0.25">
      <c r="A10" s="42" t="s">
        <v>34</v>
      </c>
      <c r="B10" s="17" t="s">
        <v>36</v>
      </c>
      <c r="C10" s="17" t="s">
        <v>22</v>
      </c>
      <c r="D10" s="16">
        <v>20324384.789999999</v>
      </c>
      <c r="E10" s="18">
        <v>81</v>
      </c>
    </row>
    <row r="11" spans="1:5" ht="20.399999999999999" x14ac:dyDescent="0.25">
      <c r="A11" s="43"/>
      <c r="B11" s="17" t="s">
        <v>36</v>
      </c>
      <c r="C11" s="17" t="s">
        <v>24</v>
      </c>
      <c r="D11" s="16">
        <v>7508090.7999999998</v>
      </c>
      <c r="E11" s="18">
        <v>29</v>
      </c>
    </row>
    <row r="12" spans="1:5" ht="20.399999999999999" x14ac:dyDescent="0.25">
      <c r="A12" s="43"/>
      <c r="B12" s="17" t="s">
        <v>36</v>
      </c>
      <c r="C12" s="17" t="s">
        <v>25</v>
      </c>
      <c r="D12" s="16">
        <v>80085057.519999996</v>
      </c>
      <c r="E12" s="18">
        <v>340</v>
      </c>
    </row>
    <row r="13" spans="1:5" ht="20.399999999999999" x14ac:dyDescent="0.25">
      <c r="A13" s="43"/>
      <c r="B13" s="17" t="s">
        <v>37</v>
      </c>
      <c r="C13" s="17" t="s">
        <v>22</v>
      </c>
      <c r="D13" s="16">
        <v>11468166.73</v>
      </c>
      <c r="E13" s="18">
        <v>46</v>
      </c>
    </row>
    <row r="14" spans="1:5" ht="20.399999999999999" x14ac:dyDescent="0.25">
      <c r="A14" s="43"/>
      <c r="B14" s="17" t="s">
        <v>37</v>
      </c>
      <c r="C14" s="17" t="s">
        <v>23</v>
      </c>
      <c r="D14" s="16">
        <v>3084528.67</v>
      </c>
      <c r="E14" s="18">
        <v>13</v>
      </c>
    </row>
    <row r="15" spans="1:5" ht="20.399999999999999" x14ac:dyDescent="0.25">
      <c r="A15" s="43"/>
      <c r="B15" s="17" t="s">
        <v>37</v>
      </c>
      <c r="C15" s="17" t="s">
        <v>24</v>
      </c>
      <c r="D15" s="16">
        <v>5874479.4100000001</v>
      </c>
      <c r="E15" s="18">
        <v>22</v>
      </c>
    </row>
    <row r="16" spans="1:5" ht="20.399999999999999" x14ac:dyDescent="0.25">
      <c r="A16" s="43"/>
      <c r="B16" s="17" t="s">
        <v>37</v>
      </c>
      <c r="C16" s="17" t="s">
        <v>25</v>
      </c>
      <c r="D16" s="16">
        <v>58376096.689999998</v>
      </c>
      <c r="E16" s="18">
        <v>257</v>
      </c>
    </row>
    <row r="17" spans="1:5" ht="12" x14ac:dyDescent="0.25">
      <c r="A17" s="60" t="s">
        <v>35</v>
      </c>
      <c r="B17" s="60"/>
      <c r="C17" s="61"/>
      <c r="D17" s="62">
        <f>SUM(D10:D16)</f>
        <v>186720804.61000001</v>
      </c>
      <c r="E17" s="63">
        <f>SUM(E10:E16)</f>
        <v>788</v>
      </c>
    </row>
    <row r="18" spans="1:5" ht="18.600000000000001" customHeight="1" x14ac:dyDescent="0.25">
      <c r="A18" s="46" t="s">
        <v>13</v>
      </c>
      <c r="B18" s="29" t="s">
        <v>26</v>
      </c>
      <c r="C18" s="29" t="s">
        <v>22</v>
      </c>
      <c r="D18" s="26">
        <v>6494261.5599999996</v>
      </c>
      <c r="E18" s="33">
        <v>25</v>
      </c>
    </row>
    <row r="19" spans="1:5" ht="17.25" customHeight="1" x14ac:dyDescent="0.25">
      <c r="A19" s="47"/>
      <c r="B19" s="34" t="s">
        <v>26</v>
      </c>
      <c r="C19" s="34" t="s">
        <v>24</v>
      </c>
      <c r="D19" s="35">
        <v>33266708.350000001</v>
      </c>
      <c r="E19" s="36">
        <v>80</v>
      </c>
    </row>
    <row r="20" spans="1:5" ht="15.75" customHeight="1" x14ac:dyDescent="0.25">
      <c r="A20" s="47"/>
      <c r="B20" s="34" t="s">
        <v>26</v>
      </c>
      <c r="C20" s="34" t="s">
        <v>25</v>
      </c>
      <c r="D20" s="35">
        <v>4491382.99</v>
      </c>
      <c r="E20" s="36">
        <v>22</v>
      </c>
    </row>
    <row r="21" spans="1:5" ht="12" x14ac:dyDescent="0.25">
      <c r="A21" s="44" t="s">
        <v>14</v>
      </c>
      <c r="B21" s="45"/>
      <c r="C21" s="45"/>
      <c r="D21" s="27">
        <f>SUM(D18:D20)</f>
        <v>44252352.900000006</v>
      </c>
      <c r="E21" s="28">
        <f>SUM(E18:E20)</f>
        <v>127</v>
      </c>
    </row>
    <row r="22" spans="1:5" s="22" customFormat="1" ht="25.5" customHeight="1" x14ac:dyDescent="0.25">
      <c r="A22" s="31" t="s">
        <v>15</v>
      </c>
      <c r="B22" s="32" t="s">
        <v>27</v>
      </c>
      <c r="C22" s="29" t="s">
        <v>28</v>
      </c>
      <c r="D22" s="26">
        <v>201123449.18000001</v>
      </c>
      <c r="E22" s="23">
        <v>0</v>
      </c>
    </row>
    <row r="23" spans="1:5" s="22" customFormat="1" ht="12" customHeight="1" x14ac:dyDescent="0.25">
      <c r="A23" s="49" t="s">
        <v>16</v>
      </c>
      <c r="B23" s="50"/>
      <c r="C23" s="50"/>
      <c r="D23" s="21">
        <f>SUM(D22:D22)</f>
        <v>201123449.18000001</v>
      </c>
      <c r="E23" s="30">
        <f>SUM(E22:E22)</f>
        <v>0</v>
      </c>
    </row>
    <row r="24" spans="1:5" s="22" customFormat="1" ht="25.5" customHeight="1" x14ac:dyDescent="0.25">
      <c r="A24" s="57" t="s">
        <v>29</v>
      </c>
      <c r="B24" s="34" t="s">
        <v>31</v>
      </c>
      <c r="C24" s="34" t="s">
        <v>32</v>
      </c>
      <c r="D24" s="35">
        <v>75912060.120000005</v>
      </c>
      <c r="E24" s="59">
        <v>0</v>
      </c>
    </row>
    <row r="25" spans="1:5" s="22" customFormat="1" ht="25.5" customHeight="1" x14ac:dyDescent="0.25">
      <c r="A25" s="58"/>
      <c r="B25" s="34" t="s">
        <v>31</v>
      </c>
      <c r="C25" s="34" t="s">
        <v>33</v>
      </c>
      <c r="D25" s="35">
        <v>184316173.11000001</v>
      </c>
      <c r="E25" s="56">
        <v>0</v>
      </c>
    </row>
    <row r="26" spans="1:5" s="22" customFormat="1" ht="12" customHeight="1" x14ac:dyDescent="0.25">
      <c r="A26" s="53" t="s">
        <v>30</v>
      </c>
      <c r="B26" s="54"/>
      <c r="C26" s="54"/>
      <c r="D26" s="55">
        <f>SUM(D24:D25)</f>
        <v>260228233.23000002</v>
      </c>
      <c r="E26" s="64">
        <f>SUM(E24:E25)</f>
        <v>0</v>
      </c>
    </row>
    <row r="27" spans="1:5" ht="13.2" x14ac:dyDescent="0.25">
      <c r="A27" s="37" t="s">
        <v>6</v>
      </c>
      <c r="B27" s="38"/>
      <c r="C27" s="38"/>
      <c r="D27" s="7">
        <f>SUM(D9,D21,D17,D23,D26)</f>
        <v>2127092448.1499999</v>
      </c>
      <c r="E27" s="8">
        <f>SUM(E9,E21,E17,E23,E26)</f>
        <v>6716</v>
      </c>
    </row>
    <row r="28" spans="1:5" x14ac:dyDescent="0.25">
      <c r="A28" s="20" t="s">
        <v>18</v>
      </c>
      <c r="B28" s="9"/>
      <c r="C28" s="10"/>
    </row>
    <row r="29" spans="1:5" x14ac:dyDescent="0.25">
      <c r="A29" s="20" t="s">
        <v>7</v>
      </c>
      <c r="B29" s="9"/>
      <c r="C29" s="10"/>
    </row>
  </sheetData>
  <mergeCells count="12">
    <mergeCell ref="A27:C27"/>
    <mergeCell ref="A9:C9"/>
    <mergeCell ref="A1:E1"/>
    <mergeCell ref="A2:E2"/>
    <mergeCell ref="A4:A8"/>
    <mergeCell ref="A21:C21"/>
    <mergeCell ref="A18:A20"/>
    <mergeCell ref="A23:C23"/>
    <mergeCell ref="A26:C26"/>
    <mergeCell ref="A24:A25"/>
    <mergeCell ref="A10:A16"/>
    <mergeCell ref="A17:C17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E31"/>
  <sheetViews>
    <sheetView showGridLines="0" topLeftCell="A16" workbookViewId="0">
      <selection activeCell="C34" sqref="C34"/>
    </sheetView>
  </sheetViews>
  <sheetFormatPr defaultColWidth="9.109375" defaultRowHeight="10.199999999999999" x14ac:dyDescent="0.25"/>
  <cols>
    <col min="1" max="1" width="15.44140625" style="15" customWidth="1"/>
    <col min="2" max="2" width="19.33203125" style="13" bestFit="1" customWidth="1"/>
    <col min="3" max="3" width="20.6640625" style="14" customWidth="1"/>
    <col min="4" max="4" width="14.6640625" style="12" customWidth="1"/>
    <col min="5" max="5" width="13.6640625" style="11" customWidth="1"/>
    <col min="6" max="16384" width="9.109375" style="1"/>
  </cols>
  <sheetData>
    <row r="1" spans="1:5" ht="15" customHeight="1" x14ac:dyDescent="0.25">
      <c r="A1" s="41" t="s">
        <v>17</v>
      </c>
      <c r="B1" s="41"/>
      <c r="C1" s="41"/>
      <c r="D1" s="41"/>
      <c r="E1" s="41"/>
    </row>
    <row r="2" spans="1:5" ht="13.8" x14ac:dyDescent="0.25">
      <c r="A2" s="41" t="s">
        <v>9</v>
      </c>
      <c r="B2" s="41"/>
      <c r="C2" s="41"/>
      <c r="D2" s="41"/>
      <c r="E2" s="41"/>
    </row>
    <row r="3" spans="1:5" ht="24" x14ac:dyDescent="0.25">
      <c r="A3" s="19" t="s">
        <v>0</v>
      </c>
      <c r="B3" s="2" t="s">
        <v>1</v>
      </c>
      <c r="C3" s="2" t="s">
        <v>2</v>
      </c>
      <c r="D3" s="4" t="s">
        <v>3</v>
      </c>
      <c r="E3" s="3" t="s">
        <v>4</v>
      </c>
    </row>
    <row r="4" spans="1:5" x14ac:dyDescent="0.25">
      <c r="A4" s="42" t="s">
        <v>12</v>
      </c>
      <c r="B4" s="17" t="s">
        <v>19</v>
      </c>
      <c r="C4" s="17" t="s">
        <v>20</v>
      </c>
      <c r="D4" s="16">
        <v>4122428764.8299999</v>
      </c>
      <c r="E4" s="18">
        <v>15770</v>
      </c>
    </row>
    <row r="5" spans="1:5" ht="20.399999999999999" x14ac:dyDescent="0.25">
      <c r="A5" s="43"/>
      <c r="B5" s="17" t="s">
        <v>21</v>
      </c>
      <c r="C5" s="17" t="s">
        <v>22</v>
      </c>
      <c r="D5" s="16">
        <v>598698736.20000005</v>
      </c>
      <c r="E5" s="18">
        <v>3617</v>
      </c>
    </row>
    <row r="6" spans="1:5" x14ac:dyDescent="0.25">
      <c r="A6" s="43"/>
      <c r="B6" s="17" t="s">
        <v>21</v>
      </c>
      <c r="C6" s="17" t="s">
        <v>23</v>
      </c>
      <c r="D6" s="16">
        <v>48151004.390000001</v>
      </c>
      <c r="E6" s="18">
        <v>285</v>
      </c>
    </row>
    <row r="7" spans="1:5" ht="18" customHeight="1" x14ac:dyDescent="0.25">
      <c r="A7" s="43"/>
      <c r="B7" s="17" t="s">
        <v>21</v>
      </c>
      <c r="C7" s="17" t="s">
        <v>24</v>
      </c>
      <c r="D7" s="16">
        <v>2626680919.0900002</v>
      </c>
      <c r="E7" s="18">
        <v>16822</v>
      </c>
    </row>
    <row r="8" spans="1:5" ht="16.5" customHeight="1" x14ac:dyDescent="0.25">
      <c r="A8" s="43"/>
      <c r="B8" s="17" t="s">
        <v>21</v>
      </c>
      <c r="C8" s="17" t="s">
        <v>25</v>
      </c>
      <c r="D8" s="16">
        <v>937588303.12</v>
      </c>
      <c r="E8" s="18">
        <v>6622</v>
      </c>
    </row>
    <row r="9" spans="1:5" ht="12" x14ac:dyDescent="0.25">
      <c r="A9" s="39" t="s">
        <v>5</v>
      </c>
      <c r="B9" s="39"/>
      <c r="C9" s="40"/>
      <c r="D9" s="5">
        <f>SUM(D4:D8)</f>
        <v>8333547727.6300001</v>
      </c>
      <c r="E9" s="6">
        <f>SUM(E4:E8)</f>
        <v>43116</v>
      </c>
    </row>
    <row r="10" spans="1:5" ht="20.399999999999999" x14ac:dyDescent="0.25">
      <c r="A10" s="42" t="s">
        <v>34</v>
      </c>
      <c r="B10" s="17" t="s">
        <v>36</v>
      </c>
      <c r="C10" s="17" t="s">
        <v>22</v>
      </c>
      <c r="D10" s="16">
        <v>48536263.539999999</v>
      </c>
      <c r="E10" s="18">
        <v>174</v>
      </c>
    </row>
    <row r="11" spans="1:5" ht="20.399999999999999" x14ac:dyDescent="0.25">
      <c r="A11" s="43"/>
      <c r="B11" s="17" t="s">
        <v>36</v>
      </c>
      <c r="C11" s="17" t="s">
        <v>23</v>
      </c>
      <c r="D11" s="16">
        <v>8469831.0199999996</v>
      </c>
      <c r="E11" s="18">
        <v>33</v>
      </c>
    </row>
    <row r="12" spans="1:5" ht="20.399999999999999" x14ac:dyDescent="0.25">
      <c r="A12" s="43"/>
      <c r="B12" s="17" t="s">
        <v>36</v>
      </c>
      <c r="C12" s="17" t="s">
        <v>24</v>
      </c>
      <c r="D12" s="16">
        <v>184762166.55000001</v>
      </c>
      <c r="E12" s="18">
        <v>607</v>
      </c>
    </row>
    <row r="13" spans="1:5" ht="20.399999999999999" x14ac:dyDescent="0.25">
      <c r="A13" s="43"/>
      <c r="B13" s="17" t="s">
        <v>36</v>
      </c>
      <c r="C13" s="17" t="s">
        <v>25</v>
      </c>
      <c r="D13" s="16">
        <v>194395213.49000001</v>
      </c>
      <c r="E13" s="18">
        <v>743</v>
      </c>
    </row>
    <row r="14" spans="1:5" ht="20.399999999999999" x14ac:dyDescent="0.25">
      <c r="A14" s="43"/>
      <c r="B14" s="17" t="s">
        <v>37</v>
      </c>
      <c r="C14" s="17" t="s">
        <v>22</v>
      </c>
      <c r="D14" s="16">
        <v>32747769.780000001</v>
      </c>
      <c r="E14" s="18">
        <v>114</v>
      </c>
    </row>
    <row r="15" spans="1:5" ht="20.399999999999999" x14ac:dyDescent="0.25">
      <c r="A15" s="43"/>
      <c r="B15" s="17" t="s">
        <v>37</v>
      </c>
      <c r="C15" s="17" t="s">
        <v>23</v>
      </c>
      <c r="D15" s="16">
        <v>3818612.03</v>
      </c>
      <c r="E15" s="18">
        <v>15</v>
      </c>
    </row>
    <row r="16" spans="1:5" ht="24" customHeight="1" x14ac:dyDescent="0.25">
      <c r="A16" s="43"/>
      <c r="B16" s="17" t="s">
        <v>37</v>
      </c>
      <c r="C16" s="17" t="s">
        <v>24</v>
      </c>
      <c r="D16" s="16">
        <v>158278749.33000001</v>
      </c>
      <c r="E16" s="18">
        <v>522</v>
      </c>
    </row>
    <row r="17" spans="1:5" ht="20.399999999999999" customHeight="1" x14ac:dyDescent="0.25">
      <c r="A17" s="43"/>
      <c r="B17" s="17" t="s">
        <v>37</v>
      </c>
      <c r="C17" s="17" t="s">
        <v>25</v>
      </c>
      <c r="D17" s="16">
        <v>152649390.43000001</v>
      </c>
      <c r="E17" s="18">
        <v>584</v>
      </c>
    </row>
    <row r="18" spans="1:5" ht="12" x14ac:dyDescent="0.25">
      <c r="A18" s="60" t="s">
        <v>35</v>
      </c>
      <c r="B18" s="60"/>
      <c r="C18" s="61"/>
      <c r="D18" s="62">
        <f>SUM(D10:D17)</f>
        <v>783657996.17000008</v>
      </c>
      <c r="E18" s="63">
        <f>SUM(E10:E17)</f>
        <v>2792</v>
      </c>
    </row>
    <row r="19" spans="1:5" ht="15" customHeight="1" x14ac:dyDescent="0.25">
      <c r="A19" s="46" t="s">
        <v>13</v>
      </c>
      <c r="B19" s="29" t="s">
        <v>26</v>
      </c>
      <c r="C19" s="29" t="s">
        <v>22</v>
      </c>
      <c r="D19" s="26">
        <v>24919557.68</v>
      </c>
      <c r="E19" s="33">
        <v>88</v>
      </c>
    </row>
    <row r="20" spans="1:5" ht="17.25" customHeight="1" x14ac:dyDescent="0.25">
      <c r="A20" s="47"/>
      <c r="B20" s="34" t="s">
        <v>26</v>
      </c>
      <c r="C20" s="34" t="s">
        <v>23</v>
      </c>
      <c r="D20" s="35">
        <v>5397703.8099999996</v>
      </c>
      <c r="E20" s="36">
        <v>18</v>
      </c>
    </row>
    <row r="21" spans="1:5" ht="15.75" customHeight="1" x14ac:dyDescent="0.25">
      <c r="A21" s="47"/>
      <c r="B21" s="34" t="s">
        <v>26</v>
      </c>
      <c r="C21" s="34" t="s">
        <v>24</v>
      </c>
      <c r="D21" s="35">
        <v>149594235.49000001</v>
      </c>
      <c r="E21" s="36">
        <v>486</v>
      </c>
    </row>
    <row r="22" spans="1:5" ht="18" customHeight="1" x14ac:dyDescent="0.25">
      <c r="A22" s="48"/>
      <c r="B22" s="34" t="s">
        <v>26</v>
      </c>
      <c r="C22" s="34" t="s">
        <v>25</v>
      </c>
      <c r="D22" s="35">
        <v>2052294.69</v>
      </c>
      <c r="E22" s="36">
        <v>12</v>
      </c>
    </row>
    <row r="23" spans="1:5" ht="12" x14ac:dyDescent="0.25">
      <c r="A23" s="44" t="s">
        <v>14</v>
      </c>
      <c r="B23" s="45"/>
      <c r="C23" s="45"/>
      <c r="D23" s="27">
        <f>SUM(D19:D22)</f>
        <v>181963791.67000002</v>
      </c>
      <c r="E23" s="28">
        <f>SUM(E19:E22)</f>
        <v>604</v>
      </c>
    </row>
    <row r="24" spans="1:5" s="22" customFormat="1" ht="25.5" customHeight="1" x14ac:dyDescent="0.25">
      <c r="A24" s="31" t="s">
        <v>15</v>
      </c>
      <c r="B24" s="32" t="s">
        <v>27</v>
      </c>
      <c r="C24" s="29" t="s">
        <v>28</v>
      </c>
      <c r="D24" s="26">
        <v>35550900</v>
      </c>
      <c r="E24" s="23">
        <v>0</v>
      </c>
    </row>
    <row r="25" spans="1:5" s="22" customFormat="1" ht="12" customHeight="1" x14ac:dyDescent="0.25">
      <c r="A25" s="49" t="s">
        <v>16</v>
      </c>
      <c r="B25" s="50"/>
      <c r="C25" s="50"/>
      <c r="D25" s="21">
        <f>SUM(D24:D24)</f>
        <v>35550900</v>
      </c>
      <c r="E25" s="30">
        <f>SUM(E24:E24)</f>
        <v>0</v>
      </c>
    </row>
    <row r="26" spans="1:5" s="22" customFormat="1" ht="25.5" customHeight="1" x14ac:dyDescent="0.25">
      <c r="A26" s="57" t="s">
        <v>29</v>
      </c>
      <c r="B26" s="34" t="s">
        <v>31</v>
      </c>
      <c r="C26" s="34" t="s">
        <v>38</v>
      </c>
      <c r="D26" s="35">
        <v>21654519</v>
      </c>
      <c r="E26" s="59">
        <v>0</v>
      </c>
    </row>
    <row r="27" spans="1:5" s="22" customFormat="1" ht="25.5" customHeight="1" x14ac:dyDescent="0.25">
      <c r="A27" s="58"/>
      <c r="B27" s="34" t="s">
        <v>31</v>
      </c>
      <c r="C27" s="34" t="s">
        <v>33</v>
      </c>
      <c r="D27" s="35">
        <v>128326109</v>
      </c>
      <c r="E27" s="56">
        <v>0</v>
      </c>
    </row>
    <row r="28" spans="1:5" s="22" customFormat="1" ht="12" customHeight="1" x14ac:dyDescent="0.25">
      <c r="A28" s="53" t="s">
        <v>30</v>
      </c>
      <c r="B28" s="54"/>
      <c r="C28" s="54"/>
      <c r="D28" s="55">
        <f>SUM(D26:D27)</f>
        <v>149980628</v>
      </c>
      <c r="E28" s="64">
        <f>SUM(E26:E27)</f>
        <v>0</v>
      </c>
    </row>
    <row r="29" spans="1:5" ht="13.2" x14ac:dyDescent="0.25">
      <c r="A29" s="37" t="s">
        <v>6</v>
      </c>
      <c r="B29" s="38"/>
      <c r="C29" s="38"/>
      <c r="D29" s="7">
        <f>D9+D23+D25+D18+D28</f>
        <v>9484701043.4700012</v>
      </c>
      <c r="E29" s="7">
        <f>E9+E23+E25+E18+E28</f>
        <v>46512</v>
      </c>
    </row>
    <row r="30" spans="1:5" x14ac:dyDescent="0.25">
      <c r="A30" s="20" t="s">
        <v>18</v>
      </c>
      <c r="B30" s="9"/>
      <c r="C30" s="10"/>
    </row>
    <row r="31" spans="1:5" x14ac:dyDescent="0.25">
      <c r="A31" s="20" t="s">
        <v>7</v>
      </c>
      <c r="B31" s="9"/>
      <c r="C31" s="10"/>
    </row>
  </sheetData>
  <mergeCells count="12">
    <mergeCell ref="A29:C29"/>
    <mergeCell ref="A9:C9"/>
    <mergeCell ref="A1:E1"/>
    <mergeCell ref="A2:E2"/>
    <mergeCell ref="A4:A8"/>
    <mergeCell ref="A23:C23"/>
    <mergeCell ref="A25:C25"/>
    <mergeCell ref="A19:A22"/>
    <mergeCell ref="A26:A27"/>
    <mergeCell ref="A28:C28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  <pageSetUpPr fitToPage="1"/>
  </sheetPr>
  <dimension ref="A1:E31"/>
  <sheetViews>
    <sheetView showGridLines="0" topLeftCell="A16" workbookViewId="0">
      <selection activeCell="F37" sqref="F37"/>
    </sheetView>
  </sheetViews>
  <sheetFormatPr defaultColWidth="9.109375" defaultRowHeight="10.199999999999999" x14ac:dyDescent="0.25"/>
  <cols>
    <col min="1" max="1" width="14.5546875" style="15" customWidth="1"/>
    <col min="2" max="2" width="16.88671875" style="13" customWidth="1"/>
    <col min="3" max="3" width="20.6640625" style="14" customWidth="1"/>
    <col min="4" max="4" width="14.6640625" style="12" customWidth="1"/>
    <col min="5" max="5" width="13.6640625" style="11" customWidth="1"/>
    <col min="6" max="16384" width="9.109375" style="1"/>
  </cols>
  <sheetData>
    <row r="1" spans="1:5" ht="15" customHeight="1" x14ac:dyDescent="0.25">
      <c r="A1" s="41" t="s">
        <v>17</v>
      </c>
      <c r="B1" s="41"/>
      <c r="C1" s="41"/>
      <c r="D1" s="41"/>
      <c r="E1" s="41"/>
    </row>
    <row r="2" spans="1:5" ht="13.8" x14ac:dyDescent="0.25">
      <c r="A2" s="41" t="s">
        <v>11</v>
      </c>
      <c r="B2" s="41"/>
      <c r="C2" s="41"/>
      <c r="D2" s="41"/>
      <c r="E2" s="41"/>
    </row>
    <row r="3" spans="1:5" ht="24" x14ac:dyDescent="0.25">
      <c r="A3" s="19" t="s">
        <v>0</v>
      </c>
      <c r="B3" s="2" t="s">
        <v>1</v>
      </c>
      <c r="C3" s="2" t="s">
        <v>2</v>
      </c>
      <c r="D3" s="4" t="s">
        <v>3</v>
      </c>
      <c r="E3" s="3" t="s">
        <v>4</v>
      </c>
    </row>
    <row r="4" spans="1:5" x14ac:dyDescent="0.25">
      <c r="A4" s="42" t="s">
        <v>12</v>
      </c>
      <c r="B4" s="17" t="s">
        <v>19</v>
      </c>
      <c r="C4" s="17" t="s">
        <v>20</v>
      </c>
      <c r="D4" s="16">
        <v>2012550841.52</v>
      </c>
      <c r="E4" s="18">
        <v>9122</v>
      </c>
    </row>
    <row r="5" spans="1:5" ht="20.399999999999999" x14ac:dyDescent="0.25">
      <c r="A5" s="43"/>
      <c r="B5" s="17" t="s">
        <v>21</v>
      </c>
      <c r="C5" s="17" t="s">
        <v>22</v>
      </c>
      <c r="D5" s="16">
        <v>183459956.72999999</v>
      </c>
      <c r="E5" s="18">
        <v>923</v>
      </c>
    </row>
    <row r="6" spans="1:5" ht="20.399999999999999" x14ac:dyDescent="0.25">
      <c r="A6" s="43"/>
      <c r="B6" s="17" t="s">
        <v>21</v>
      </c>
      <c r="C6" s="17" t="s">
        <v>23</v>
      </c>
      <c r="D6" s="16">
        <v>18232671.98</v>
      </c>
      <c r="E6" s="18">
        <v>95</v>
      </c>
    </row>
    <row r="7" spans="1:5" ht="20.399999999999999" x14ac:dyDescent="0.25">
      <c r="A7" s="43"/>
      <c r="B7" s="17" t="s">
        <v>21</v>
      </c>
      <c r="C7" s="17" t="s">
        <v>24</v>
      </c>
      <c r="D7" s="16">
        <v>184211011.30000001</v>
      </c>
      <c r="E7" s="18">
        <v>992</v>
      </c>
    </row>
    <row r="8" spans="1:5" ht="20.399999999999999" x14ac:dyDescent="0.25">
      <c r="A8" s="43"/>
      <c r="B8" s="17" t="s">
        <v>21</v>
      </c>
      <c r="C8" s="17" t="s">
        <v>25</v>
      </c>
      <c r="D8" s="16">
        <v>180860104.69</v>
      </c>
      <c r="E8" s="18">
        <v>1196</v>
      </c>
    </row>
    <row r="9" spans="1:5" ht="12" x14ac:dyDescent="0.25">
      <c r="A9" s="39" t="s">
        <v>5</v>
      </c>
      <c r="B9" s="51"/>
      <c r="C9" s="52"/>
      <c r="D9" s="24">
        <f>SUM(D4:D8)</f>
        <v>2579314586.2200003</v>
      </c>
      <c r="E9" s="25">
        <f>SUM(E4:E8)</f>
        <v>12328</v>
      </c>
    </row>
    <row r="10" spans="1:5" ht="20.399999999999999" x14ac:dyDescent="0.25">
      <c r="A10" s="42" t="s">
        <v>34</v>
      </c>
      <c r="B10" s="17" t="s">
        <v>36</v>
      </c>
      <c r="C10" s="17" t="s">
        <v>22</v>
      </c>
      <c r="D10" s="16">
        <v>27488612.850000001</v>
      </c>
      <c r="E10" s="18">
        <v>103</v>
      </c>
    </row>
    <row r="11" spans="1:5" ht="20.399999999999999" x14ac:dyDescent="0.25">
      <c r="A11" s="43"/>
      <c r="B11" s="17" t="s">
        <v>36</v>
      </c>
      <c r="C11" s="17" t="s">
        <v>23</v>
      </c>
      <c r="D11" s="16">
        <v>3995107.98</v>
      </c>
      <c r="E11" s="18">
        <v>13</v>
      </c>
    </row>
    <row r="12" spans="1:5" ht="20.399999999999999" x14ac:dyDescent="0.25">
      <c r="A12" s="43"/>
      <c r="B12" s="17" t="s">
        <v>36</v>
      </c>
      <c r="C12" s="17" t="s">
        <v>24</v>
      </c>
      <c r="D12" s="16">
        <v>21363605.609999999</v>
      </c>
      <c r="E12" s="18">
        <v>77</v>
      </c>
    </row>
    <row r="13" spans="1:5" ht="20.399999999999999" x14ac:dyDescent="0.25">
      <c r="A13" s="43"/>
      <c r="B13" s="17" t="s">
        <v>36</v>
      </c>
      <c r="C13" s="17" t="s">
        <v>25</v>
      </c>
      <c r="D13" s="16">
        <v>61862293.82</v>
      </c>
      <c r="E13" s="18">
        <v>252</v>
      </c>
    </row>
    <row r="14" spans="1:5" ht="20.399999999999999" x14ac:dyDescent="0.25">
      <c r="A14" s="43"/>
      <c r="B14" s="17" t="s">
        <v>37</v>
      </c>
      <c r="C14" s="17" t="s">
        <v>22</v>
      </c>
      <c r="D14" s="16">
        <v>15841490.890000001</v>
      </c>
      <c r="E14" s="18">
        <v>61</v>
      </c>
    </row>
    <row r="15" spans="1:5" ht="20.399999999999999" x14ac:dyDescent="0.25">
      <c r="A15" s="43"/>
      <c r="B15" s="17" t="s">
        <v>37</v>
      </c>
      <c r="C15" s="17" t="s">
        <v>23</v>
      </c>
      <c r="D15" s="16">
        <v>1516674.23</v>
      </c>
      <c r="E15" s="18">
        <v>6</v>
      </c>
    </row>
    <row r="16" spans="1:5" ht="20.399999999999999" x14ac:dyDescent="0.25">
      <c r="A16" s="43"/>
      <c r="B16" s="17" t="s">
        <v>37</v>
      </c>
      <c r="C16" s="17" t="s">
        <v>24</v>
      </c>
      <c r="D16" s="16">
        <v>22615642.239999998</v>
      </c>
      <c r="E16" s="18">
        <v>79</v>
      </c>
    </row>
    <row r="17" spans="1:5" ht="20.399999999999999" x14ac:dyDescent="0.25">
      <c r="A17" s="43"/>
      <c r="B17" s="17" t="s">
        <v>37</v>
      </c>
      <c r="C17" s="17" t="s">
        <v>25</v>
      </c>
      <c r="D17" s="16">
        <v>50492705.020000003</v>
      </c>
      <c r="E17" s="18">
        <v>203</v>
      </c>
    </row>
    <row r="18" spans="1:5" ht="12" x14ac:dyDescent="0.25">
      <c r="A18" s="60" t="s">
        <v>35</v>
      </c>
      <c r="B18" s="65"/>
      <c r="C18" s="66"/>
      <c r="D18" s="67">
        <f>SUM(D10:D17)</f>
        <v>205176132.64000002</v>
      </c>
      <c r="E18" s="68">
        <f>SUM(E10:E17)</f>
        <v>794</v>
      </c>
    </row>
    <row r="19" spans="1:5" ht="24.75" customHeight="1" x14ac:dyDescent="0.25">
      <c r="A19" s="46" t="s">
        <v>13</v>
      </c>
      <c r="B19" s="29" t="s">
        <v>26</v>
      </c>
      <c r="C19" s="29" t="s">
        <v>22</v>
      </c>
      <c r="D19" s="26">
        <v>14978788.380000001</v>
      </c>
      <c r="E19" s="33">
        <v>50</v>
      </c>
    </row>
    <row r="20" spans="1:5" ht="17.25" customHeight="1" x14ac:dyDescent="0.25">
      <c r="A20" s="47"/>
      <c r="B20" s="34" t="s">
        <v>26</v>
      </c>
      <c r="C20" s="34" t="s">
        <v>23</v>
      </c>
      <c r="D20" s="35">
        <v>5194136.2</v>
      </c>
      <c r="E20" s="36">
        <v>19</v>
      </c>
    </row>
    <row r="21" spans="1:5" ht="15.75" customHeight="1" x14ac:dyDescent="0.25">
      <c r="A21" s="47"/>
      <c r="B21" s="34" t="s">
        <v>26</v>
      </c>
      <c r="C21" s="34" t="s">
        <v>24</v>
      </c>
      <c r="D21" s="35">
        <v>142665909.81</v>
      </c>
      <c r="E21" s="36">
        <v>447</v>
      </c>
    </row>
    <row r="22" spans="1:5" ht="18" customHeight="1" x14ac:dyDescent="0.25">
      <c r="A22" s="48"/>
      <c r="B22" s="34" t="s">
        <v>26</v>
      </c>
      <c r="C22" s="34" t="s">
        <v>25</v>
      </c>
      <c r="D22" s="35">
        <v>3331987.54</v>
      </c>
      <c r="E22" s="36">
        <v>14</v>
      </c>
    </row>
    <row r="23" spans="1:5" ht="12" x14ac:dyDescent="0.25">
      <c r="A23" s="44" t="s">
        <v>14</v>
      </c>
      <c r="B23" s="45"/>
      <c r="C23" s="45"/>
      <c r="D23" s="27">
        <f>SUM(D19:D22)</f>
        <v>166170821.93000001</v>
      </c>
      <c r="E23" s="28">
        <f>SUM(E19:E22)</f>
        <v>530</v>
      </c>
    </row>
    <row r="24" spans="1:5" s="22" customFormat="1" ht="25.5" customHeight="1" x14ac:dyDescent="0.25">
      <c r="A24" s="31" t="s">
        <v>15</v>
      </c>
      <c r="B24" s="32" t="s">
        <v>27</v>
      </c>
      <c r="C24" s="29" t="s">
        <v>28</v>
      </c>
      <c r="D24" s="26">
        <v>32653750</v>
      </c>
      <c r="E24" s="23">
        <v>0</v>
      </c>
    </row>
    <row r="25" spans="1:5" s="22" customFormat="1" ht="12" customHeight="1" x14ac:dyDescent="0.25">
      <c r="A25" s="49" t="s">
        <v>16</v>
      </c>
      <c r="B25" s="50"/>
      <c r="C25" s="50"/>
      <c r="D25" s="21">
        <f>SUM(D24:D24)</f>
        <v>32653750</v>
      </c>
      <c r="E25" s="30">
        <f>SUM(E24:E24)</f>
        <v>0</v>
      </c>
    </row>
    <row r="26" spans="1:5" s="22" customFormat="1" ht="25.5" customHeight="1" x14ac:dyDescent="0.25">
      <c r="A26" s="57" t="s">
        <v>29</v>
      </c>
      <c r="B26" s="34" t="s">
        <v>31</v>
      </c>
      <c r="C26" s="34" t="s">
        <v>38</v>
      </c>
      <c r="D26" s="35">
        <v>4271938.7</v>
      </c>
      <c r="E26" s="59">
        <v>0</v>
      </c>
    </row>
    <row r="27" spans="1:5" s="22" customFormat="1" ht="25.5" customHeight="1" x14ac:dyDescent="0.25">
      <c r="A27" s="58"/>
      <c r="B27" s="34" t="s">
        <v>31</v>
      </c>
      <c r="C27" s="34" t="s">
        <v>33</v>
      </c>
      <c r="D27" s="35">
        <v>21138622.57</v>
      </c>
      <c r="E27" s="56">
        <v>0</v>
      </c>
    </row>
    <row r="28" spans="1:5" s="22" customFormat="1" ht="12" customHeight="1" x14ac:dyDescent="0.25">
      <c r="A28" s="53" t="s">
        <v>30</v>
      </c>
      <c r="B28" s="54"/>
      <c r="C28" s="54"/>
      <c r="D28" s="55">
        <f>SUM(D26:D27)</f>
        <v>25410561.27</v>
      </c>
      <c r="E28" s="64">
        <f>SUM(E26:E27)</f>
        <v>0</v>
      </c>
    </row>
    <row r="29" spans="1:5" ht="13.2" x14ac:dyDescent="0.25">
      <c r="A29" s="37" t="s">
        <v>6</v>
      </c>
      <c r="B29" s="38"/>
      <c r="C29" s="38"/>
      <c r="D29" s="7">
        <f>D9+D23+D18+D25+D28</f>
        <v>3008725852.0599999</v>
      </c>
      <c r="E29" s="7">
        <f>E9+E23+E18+E25+E28</f>
        <v>13652</v>
      </c>
    </row>
    <row r="30" spans="1:5" x14ac:dyDescent="0.25">
      <c r="A30" s="20" t="s">
        <v>18</v>
      </c>
      <c r="B30" s="9"/>
      <c r="C30" s="10"/>
    </row>
    <row r="31" spans="1:5" x14ac:dyDescent="0.25">
      <c r="A31" s="20" t="s">
        <v>7</v>
      </c>
      <c r="B31" s="9"/>
      <c r="C31" s="10"/>
    </row>
  </sheetData>
  <mergeCells count="12">
    <mergeCell ref="A29:C29"/>
    <mergeCell ref="A1:E1"/>
    <mergeCell ref="A2:E2"/>
    <mergeCell ref="A4:A8"/>
    <mergeCell ref="A9:C9"/>
    <mergeCell ref="A23:C23"/>
    <mergeCell ref="A19:A22"/>
    <mergeCell ref="A25:C25"/>
    <mergeCell ref="A26:A27"/>
    <mergeCell ref="A28:C28"/>
    <mergeCell ref="A10:A17"/>
    <mergeCell ref="A18:C1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  <pageSetUpPr fitToPage="1"/>
  </sheetPr>
  <dimension ref="A1:E29"/>
  <sheetViews>
    <sheetView showGridLines="0" tabSelected="1" topLeftCell="A13" workbookViewId="0">
      <selection activeCell="E32" sqref="E32"/>
    </sheetView>
  </sheetViews>
  <sheetFormatPr defaultColWidth="9.109375" defaultRowHeight="10.199999999999999" x14ac:dyDescent="0.25"/>
  <cols>
    <col min="1" max="1" width="15.5546875" style="15" customWidth="1"/>
    <col min="2" max="2" width="16.88671875" style="13" customWidth="1"/>
    <col min="3" max="3" width="20.6640625" style="14" customWidth="1"/>
    <col min="4" max="4" width="14.6640625" style="12" customWidth="1"/>
    <col min="5" max="5" width="13.6640625" style="11" customWidth="1"/>
    <col min="6" max="16384" width="9.109375" style="1"/>
  </cols>
  <sheetData>
    <row r="1" spans="1:5" ht="15" customHeight="1" x14ac:dyDescent="0.25">
      <c r="A1" s="41" t="s">
        <v>17</v>
      </c>
      <c r="B1" s="41"/>
      <c r="C1" s="41"/>
      <c r="D1" s="41"/>
      <c r="E1" s="41"/>
    </row>
    <row r="2" spans="1:5" ht="13.8" x14ac:dyDescent="0.25">
      <c r="A2" s="41" t="s">
        <v>10</v>
      </c>
      <c r="B2" s="41"/>
      <c r="C2" s="41"/>
      <c r="D2" s="41"/>
      <c r="E2" s="41"/>
    </row>
    <row r="3" spans="1:5" ht="24" x14ac:dyDescent="0.25">
      <c r="A3" s="19" t="s">
        <v>0</v>
      </c>
      <c r="B3" s="2" t="s">
        <v>1</v>
      </c>
      <c r="C3" s="2" t="s">
        <v>2</v>
      </c>
      <c r="D3" s="4" t="s">
        <v>3</v>
      </c>
      <c r="E3" s="3" t="s">
        <v>4</v>
      </c>
    </row>
    <row r="4" spans="1:5" x14ac:dyDescent="0.25">
      <c r="A4" s="42" t="s">
        <v>12</v>
      </c>
      <c r="B4" s="17" t="s">
        <v>19</v>
      </c>
      <c r="C4" s="17" t="s">
        <v>20</v>
      </c>
      <c r="D4" s="16">
        <v>677113600.50999999</v>
      </c>
      <c r="E4" s="18">
        <v>2326</v>
      </c>
    </row>
    <row r="5" spans="1:5" ht="20.399999999999999" x14ac:dyDescent="0.25">
      <c r="A5" s="43"/>
      <c r="B5" s="17" t="s">
        <v>39</v>
      </c>
      <c r="C5" s="17" t="s">
        <v>22</v>
      </c>
      <c r="D5" s="16">
        <v>4770700.1100000003</v>
      </c>
      <c r="E5" s="18">
        <v>42</v>
      </c>
    </row>
    <row r="6" spans="1:5" ht="20.399999999999999" x14ac:dyDescent="0.25">
      <c r="A6" s="43"/>
      <c r="B6" s="17" t="s">
        <v>21</v>
      </c>
      <c r="C6" s="17" t="s">
        <v>22</v>
      </c>
      <c r="D6" s="16">
        <v>232905845.81</v>
      </c>
      <c r="E6" s="18">
        <v>1465</v>
      </c>
    </row>
    <row r="7" spans="1:5" ht="20.399999999999999" x14ac:dyDescent="0.25">
      <c r="A7" s="43"/>
      <c r="B7" s="17" t="s">
        <v>21</v>
      </c>
      <c r="C7" s="17" t="s">
        <v>23</v>
      </c>
      <c r="D7" s="16">
        <v>26948338.93</v>
      </c>
      <c r="E7" s="18">
        <v>171</v>
      </c>
    </row>
    <row r="8" spans="1:5" ht="20.399999999999999" x14ac:dyDescent="0.25">
      <c r="A8" s="43"/>
      <c r="B8" s="17" t="s">
        <v>21</v>
      </c>
      <c r="C8" s="17" t="s">
        <v>24</v>
      </c>
      <c r="D8" s="16">
        <v>385256911.18000001</v>
      </c>
      <c r="E8" s="18">
        <v>2297</v>
      </c>
    </row>
    <row r="9" spans="1:5" ht="20.399999999999999" x14ac:dyDescent="0.25">
      <c r="A9" s="43"/>
      <c r="B9" s="17" t="s">
        <v>21</v>
      </c>
      <c r="C9" s="17" t="s">
        <v>25</v>
      </c>
      <c r="D9" s="16">
        <v>295787845.16000003</v>
      </c>
      <c r="E9" s="18">
        <v>2064</v>
      </c>
    </row>
    <row r="10" spans="1:5" ht="18" customHeight="1" x14ac:dyDescent="0.25">
      <c r="A10" s="39" t="s">
        <v>5</v>
      </c>
      <c r="B10" s="39"/>
      <c r="C10" s="40"/>
      <c r="D10" s="5">
        <f>SUM(D4:D9)</f>
        <v>1622783241.7</v>
      </c>
      <c r="E10" s="6">
        <f>SUM(E4:E9)</f>
        <v>8365</v>
      </c>
    </row>
    <row r="11" spans="1:5" ht="20.399999999999999" x14ac:dyDescent="0.25">
      <c r="A11" s="42" t="s">
        <v>34</v>
      </c>
      <c r="B11" s="17" t="s">
        <v>36</v>
      </c>
      <c r="C11" s="17" t="s">
        <v>22</v>
      </c>
      <c r="D11" s="16">
        <v>11993054.880000001</v>
      </c>
      <c r="E11" s="18">
        <v>45</v>
      </c>
    </row>
    <row r="12" spans="1:5" ht="20.399999999999999" x14ac:dyDescent="0.25">
      <c r="A12" s="43"/>
      <c r="B12" s="17" t="s">
        <v>36</v>
      </c>
      <c r="C12" s="17" t="s">
        <v>23</v>
      </c>
      <c r="D12" s="16">
        <v>6192970.3300000001</v>
      </c>
      <c r="E12" s="18">
        <v>23</v>
      </c>
    </row>
    <row r="13" spans="1:5" ht="20.399999999999999" x14ac:dyDescent="0.25">
      <c r="A13" s="43"/>
      <c r="B13" s="17" t="s">
        <v>36</v>
      </c>
      <c r="C13" s="17" t="s">
        <v>24</v>
      </c>
      <c r="D13" s="16">
        <v>18127305.329999998</v>
      </c>
      <c r="E13" s="18">
        <v>70</v>
      </c>
    </row>
    <row r="14" spans="1:5" ht="20.399999999999999" x14ac:dyDescent="0.25">
      <c r="A14" s="43"/>
      <c r="B14" s="17" t="s">
        <v>36</v>
      </c>
      <c r="C14" s="17" t="s">
        <v>25</v>
      </c>
      <c r="D14" s="16">
        <v>45126788.520000003</v>
      </c>
      <c r="E14" s="18">
        <v>181</v>
      </c>
    </row>
    <row r="15" spans="1:5" ht="20.399999999999999" x14ac:dyDescent="0.25">
      <c r="A15" s="43"/>
      <c r="B15" s="17" t="s">
        <v>37</v>
      </c>
      <c r="C15" s="17" t="s">
        <v>22</v>
      </c>
      <c r="D15" s="16">
        <v>7979205.1600000001</v>
      </c>
      <c r="E15" s="18">
        <v>32</v>
      </c>
    </row>
    <row r="16" spans="1:5" ht="20.399999999999999" x14ac:dyDescent="0.25">
      <c r="A16" s="43"/>
      <c r="B16" s="17" t="s">
        <v>37</v>
      </c>
      <c r="C16" s="17" t="s">
        <v>23</v>
      </c>
      <c r="D16" s="16">
        <v>2115954.34</v>
      </c>
      <c r="E16" s="18">
        <v>9</v>
      </c>
    </row>
    <row r="17" spans="1:5" ht="20.399999999999999" x14ac:dyDescent="0.25">
      <c r="A17" s="43"/>
      <c r="B17" s="17" t="s">
        <v>37</v>
      </c>
      <c r="C17" s="17" t="s">
        <v>24</v>
      </c>
      <c r="D17" s="16">
        <v>19693403.57</v>
      </c>
      <c r="E17" s="18">
        <v>70</v>
      </c>
    </row>
    <row r="18" spans="1:5" ht="20.399999999999999" x14ac:dyDescent="0.25">
      <c r="A18" s="43"/>
      <c r="B18" s="17" t="s">
        <v>37</v>
      </c>
      <c r="C18" s="17" t="s">
        <v>25</v>
      </c>
      <c r="D18" s="16">
        <v>37717207.68</v>
      </c>
      <c r="E18" s="18">
        <v>154</v>
      </c>
    </row>
    <row r="19" spans="1:5" ht="18" customHeight="1" x14ac:dyDescent="0.25">
      <c r="A19" s="60" t="s">
        <v>35</v>
      </c>
      <c r="B19" s="60"/>
      <c r="C19" s="61"/>
      <c r="D19" s="62">
        <f>SUM(D11:D18)</f>
        <v>148945889.81</v>
      </c>
      <c r="E19" s="63">
        <f>SUM(E11:E18)</f>
        <v>584</v>
      </c>
    </row>
    <row r="20" spans="1:5" ht="21" customHeight="1" x14ac:dyDescent="0.25">
      <c r="A20" s="46" t="s">
        <v>13</v>
      </c>
      <c r="B20" s="29" t="s">
        <v>26</v>
      </c>
      <c r="C20" s="29" t="s">
        <v>22</v>
      </c>
      <c r="D20" s="26">
        <v>8812345.2100000009</v>
      </c>
      <c r="E20" s="33">
        <v>30</v>
      </c>
    </row>
    <row r="21" spans="1:5" ht="17.25" customHeight="1" x14ac:dyDescent="0.25">
      <c r="A21" s="47"/>
      <c r="B21" s="34" t="s">
        <v>26</v>
      </c>
      <c r="C21" s="34" t="s">
        <v>23</v>
      </c>
      <c r="D21" s="35">
        <v>3276980.9</v>
      </c>
      <c r="E21" s="36">
        <v>12</v>
      </c>
    </row>
    <row r="22" spans="1:5" ht="15.75" customHeight="1" x14ac:dyDescent="0.25">
      <c r="A22" s="47"/>
      <c r="B22" s="34" t="s">
        <v>26</v>
      </c>
      <c r="C22" s="34" t="s">
        <v>24</v>
      </c>
      <c r="D22" s="35">
        <v>40945528.579999998</v>
      </c>
      <c r="E22" s="36">
        <v>138</v>
      </c>
    </row>
    <row r="23" spans="1:5" ht="18" customHeight="1" x14ac:dyDescent="0.25">
      <c r="A23" s="48"/>
      <c r="B23" s="34" t="s">
        <v>26</v>
      </c>
      <c r="C23" s="34" t="s">
        <v>25</v>
      </c>
      <c r="D23" s="35">
        <v>477000</v>
      </c>
      <c r="E23" s="36">
        <v>3</v>
      </c>
    </row>
    <row r="24" spans="1:5" ht="16.5" customHeight="1" x14ac:dyDescent="0.25">
      <c r="A24" s="44" t="s">
        <v>14</v>
      </c>
      <c r="B24" s="45"/>
      <c r="C24" s="45"/>
      <c r="D24" s="27">
        <f>SUM(D20:D23)</f>
        <v>53511854.689999998</v>
      </c>
      <c r="E24" s="28">
        <f>SUM(E20:E23)</f>
        <v>183</v>
      </c>
    </row>
    <row r="25" spans="1:5" s="22" customFormat="1" ht="25.5" customHeight="1" x14ac:dyDescent="0.25">
      <c r="A25" s="31" t="s">
        <v>15</v>
      </c>
      <c r="B25" s="32" t="s">
        <v>40</v>
      </c>
      <c r="C25" s="29" t="s">
        <v>41</v>
      </c>
      <c r="D25" s="26">
        <v>107000000</v>
      </c>
      <c r="E25" s="23">
        <v>0</v>
      </c>
    </row>
    <row r="26" spans="1:5" s="22" customFormat="1" ht="12" customHeight="1" x14ac:dyDescent="0.25">
      <c r="A26" s="49" t="s">
        <v>16</v>
      </c>
      <c r="B26" s="50"/>
      <c r="C26" s="50"/>
      <c r="D26" s="21">
        <f>SUM(D25:D25)</f>
        <v>107000000</v>
      </c>
      <c r="E26" s="30">
        <f>SUM(E25:E25)</f>
        <v>0</v>
      </c>
    </row>
    <row r="27" spans="1:5" ht="13.2" x14ac:dyDescent="0.25">
      <c r="A27" s="37" t="s">
        <v>6</v>
      </c>
      <c r="B27" s="38"/>
      <c r="C27" s="38"/>
      <c r="D27" s="8">
        <f>D10+D24+D19+D26</f>
        <v>1932240986.2</v>
      </c>
      <c r="E27" s="8">
        <f>E10+E24+E19+E26</f>
        <v>9132</v>
      </c>
    </row>
    <row r="28" spans="1:5" x14ac:dyDescent="0.25">
      <c r="A28" s="20" t="s">
        <v>18</v>
      </c>
      <c r="B28" s="9"/>
      <c r="C28" s="10"/>
    </row>
    <row r="29" spans="1:5" x14ac:dyDescent="0.25">
      <c r="A29" s="20" t="s">
        <v>7</v>
      </c>
      <c r="B29" s="9"/>
      <c r="C29" s="10"/>
    </row>
  </sheetData>
  <mergeCells count="10">
    <mergeCell ref="A27:C27"/>
    <mergeCell ref="A10:C10"/>
    <mergeCell ref="A1:E1"/>
    <mergeCell ref="A2:E2"/>
    <mergeCell ref="A4:A9"/>
    <mergeCell ref="A24:C24"/>
    <mergeCell ref="A20:A23"/>
    <mergeCell ref="A26:C26"/>
    <mergeCell ref="A11:A18"/>
    <mergeCell ref="A19:C19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4690F8-5A85-430E-99B6-4025CF8F6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29C119-7EEA-4937-9A0E-4865E20E27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9F3BD-5AFA-48A3-8CA6-1E0FB70F034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Distrito Federal</vt:lpstr>
      <vt:lpstr>Goiás</vt:lpstr>
      <vt:lpstr>Mato Grosso</vt:lpstr>
      <vt:lpstr>Mato Grosso do Sul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2017-01-23T18:15:08Z</cp:lastPrinted>
  <dcterms:created xsi:type="dcterms:W3CDTF">2005-01-19T13:30:20Z</dcterms:created>
  <dcterms:modified xsi:type="dcterms:W3CDTF">2026-03-19T18:50:00Z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2145600</vt:r8>
  </property>
  <property fmtid="{D5CDD505-2E9C-101B-9397-08002B2CF9AE}" pid="4" name="MediaServiceImageTags">
    <vt:lpwstr/>
  </property>
</Properties>
</file>