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0" windowWidth="10875" windowHeight="2355" tabRatio="591"/>
  </bookViews>
  <sheets>
    <sheet name="TOTAL" sheetId="16" r:id="rId1"/>
    <sheet name="ARB" sheetId="6" r:id="rId2"/>
    <sheet name="ARCS" sheetId="8" r:id="rId3"/>
    <sheet name="ARL" sheetId="9" r:id="rId4"/>
    <sheet name="ARNE" sheetId="10" r:id="rId5"/>
    <sheet name="ARNO" sheetId="11" r:id="rId6"/>
    <sheet name="ARN" sheetId="12" r:id="rId7"/>
    <sheet name="ARO" sheetId="13" r:id="rId8"/>
    <sheet name="ARP" sheetId="14" r:id="rId9"/>
    <sheet name="ARVN" sheetId="15" r:id="rId10"/>
  </sheets>
  <definedNames>
    <definedName name="_xlnm.Print_Area" localSheetId="1">ARB!$A$1:$J$46</definedName>
    <definedName name="_xlnm.Print_Area" localSheetId="2">ARCS!$A$1:$J$46</definedName>
    <definedName name="_xlnm.Print_Area" localSheetId="3">ARL!$A$1:$J$46</definedName>
    <definedName name="_xlnm.Print_Area" localSheetId="6">ARN!$A$1:$J$46</definedName>
    <definedName name="_xlnm.Print_Area" localSheetId="4">ARNE!$A$1:$J$46</definedName>
    <definedName name="_xlnm.Print_Area" localSheetId="5">ARNO!$A$1:$J$46</definedName>
    <definedName name="_xlnm.Print_Area" localSheetId="7">ARO!$A$1:$J$46</definedName>
    <definedName name="_xlnm.Print_Area" localSheetId="8">ARP!$A$1:$J$46</definedName>
    <definedName name="_xlnm.Print_Area" localSheetId="9">ARVN!$A$1:$J$46</definedName>
    <definedName name="_xlnm.Print_Area" localSheetId="0">TOTAL!$A$1:$J$252</definedName>
    <definedName name="_xlnm.Print_Titles" localSheetId="1">ARB!$6:$24</definedName>
    <definedName name="_xlnm.Print_Titles" localSheetId="2">ARCS!$3:$24</definedName>
    <definedName name="_xlnm.Print_Titles" localSheetId="3">ARL!$3:$24</definedName>
    <definedName name="_xlnm.Print_Titles" localSheetId="6">ARN!$3:$24</definedName>
    <definedName name="_xlnm.Print_Titles" localSheetId="4">ARNE!$3:$24</definedName>
    <definedName name="_xlnm.Print_Titles" localSheetId="5">ARNO!$3:$24</definedName>
    <definedName name="_xlnm.Print_Titles" localSheetId="7">ARO!$3:$24</definedName>
    <definedName name="_xlnm.Print_Titles" localSheetId="8">ARP!$3:$24</definedName>
    <definedName name="_xlnm.Print_Titles" localSheetId="9">ARVN!$3:$24</definedName>
    <definedName name="_xlnm.Print_Titles" localSheetId="0">TOTAL!$1:$4</definedName>
  </definedNames>
  <calcPr calcId="145621"/>
</workbook>
</file>

<file path=xl/calcChain.xml><?xml version="1.0" encoding="utf-8"?>
<calcChain xmlns="http://schemas.openxmlformats.org/spreadsheetml/2006/main">
  <c r="B249" i="16" l="1"/>
  <c r="J248" i="16"/>
  <c r="I248" i="16"/>
  <c r="H248" i="16"/>
  <c r="G248" i="16"/>
  <c r="F248" i="16"/>
  <c r="E248" i="16"/>
  <c r="D248" i="16"/>
  <c r="C248" i="16"/>
  <c r="J247" i="16"/>
  <c r="I247" i="16"/>
  <c r="H247" i="16"/>
  <c r="G247" i="16"/>
  <c r="F247" i="16"/>
  <c r="E247" i="16"/>
  <c r="D247" i="16"/>
  <c r="C247" i="16"/>
  <c r="B248" i="16"/>
  <c r="B247" i="16"/>
  <c r="F241" i="16"/>
  <c r="J241" i="16"/>
  <c r="I241" i="16"/>
  <c r="H241" i="16"/>
  <c r="G241" i="16"/>
  <c r="E241" i="16"/>
  <c r="D241" i="16"/>
  <c r="C241" i="16"/>
  <c r="B241" i="16"/>
  <c r="J37" i="15"/>
  <c r="I37" i="15"/>
  <c r="J37" i="14"/>
  <c r="I37" i="14"/>
  <c r="J37" i="13"/>
  <c r="I37" i="13"/>
  <c r="J37" i="12"/>
  <c r="I37" i="12"/>
  <c r="J37" i="11"/>
  <c r="I37" i="11"/>
  <c r="J37" i="10"/>
  <c r="I37" i="10"/>
  <c r="J37" i="9"/>
  <c r="I37" i="9"/>
  <c r="J37" i="8"/>
  <c r="I37" i="8"/>
  <c r="J36" i="6"/>
  <c r="J37" i="6"/>
  <c r="I37" i="6"/>
  <c r="B44" i="6"/>
  <c r="H249" i="16" l="1"/>
  <c r="D249" i="16"/>
  <c r="F249" i="16"/>
  <c r="E249" i="16"/>
  <c r="G249" i="16"/>
  <c r="C249" i="16"/>
  <c r="H240" i="16"/>
  <c r="G240" i="16"/>
  <c r="F240" i="16"/>
  <c r="E240" i="16"/>
  <c r="D240" i="16"/>
  <c r="C240" i="16"/>
  <c r="B240" i="16"/>
  <c r="J239" i="16"/>
  <c r="I239" i="16"/>
  <c r="J238" i="16"/>
  <c r="I238" i="16"/>
  <c r="J237" i="16"/>
  <c r="I237" i="16"/>
  <c r="J236" i="16"/>
  <c r="I236" i="16"/>
  <c r="J235" i="16"/>
  <c r="I235" i="16"/>
  <c r="J234" i="16"/>
  <c r="I234" i="16"/>
  <c r="J233" i="16"/>
  <c r="I233" i="16"/>
  <c r="J232" i="16"/>
  <c r="I232" i="16"/>
  <c r="J231" i="16"/>
  <c r="I231" i="16"/>
  <c r="J230" i="16"/>
  <c r="I230" i="16"/>
  <c r="J229" i="16"/>
  <c r="I229" i="16"/>
  <c r="J228" i="16"/>
  <c r="I228" i="16"/>
  <c r="H227" i="16"/>
  <c r="G227" i="16"/>
  <c r="F227" i="16"/>
  <c r="E227" i="16"/>
  <c r="D227" i="16"/>
  <c r="C227" i="16"/>
  <c r="B227" i="16"/>
  <c r="J226" i="16"/>
  <c r="H226" i="16"/>
  <c r="G226" i="16"/>
  <c r="F226" i="16"/>
  <c r="E226" i="16"/>
  <c r="D226" i="16"/>
  <c r="C226" i="16"/>
  <c r="B226" i="16"/>
  <c r="J225" i="16"/>
  <c r="I225" i="16"/>
  <c r="J224" i="16"/>
  <c r="I224" i="16"/>
  <c r="J223" i="16"/>
  <c r="I223" i="16"/>
  <c r="J222" i="16"/>
  <c r="I222" i="16"/>
  <c r="J221" i="16"/>
  <c r="I221" i="16"/>
  <c r="J220" i="16"/>
  <c r="I220" i="16"/>
  <c r="J219" i="16"/>
  <c r="I219" i="16"/>
  <c r="J218" i="16"/>
  <c r="I218" i="16"/>
  <c r="J217" i="16"/>
  <c r="I217" i="16"/>
  <c r="J216" i="16"/>
  <c r="I216" i="16"/>
  <c r="J215" i="16"/>
  <c r="I215" i="16"/>
  <c r="J214" i="16"/>
  <c r="J227" i="16" s="1"/>
  <c r="I214" i="16"/>
  <c r="I227" i="16" s="1"/>
  <c r="H213" i="16"/>
  <c r="G213" i="16"/>
  <c r="F213" i="16"/>
  <c r="E213" i="16"/>
  <c r="D213" i="16"/>
  <c r="C213" i="16"/>
  <c r="B213" i="16"/>
  <c r="J212" i="16"/>
  <c r="H212" i="16"/>
  <c r="G212" i="16"/>
  <c r="F212" i="16"/>
  <c r="E212" i="16"/>
  <c r="D212" i="16"/>
  <c r="C212" i="16"/>
  <c r="B212" i="16"/>
  <c r="J211" i="16"/>
  <c r="I211" i="16"/>
  <c r="J210" i="16"/>
  <c r="I210" i="16"/>
  <c r="J209" i="16"/>
  <c r="I209" i="16"/>
  <c r="J208" i="16"/>
  <c r="I208" i="16"/>
  <c r="J207" i="16"/>
  <c r="I207" i="16"/>
  <c r="J206" i="16"/>
  <c r="I206" i="16"/>
  <c r="J205" i="16"/>
  <c r="I205" i="16"/>
  <c r="J204" i="16"/>
  <c r="I204" i="16"/>
  <c r="J203" i="16"/>
  <c r="I203" i="16"/>
  <c r="J202" i="16"/>
  <c r="I202" i="16"/>
  <c r="J201" i="16"/>
  <c r="I201" i="16"/>
  <c r="J200" i="16"/>
  <c r="J213" i="16" s="1"/>
  <c r="I200" i="16"/>
  <c r="I212" i="16" s="1"/>
  <c r="H199" i="16"/>
  <c r="G199" i="16"/>
  <c r="F199" i="16"/>
  <c r="E199" i="16"/>
  <c r="D199" i="16"/>
  <c r="C199" i="16"/>
  <c r="B199" i="16"/>
  <c r="J198" i="16"/>
  <c r="H198" i="16"/>
  <c r="G198" i="16"/>
  <c r="F198" i="16"/>
  <c r="E198" i="16"/>
  <c r="D198" i="16"/>
  <c r="C198" i="16"/>
  <c r="B198" i="16"/>
  <c r="J197" i="16"/>
  <c r="I197" i="16"/>
  <c r="J196" i="16"/>
  <c r="I196" i="16"/>
  <c r="J195" i="16"/>
  <c r="I195" i="16"/>
  <c r="J194" i="16"/>
  <c r="I194" i="16"/>
  <c r="J193" i="16"/>
  <c r="I193" i="16"/>
  <c r="J192" i="16"/>
  <c r="I192" i="16"/>
  <c r="J191" i="16"/>
  <c r="I191" i="16"/>
  <c r="J190" i="16"/>
  <c r="I190" i="16"/>
  <c r="J189" i="16"/>
  <c r="I189" i="16"/>
  <c r="J188" i="16"/>
  <c r="I188" i="16"/>
  <c r="J187" i="16"/>
  <c r="I187" i="16"/>
  <c r="J186" i="16"/>
  <c r="J199" i="16" s="1"/>
  <c r="I186" i="16"/>
  <c r="I199" i="16" s="1"/>
  <c r="H185" i="16"/>
  <c r="G185" i="16"/>
  <c r="F185" i="16"/>
  <c r="E185" i="16"/>
  <c r="D185" i="16"/>
  <c r="C185" i="16"/>
  <c r="B185" i="16"/>
  <c r="J184" i="16"/>
  <c r="H184" i="16"/>
  <c r="G184" i="16"/>
  <c r="F184" i="16"/>
  <c r="E184" i="16"/>
  <c r="D184" i="16"/>
  <c r="C184" i="16"/>
  <c r="B184" i="16"/>
  <c r="J183" i="16"/>
  <c r="I183" i="16"/>
  <c r="J182" i="16"/>
  <c r="I182" i="16"/>
  <c r="J181" i="16"/>
  <c r="I181" i="16"/>
  <c r="J180" i="16"/>
  <c r="I180" i="16"/>
  <c r="J179" i="16"/>
  <c r="I179" i="16"/>
  <c r="J178" i="16"/>
  <c r="I178" i="16"/>
  <c r="J177" i="16"/>
  <c r="I177" i="16"/>
  <c r="J176" i="16"/>
  <c r="I176" i="16"/>
  <c r="J175" i="16"/>
  <c r="I175" i="16"/>
  <c r="J174" i="16"/>
  <c r="I174" i="16"/>
  <c r="J173" i="16"/>
  <c r="I173" i="16"/>
  <c r="J172" i="16"/>
  <c r="J185" i="16" s="1"/>
  <c r="I172" i="16"/>
  <c r="I184" i="16" s="1"/>
  <c r="H171" i="16"/>
  <c r="G171" i="16"/>
  <c r="F171" i="16"/>
  <c r="E171" i="16"/>
  <c r="D171" i="16"/>
  <c r="C171" i="16"/>
  <c r="B171" i="16"/>
  <c r="J170" i="16"/>
  <c r="H170" i="16"/>
  <c r="G170" i="16"/>
  <c r="F170" i="16"/>
  <c r="E170" i="16"/>
  <c r="D170" i="16"/>
  <c r="C170" i="16"/>
  <c r="B170" i="16"/>
  <c r="J169" i="16"/>
  <c r="I169" i="16"/>
  <c r="J168" i="16"/>
  <c r="I168" i="16"/>
  <c r="J167" i="16"/>
  <c r="I167" i="16"/>
  <c r="J166" i="16"/>
  <c r="I166" i="16"/>
  <c r="J165" i="16"/>
  <c r="I165" i="16"/>
  <c r="J164" i="16"/>
  <c r="I164" i="16"/>
  <c r="J163" i="16"/>
  <c r="I163" i="16"/>
  <c r="J162" i="16"/>
  <c r="I162" i="16"/>
  <c r="J161" i="16"/>
  <c r="I161" i="16"/>
  <c r="J160" i="16"/>
  <c r="I160" i="16"/>
  <c r="J159" i="16"/>
  <c r="I159" i="16"/>
  <c r="J158" i="16"/>
  <c r="J171" i="16" s="1"/>
  <c r="I158" i="16"/>
  <c r="I171" i="16" s="1"/>
  <c r="G157" i="16"/>
  <c r="E157" i="16"/>
  <c r="C157" i="16"/>
  <c r="J156" i="16"/>
  <c r="J157" i="16" s="1"/>
  <c r="H156" i="16"/>
  <c r="H157" i="16" s="1"/>
  <c r="G156" i="16"/>
  <c r="F156" i="16"/>
  <c r="F157" i="16" s="1"/>
  <c r="E156" i="16"/>
  <c r="D156" i="16"/>
  <c r="D157" i="16" s="1"/>
  <c r="C156" i="16"/>
  <c r="B156" i="16"/>
  <c r="B157" i="16" s="1"/>
  <c r="J155" i="16"/>
  <c r="I155" i="16"/>
  <c r="J154" i="16"/>
  <c r="I154" i="16"/>
  <c r="J153" i="16"/>
  <c r="I153" i="16"/>
  <c r="J152" i="16"/>
  <c r="I152" i="16"/>
  <c r="J151" i="16"/>
  <c r="I151" i="16"/>
  <c r="J150" i="16"/>
  <c r="I150" i="16"/>
  <c r="J149" i="16"/>
  <c r="I149" i="16"/>
  <c r="J148" i="16"/>
  <c r="I148" i="16"/>
  <c r="J147" i="16"/>
  <c r="I147" i="16"/>
  <c r="I156" i="16" s="1"/>
  <c r="I157" i="16" s="1"/>
  <c r="I143" i="16"/>
  <c r="G143" i="16"/>
  <c r="E143" i="16"/>
  <c r="C143" i="16"/>
  <c r="J142" i="16"/>
  <c r="J143" i="16" s="1"/>
  <c r="I142" i="16"/>
  <c r="H142" i="16"/>
  <c r="H143" i="16" s="1"/>
  <c r="G142" i="16"/>
  <c r="F142" i="16"/>
  <c r="F143" i="16" s="1"/>
  <c r="E142" i="16"/>
  <c r="D142" i="16"/>
  <c r="D143" i="16" s="1"/>
  <c r="C142" i="16"/>
  <c r="B142" i="16"/>
  <c r="B143" i="16" s="1"/>
  <c r="J129" i="16"/>
  <c r="I129" i="16"/>
  <c r="H129" i="16"/>
  <c r="G129" i="16"/>
  <c r="F129" i="16"/>
  <c r="E129" i="16"/>
  <c r="D129" i="16"/>
  <c r="C129" i="16"/>
  <c r="B129" i="16"/>
  <c r="J115" i="16"/>
  <c r="I115" i="16"/>
  <c r="H115" i="16"/>
  <c r="G115" i="16"/>
  <c r="F115" i="16"/>
  <c r="E115" i="16"/>
  <c r="D115" i="16"/>
  <c r="C115" i="16"/>
  <c r="B115" i="16"/>
  <c r="J101" i="16"/>
  <c r="I101" i="16"/>
  <c r="H101" i="16"/>
  <c r="G101" i="16"/>
  <c r="F101" i="16"/>
  <c r="E101" i="16"/>
  <c r="D101" i="16"/>
  <c r="C101" i="16"/>
  <c r="B101" i="16"/>
  <c r="J87" i="16"/>
  <c r="I87" i="16"/>
  <c r="H87" i="16"/>
  <c r="G87" i="16"/>
  <c r="F87" i="16"/>
  <c r="E87" i="16"/>
  <c r="D87" i="16"/>
  <c r="C87" i="16"/>
  <c r="B87" i="16"/>
  <c r="J73" i="16"/>
  <c r="I73" i="16"/>
  <c r="H73" i="16"/>
  <c r="G73" i="16"/>
  <c r="F73" i="16"/>
  <c r="E73" i="16"/>
  <c r="D73" i="16"/>
  <c r="C73" i="16"/>
  <c r="B73" i="16"/>
  <c r="J59" i="16"/>
  <c r="I59" i="16"/>
  <c r="H59" i="16"/>
  <c r="G59" i="16"/>
  <c r="F59" i="16"/>
  <c r="E59" i="16"/>
  <c r="D59" i="16"/>
  <c r="C59" i="16"/>
  <c r="B59" i="16"/>
  <c r="J45" i="16"/>
  <c r="I45" i="16"/>
  <c r="H45" i="16"/>
  <c r="G45" i="16"/>
  <c r="F45" i="16"/>
  <c r="E45" i="16"/>
  <c r="D45" i="16"/>
  <c r="C45" i="16"/>
  <c r="B45" i="16"/>
  <c r="J31" i="16"/>
  <c r="I31" i="16"/>
  <c r="H31" i="16"/>
  <c r="G31" i="16"/>
  <c r="F31" i="16"/>
  <c r="E31" i="16"/>
  <c r="D31" i="16"/>
  <c r="C31" i="16"/>
  <c r="B31" i="16"/>
  <c r="I240" i="16" l="1"/>
  <c r="J249" i="16"/>
  <c r="J240" i="16"/>
  <c r="I249" i="16"/>
  <c r="I185" i="16"/>
  <c r="I213" i="16"/>
  <c r="I170" i="16"/>
  <c r="I198" i="16"/>
  <c r="I226" i="16"/>
  <c r="H44" i="9"/>
  <c r="G44" i="9"/>
  <c r="F44" i="9"/>
  <c r="E44" i="9"/>
  <c r="D44" i="9"/>
  <c r="C44" i="9"/>
  <c r="B44" i="9"/>
  <c r="H44" i="10"/>
  <c r="G44" i="10"/>
  <c r="F44" i="10"/>
  <c r="E44" i="10"/>
  <c r="D44" i="10"/>
  <c r="C44" i="10"/>
  <c r="B44" i="10"/>
  <c r="H44" i="11"/>
  <c r="G44" i="11"/>
  <c r="F44" i="11"/>
  <c r="E44" i="11"/>
  <c r="D44" i="11"/>
  <c r="C44" i="11"/>
  <c r="B44" i="11"/>
  <c r="H44" i="12"/>
  <c r="G44" i="12"/>
  <c r="F44" i="12"/>
  <c r="E44" i="12"/>
  <c r="D44" i="12"/>
  <c r="C44" i="12"/>
  <c r="B44" i="12"/>
  <c r="H44" i="13"/>
  <c r="G44" i="13"/>
  <c r="F44" i="13"/>
  <c r="E44" i="13"/>
  <c r="D44" i="13"/>
  <c r="C44" i="13"/>
  <c r="B44" i="13"/>
  <c r="H44" i="15"/>
  <c r="G44" i="15"/>
  <c r="F44" i="15"/>
  <c r="E44" i="15"/>
  <c r="D44" i="15"/>
  <c r="C44" i="15"/>
  <c r="B44" i="15"/>
  <c r="J31" i="15"/>
  <c r="I31" i="15"/>
  <c r="H31" i="15"/>
  <c r="G31" i="15"/>
  <c r="F31" i="15"/>
  <c r="E31" i="15"/>
  <c r="D31" i="15"/>
  <c r="C31" i="15"/>
  <c r="B31" i="15"/>
  <c r="H44" i="14"/>
  <c r="G44" i="14"/>
  <c r="F44" i="14"/>
  <c r="E44" i="14"/>
  <c r="D44" i="14"/>
  <c r="C44" i="14"/>
  <c r="B44" i="14"/>
  <c r="J31" i="14"/>
  <c r="H31" i="14"/>
  <c r="G31" i="14"/>
  <c r="F31" i="14"/>
  <c r="E31" i="14"/>
  <c r="D31" i="14"/>
  <c r="C31" i="14"/>
  <c r="B31" i="14"/>
  <c r="J31" i="13"/>
  <c r="I31" i="13"/>
  <c r="H31" i="13"/>
  <c r="G31" i="13"/>
  <c r="F31" i="13"/>
  <c r="E31" i="13"/>
  <c r="D31" i="13"/>
  <c r="C31" i="13"/>
  <c r="B31" i="13"/>
  <c r="J31" i="12"/>
  <c r="I31" i="12"/>
  <c r="H31" i="12"/>
  <c r="G31" i="12"/>
  <c r="F31" i="12"/>
  <c r="E31" i="12"/>
  <c r="D31" i="12"/>
  <c r="C31" i="12"/>
  <c r="B31" i="12"/>
  <c r="J31" i="11"/>
  <c r="I31" i="11"/>
  <c r="H31" i="11"/>
  <c r="G31" i="11"/>
  <c r="F31" i="11"/>
  <c r="E31" i="11"/>
  <c r="D31" i="11"/>
  <c r="C31" i="11"/>
  <c r="B31" i="11"/>
  <c r="J31" i="10"/>
  <c r="I31" i="10"/>
  <c r="H31" i="10"/>
  <c r="G31" i="10"/>
  <c r="F31" i="10"/>
  <c r="E31" i="10"/>
  <c r="D31" i="10"/>
  <c r="C31" i="10"/>
  <c r="B31" i="10"/>
  <c r="J31" i="9"/>
  <c r="I31" i="9"/>
  <c r="H31" i="9"/>
  <c r="G31" i="9"/>
  <c r="F31" i="9"/>
  <c r="E31" i="9"/>
  <c r="D31" i="9"/>
  <c r="C31" i="9"/>
  <c r="B31" i="9"/>
  <c r="J31" i="8"/>
  <c r="I31" i="8"/>
  <c r="H31" i="8"/>
  <c r="G31" i="8"/>
  <c r="F31" i="8"/>
  <c r="E31" i="8"/>
  <c r="D31" i="8"/>
  <c r="C31" i="8"/>
  <c r="B31" i="8"/>
  <c r="H44" i="8"/>
  <c r="G44" i="8"/>
  <c r="F44" i="8"/>
  <c r="E44" i="8"/>
  <c r="D44" i="8"/>
  <c r="C44" i="8"/>
  <c r="B44" i="8"/>
  <c r="H44" i="6" l="1"/>
  <c r="G44" i="6"/>
  <c r="F44" i="6"/>
  <c r="E44" i="6"/>
  <c r="D44" i="6"/>
  <c r="C44" i="6"/>
  <c r="C31" i="6"/>
  <c r="D31" i="6"/>
  <c r="E31" i="6"/>
  <c r="F31" i="6"/>
  <c r="G31" i="6"/>
  <c r="H31" i="6"/>
  <c r="I31" i="6"/>
  <c r="J31" i="6"/>
  <c r="B31" i="6"/>
  <c r="I11" i="13" l="1"/>
  <c r="J11" i="13"/>
  <c r="I12" i="13"/>
  <c r="J12" i="13"/>
  <c r="I13" i="13"/>
  <c r="J13" i="13"/>
  <c r="I14" i="13"/>
  <c r="J14" i="13"/>
  <c r="I15" i="13"/>
  <c r="J15" i="13"/>
  <c r="I16" i="13"/>
  <c r="J16" i="13"/>
  <c r="I17" i="13"/>
  <c r="J17" i="13"/>
  <c r="I19" i="13"/>
  <c r="J19" i="13"/>
  <c r="I20" i="13"/>
  <c r="J20" i="13"/>
  <c r="I21" i="13"/>
  <c r="J21" i="13"/>
  <c r="I22" i="13"/>
  <c r="J22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I30" i="13"/>
  <c r="J30" i="13"/>
  <c r="I32" i="13"/>
  <c r="J32" i="13"/>
  <c r="I33" i="13"/>
  <c r="J33" i="13"/>
  <c r="I34" i="13"/>
  <c r="J34" i="13"/>
  <c r="I35" i="13"/>
  <c r="J35" i="13"/>
  <c r="I36" i="13"/>
  <c r="I44" i="13" s="1"/>
  <c r="J36" i="13"/>
  <c r="J44" i="13" s="1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2" i="8"/>
  <c r="J32" i="8"/>
  <c r="I33" i="8"/>
  <c r="J33" i="8"/>
  <c r="I34" i="8"/>
  <c r="J34" i="8"/>
  <c r="I35" i="8"/>
  <c r="J35" i="8"/>
  <c r="I36" i="8"/>
  <c r="I44" i="8" s="1"/>
  <c r="J36" i="8"/>
  <c r="J44" i="8" s="1"/>
  <c r="J36" i="15"/>
  <c r="J44" i="15" s="1"/>
  <c r="I36" i="15"/>
  <c r="J35" i="15"/>
  <c r="I35" i="15"/>
  <c r="J34" i="15"/>
  <c r="I34" i="15"/>
  <c r="J33" i="15"/>
  <c r="I33" i="15"/>
  <c r="I44" i="15" s="1"/>
  <c r="J32" i="15"/>
  <c r="I32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7" i="15"/>
  <c r="I17" i="15"/>
  <c r="J16" i="15"/>
  <c r="I16" i="15"/>
  <c r="J15" i="15"/>
  <c r="I15" i="15"/>
  <c r="J14" i="15"/>
  <c r="I14" i="15"/>
  <c r="J13" i="15"/>
  <c r="I13" i="15"/>
  <c r="J12" i="15"/>
  <c r="I12" i="15"/>
  <c r="J11" i="15"/>
  <c r="I11" i="15"/>
  <c r="J36" i="14"/>
  <c r="J44" i="14" s="1"/>
  <c r="I36" i="14"/>
  <c r="I44" i="14" s="1"/>
  <c r="J35" i="14"/>
  <c r="I35" i="14"/>
  <c r="J34" i="14"/>
  <c r="I34" i="14"/>
  <c r="J33" i="14"/>
  <c r="I33" i="14"/>
  <c r="J32" i="14"/>
  <c r="I32" i="14"/>
  <c r="J30" i="14"/>
  <c r="I30" i="14"/>
  <c r="J29" i="14"/>
  <c r="I29" i="14"/>
  <c r="J28" i="14"/>
  <c r="I28" i="14"/>
  <c r="I31" i="14" s="1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36" i="12"/>
  <c r="J44" i="12" s="1"/>
  <c r="I36" i="12"/>
  <c r="I44" i="12" s="1"/>
  <c r="J35" i="12"/>
  <c r="I35" i="12"/>
  <c r="J34" i="12"/>
  <c r="I34" i="12"/>
  <c r="J33" i="12"/>
  <c r="I33" i="12"/>
  <c r="J32" i="12"/>
  <c r="I32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36" i="11"/>
  <c r="J44" i="11" s="1"/>
  <c r="I36" i="11"/>
  <c r="I44" i="11" s="1"/>
  <c r="J35" i="11"/>
  <c r="I35" i="11"/>
  <c r="J34" i="11"/>
  <c r="I34" i="11"/>
  <c r="J33" i="11"/>
  <c r="I33" i="11"/>
  <c r="J32" i="11"/>
  <c r="I32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36" i="10"/>
  <c r="J44" i="10" s="1"/>
  <c r="I36" i="10"/>
  <c r="I44" i="10" s="1"/>
  <c r="J35" i="10"/>
  <c r="I35" i="10"/>
  <c r="J34" i="10"/>
  <c r="I34" i="10"/>
  <c r="J33" i="10"/>
  <c r="I33" i="10"/>
  <c r="J32" i="10"/>
  <c r="I32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36" i="9"/>
  <c r="J44" i="9" s="1"/>
  <c r="I36" i="9"/>
  <c r="I44" i="9" s="1"/>
  <c r="J35" i="9"/>
  <c r="I35" i="9"/>
  <c r="J34" i="9"/>
  <c r="I34" i="9"/>
  <c r="J33" i="9"/>
  <c r="I33" i="9"/>
  <c r="J32" i="9"/>
  <c r="I32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44" i="6"/>
  <c r="I36" i="6"/>
  <c r="I44" i="6" s="1"/>
  <c r="J11" i="6" l="1"/>
  <c r="I11" i="6"/>
  <c r="J13" i="6"/>
  <c r="I13" i="6"/>
  <c r="J12" i="6"/>
  <c r="I12" i="6"/>
  <c r="J15" i="6"/>
  <c r="I15" i="6"/>
  <c r="J14" i="6"/>
  <c r="I14" i="6"/>
  <c r="J17" i="6"/>
  <c r="I17" i="6"/>
  <c r="J16" i="6"/>
  <c r="I16" i="6"/>
  <c r="J20" i="6"/>
  <c r="I20" i="6"/>
  <c r="J19" i="6"/>
  <c r="I19" i="6"/>
  <c r="J22" i="6"/>
  <c r="I22" i="6"/>
  <c r="J21" i="6"/>
  <c r="I21" i="6"/>
  <c r="J23" i="6"/>
  <c r="I23" i="6"/>
  <c r="J34" i="6" l="1"/>
  <c r="I34" i="6"/>
  <c r="J33" i="6"/>
  <c r="I33" i="6"/>
  <c r="J32" i="6"/>
  <c r="I32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</calcChain>
</file>

<file path=xl/sharedStrings.xml><?xml version="1.0" encoding="utf-8"?>
<sst xmlns="http://schemas.openxmlformats.org/spreadsheetml/2006/main" count="1261" uniqueCount="93">
  <si>
    <t>ÁREA</t>
  </si>
  <si>
    <t>UNIDADES</t>
  </si>
  <si>
    <t>RESIDENCIAL</t>
  </si>
  <si>
    <t>COMERCIAL</t>
  </si>
  <si>
    <t>OUTROS</t>
  </si>
  <si>
    <t>...</t>
  </si>
  <si>
    <r>
      <t>BELO HORIZONTE - ÁREA LICENCIADA PARA EDIFICAÇÕES</t>
    </r>
    <r>
      <rPr>
        <b/>
        <sz val="12"/>
        <color indexed="53"/>
        <rFont val="Arial"/>
        <family val="2"/>
      </rPr>
      <t xml:space="preserve"> (m²)</t>
    </r>
  </si>
  <si>
    <t>PERÍODO</t>
  </si>
  <si>
    <t>Nº ALVARÁ</t>
  </si>
  <si>
    <t>ÁREA TOTAL</t>
  </si>
  <si>
    <t>UNIDADES TOTAIS</t>
  </si>
  <si>
    <t>TOTAL 2011</t>
  </si>
  <si>
    <t>TOTAL 2012</t>
  </si>
  <si>
    <t>TOTAL 2013</t>
  </si>
  <si>
    <t>Jan 2011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</si>
  <si>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</si>
  <si>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</si>
  <si>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</si>
  <si>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</si>
  <si>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</si>
  <si>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</si>
  <si>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</si>
  <si>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</si>
  <si>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</si>
  <si>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</si>
  <si>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</si>
  <si>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 2012</t>
  </si>
  <si>
    <t>Jan 2013</t>
  </si>
  <si>
    <r>
      <t xml:space="preserve">Fonte: </t>
    </r>
    <r>
      <rPr>
        <sz val="7"/>
        <color indexed="48"/>
        <rFont val="Arial"/>
        <family val="2"/>
      </rPr>
      <t>Secretaria Municipal de Atividades Urbanas - Prefeitura Municipal de Belo Horizonte.</t>
    </r>
  </si>
  <si>
    <r>
      <t xml:space="preserve">Elaboração: </t>
    </r>
    <r>
      <rPr>
        <sz val="7"/>
        <color indexed="48"/>
        <rFont val="Arial"/>
        <family val="2"/>
      </rPr>
      <t>Banco de Dados-CBIC.</t>
    </r>
  </si>
  <si>
    <t>ARB - ADMINISTRAÇÃO REGIONAL BARREIRO</t>
  </si>
  <si>
    <t>ARVN - ADMINISTRAÇÃO REGIONAL VENDA NOVA</t>
  </si>
  <si>
    <t>ARP - ADMINISTRAÇÃO REGIONAL PAMPULHA</t>
  </si>
  <si>
    <t>ARO - ADMINISTRAÇÃO REGIONAL OESTE</t>
  </si>
  <si>
    <t>ARN - ADMINISTRAÇÃO REGIONAL NORTE</t>
  </si>
  <si>
    <t>ARNO - ADMINISTRAÇÃO REGIONAL NOROESTE</t>
  </si>
  <si>
    <t>ARNE - ADMINISTRAÇÃO REGIONAL NORDESTE</t>
  </si>
  <si>
    <t>ARL - ADMINISTRAÇÃO REGIONAL LESTE</t>
  </si>
  <si>
    <t>ARCS - ADMINISTRAÇÃO REGIONAL CENTRO SUL</t>
  </si>
  <si>
    <t>Jan/1997</t>
  </si>
  <si>
    <t>TOTAL 1997</t>
  </si>
  <si>
    <t>Jan/1998</t>
  </si>
  <si>
    <t>TOTAL 1998</t>
  </si>
  <si>
    <t>Var. (%) 98/97</t>
  </si>
  <si>
    <t>Jan/1999</t>
  </si>
  <si>
    <t>TOTAL 1999</t>
  </si>
  <si>
    <t>Var. (%) 99/98</t>
  </si>
  <si>
    <t>Jan/2000</t>
  </si>
  <si>
    <t>TOTAL 2000</t>
  </si>
  <si>
    <t>Var. (%) 00/99</t>
  </si>
  <si>
    <t>Jan/2001</t>
  </si>
  <si>
    <t>TOTAL 2001</t>
  </si>
  <si>
    <t>Var. (%) 01/00</t>
  </si>
  <si>
    <t>Jan/2002</t>
  </si>
  <si>
    <t>TOTAL 2002</t>
  </si>
  <si>
    <t>Var. (%) 02/01</t>
  </si>
  <si>
    <t>Jan/2003</t>
  </si>
  <si>
    <t>TOTAL 2003</t>
  </si>
  <si>
    <t>Var. (%) 03/02</t>
  </si>
  <si>
    <t>Jan/2004</t>
  </si>
  <si>
    <t>TOTAL 2004</t>
  </si>
  <si>
    <t>Var. (%) 04/03</t>
  </si>
  <si>
    <t>Jan/2005</t>
  </si>
  <si>
    <t>TOTAL 2005</t>
  </si>
  <si>
    <t>Var. (%) 05/04</t>
  </si>
  <si>
    <t>Jan/2006</t>
  </si>
  <si>
    <t>TOTAL 2006</t>
  </si>
  <si>
    <t>Var. (%) 06/05</t>
  </si>
  <si>
    <t>Jan/2007</t>
  </si>
  <si>
    <t>TOTAL 2007</t>
  </si>
  <si>
    <t>Var. (%) 07/06</t>
  </si>
  <si>
    <t>Jan/2008</t>
  </si>
  <si>
    <t>TOTAL 2008</t>
  </si>
  <si>
    <t>Var. (%) 08/07</t>
  </si>
  <si>
    <t>Jan/2009</t>
  </si>
  <si>
    <t>TOTAL 2009</t>
  </si>
  <si>
    <t>Var. (%) 09/08</t>
  </si>
  <si>
    <t>Jan/2010</t>
  </si>
  <si>
    <t>TOTAL 2010</t>
  </si>
  <si>
    <t>Var. (%) 10/09*</t>
  </si>
  <si>
    <t>Jan/2011</t>
  </si>
  <si>
    <t>Var. (%) 11/10*</t>
  </si>
  <si>
    <t>Jan/2012</t>
  </si>
  <si>
    <t>Var. (%) 12/11*</t>
  </si>
  <si>
    <t>Jan/2013</t>
  </si>
  <si>
    <t>Var. (%) 13/12*</t>
  </si>
  <si>
    <t>VARIAÇÃO % PARA OS ÚLTIMOS 12 MESES</t>
  </si>
  <si>
    <t>VAR. (%)</t>
  </si>
  <si>
    <t>Fonte: Secretaria Municipal de Atividades Urbanas - Prefeitura Municipal de Belo Horizonte.</t>
  </si>
  <si>
    <t>Elaboração: Banco de Dados-CBIC.</t>
  </si>
  <si>
    <t>(*) Variação percentual em relação ao mesmo período do ano anterior.</t>
  </si>
  <si>
    <t>JUL/11 a JUN/12</t>
  </si>
  <si>
    <t>JUL/12 a JUN/13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</si>
</sst>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Eurostile Bold"/>
      <family val="2"/>
    </font>
    <font>
      <b/>
      <sz val="12"/>
      <color indexed="48"/>
      <name val="Arial"/>
      <family val="2"/>
    </font>
    <font>
      <b/>
      <sz val="12"/>
      <color indexed="53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10"/>
      <name val="Arial"/>
    </font>
    <font>
      <b/>
      <sz val="9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8" fillId="0" borderId="0" xfId="0" quotePrefix="1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" fontId="8" fillId="0" borderId="12" xfId="1" applyNumberFormat="1" applyFont="1" applyBorder="1" applyAlignment="1">
      <alignment horizontal="center" vertical="center"/>
    </xf>
    <xf numFmtId="17" fontId="7" fillId="2" borderId="7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164" fontId="10" fillId="0" borderId="0" xfId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8" fillId="0" borderId="9" xfId="0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6" fillId="0" borderId="12" xfId="0" quotePrefix="1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0" fontId="6" fillId="0" borderId="12" xfId="0" quotePrefix="1" applyFont="1" applyBorder="1" applyAlignment="1">
      <alignment horizontal="center" vertical="center"/>
    </xf>
    <xf numFmtId="164" fontId="8" fillId="0" borderId="0" xfId="2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" fontId="8" fillId="0" borderId="12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4" fontId="7" fillId="2" borderId="3" xfId="2" applyNumberFormat="1" applyFont="1" applyFill="1" applyBorder="1" applyAlignment="1">
      <alignment horizontal="center" vertical="center"/>
    </xf>
    <xf numFmtId="164" fontId="10" fillId="0" borderId="0" xfId="2" applyFont="1" applyBorder="1" applyAlignment="1">
      <alignment horizontal="center" vertical="center"/>
    </xf>
    <xf numFmtId="17" fontId="6" fillId="0" borderId="5" xfId="0" quotePrefix="1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4" fontId="8" fillId="0" borderId="5" xfId="2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4" fontId="8" fillId="0" borderId="9" xfId="2" applyNumberFormat="1" applyFont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0" fontId="14" fillId="3" borderId="13" xfId="0" applyNumberFormat="1" applyFont="1" applyFill="1" applyBorder="1" applyAlignment="1">
      <alignment horizontal="center" vertical="center"/>
    </xf>
    <xf numFmtId="40" fontId="14" fillId="3" borderId="4" xfId="0" applyNumberFormat="1" applyFont="1" applyFill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" fontId="8" fillId="0" borderId="14" xfId="2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4" fontId="8" fillId="0" borderId="10" xfId="2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7" fillId="2" borderId="9" xfId="0" applyNumberFormat="1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4" fontId="8" fillId="0" borderId="6" xfId="2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17" fontId="6" fillId="0" borderId="12" xfId="0" applyNumberFormat="1" applyFont="1" applyBorder="1" applyAlignment="1">
      <alignment horizontal="center" vertical="center"/>
    </xf>
    <xf numFmtId="17" fontId="15" fillId="0" borderId="12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17" fontId="15" fillId="0" borderId="9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17" fontId="6" fillId="0" borderId="12" xfId="0" quotePrefix="1" applyNumberFormat="1" applyFont="1" applyBorder="1" applyAlignment="1">
      <alignment horizontal="center" vertical="center"/>
    </xf>
    <xf numFmtId="11" fontId="15" fillId="0" borderId="0" xfId="0" applyNumberFormat="1" applyFont="1" applyBorder="1" applyAlignment="1">
      <alignment horizontal="center" vertical="center"/>
    </xf>
    <xf numFmtId="4" fontId="8" fillId="0" borderId="15" xfId="2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11" fontId="15" fillId="0" borderId="12" xfId="0" applyNumberFormat="1" applyFont="1" applyBorder="1" applyAlignment="1">
      <alignment horizontal="center" vertical="center"/>
    </xf>
    <xf numFmtId="11" fontId="15" fillId="0" borderId="9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4" fontId="8" fillId="0" borderId="0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7" fontId="6" fillId="0" borderId="2" xfId="0" quotePrefix="1" applyNumberFormat="1" applyFont="1" applyBorder="1" applyAlignment="1">
      <alignment horizontal="center" vertical="center"/>
    </xf>
    <xf numFmtId="4" fontId="8" fillId="0" borderId="2" xfId="2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7" fontId="15" fillId="0" borderId="0" xfId="0" applyNumberFormat="1" applyFont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4" fontId="8" fillId="0" borderId="0" xfId="2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/>
    </xf>
    <xf numFmtId="17" fontId="15" fillId="0" borderId="1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164" fontId="8" fillId="0" borderId="0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center" vertical="center"/>
    </xf>
    <xf numFmtId="40" fontId="6" fillId="0" borderId="6" xfId="0" applyNumberFormat="1" applyFont="1" applyFill="1" applyBorder="1" applyAlignment="1">
      <alignment horizontal="center" vertical="center"/>
    </xf>
    <xf numFmtId="38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0" xfId="0" applyNumberFormat="1" applyFont="1" applyFill="1" applyBorder="1" applyAlignment="1">
      <alignment horizontal="center" vertical="center"/>
    </xf>
    <xf numFmtId="40" fontId="6" fillId="0" borderId="10" xfId="0" applyNumberFormat="1" applyFont="1" applyFill="1" applyBorder="1" applyAlignment="1">
      <alignment horizontal="center" vertical="center"/>
    </xf>
    <xf numFmtId="38" fontId="6" fillId="0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FF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N252"/>
  <sheetViews>
    <sheetView showGridLines="0" tabSelected="1" workbookViewId="0">
      <pane ySplit="4" topLeftCell="A228" activePane="bottomLeft" state="frozen"/>
      <selection pane="bottomLeft" activeCell="B250" sqref="B250"/>
    </sheetView>
  </sheetViews>
  <sheetFormatPr defaultColWidth="11.42578125" defaultRowHeight="12.75" x14ac:dyDescent="0.2"/>
  <cols>
    <col min="1" max="1" width="15.7109375" style="4" customWidth="1"/>
    <col min="2" max="2" width="9.5703125" style="4" customWidth="1"/>
    <col min="3" max="3" width="10.7109375" style="1" customWidth="1"/>
    <col min="4" max="4" width="8.28515625" style="4" customWidth="1"/>
    <col min="5" max="5" width="10.7109375" style="4" customWidth="1"/>
    <col min="6" max="6" width="8.28515625" style="4" customWidth="1"/>
    <col min="7" max="7" width="10.7109375" style="4" customWidth="1"/>
    <col min="8" max="8" width="8.28515625" style="4" customWidth="1"/>
    <col min="9" max="9" width="10.7109375" style="4" customWidth="1"/>
    <col min="10" max="10" width="12" style="4" customWidth="1"/>
    <col min="11" max="11" width="10.85546875" style="4" customWidth="1"/>
    <col min="12" max="12" width="10.28515625" style="4" customWidth="1"/>
    <col min="13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ht="9.9499999999999993" customHeight="1" x14ac:dyDescent="0.2">
      <c r="B2" s="40"/>
    </row>
    <row r="3" spans="1:14" x14ac:dyDescent="0.2">
      <c r="A3" s="114" t="s">
        <v>7</v>
      </c>
      <c r="B3" s="116" t="s">
        <v>8</v>
      </c>
      <c r="C3" s="118" t="s">
        <v>2</v>
      </c>
      <c r="D3" s="119"/>
      <c r="E3" s="118" t="s">
        <v>3</v>
      </c>
      <c r="F3" s="119"/>
      <c r="G3" s="118" t="s">
        <v>4</v>
      </c>
      <c r="H3" s="119"/>
      <c r="I3" s="116" t="s">
        <v>9</v>
      </c>
      <c r="J3" s="120" t="s">
        <v>10</v>
      </c>
      <c r="K3" s="10"/>
      <c r="L3" s="10"/>
      <c r="M3" s="11"/>
      <c r="N3" s="11"/>
    </row>
    <row r="4" spans="1:14" x14ac:dyDescent="0.2">
      <c r="A4" s="115"/>
      <c r="B4" s="117"/>
      <c r="C4" s="12" t="s">
        <v>0</v>
      </c>
      <c r="D4" s="12" t="s">
        <v>1</v>
      </c>
      <c r="E4" s="12" t="s">
        <v>0</v>
      </c>
      <c r="F4" s="12" t="s">
        <v>1</v>
      </c>
      <c r="G4" s="12" t="s">
        <v>0</v>
      </c>
      <c r="H4" s="12" t="s">
        <v>1</v>
      </c>
      <c r="I4" s="117"/>
      <c r="J4" s="121"/>
      <c r="K4" s="13"/>
      <c r="L4" s="14"/>
      <c r="M4" s="41"/>
      <c r="N4" s="41"/>
    </row>
    <row r="5" spans="1:14" s="1" customFormat="1" x14ac:dyDescent="0.2">
      <c r="A5" s="42" t="s">
        <v>39</v>
      </c>
      <c r="B5" s="17">
        <v>147</v>
      </c>
      <c r="C5" s="18">
        <v>83789.72</v>
      </c>
      <c r="D5" s="17">
        <v>1110</v>
      </c>
      <c r="E5" s="18">
        <v>48834.3</v>
      </c>
      <c r="F5" s="17">
        <v>824</v>
      </c>
      <c r="G5" s="18">
        <v>9142.26</v>
      </c>
      <c r="H5" s="17">
        <v>23</v>
      </c>
      <c r="I5" s="18">
        <v>141766.28</v>
      </c>
      <c r="J5" s="19">
        <v>1957</v>
      </c>
      <c r="K5" s="28"/>
      <c r="L5" s="28"/>
      <c r="M5" s="43"/>
      <c r="N5" s="43"/>
    </row>
    <row r="6" spans="1:14" s="1" customFormat="1" x14ac:dyDescent="0.2">
      <c r="A6" s="17" t="s">
        <v>15</v>
      </c>
      <c r="B6" s="17">
        <v>167</v>
      </c>
      <c r="C6" s="18">
        <v>118034.12</v>
      </c>
      <c r="D6" s="17">
        <v>1168</v>
      </c>
      <c r="E6" s="18">
        <v>58322.59</v>
      </c>
      <c r="F6" s="17">
        <v>901</v>
      </c>
      <c r="G6" s="18">
        <v>20758.82</v>
      </c>
      <c r="H6" s="17">
        <v>117</v>
      </c>
      <c r="I6" s="18">
        <v>197115.53</v>
      </c>
      <c r="J6" s="19">
        <v>2186</v>
      </c>
      <c r="K6" s="28"/>
      <c r="L6" s="28"/>
      <c r="M6" s="43"/>
      <c r="N6" s="43"/>
    </row>
    <row r="7" spans="1:14" s="1" customFormat="1" x14ac:dyDescent="0.2">
      <c r="A7" s="44" t="s">
        <v>16</v>
      </c>
      <c r="B7" s="17">
        <v>184</v>
      </c>
      <c r="C7" s="45">
        <v>108236.79</v>
      </c>
      <c r="D7" s="17">
        <v>1511</v>
      </c>
      <c r="E7" s="18">
        <v>65556.240000000005</v>
      </c>
      <c r="F7" s="17">
        <v>1039</v>
      </c>
      <c r="G7" s="18">
        <v>7544.28</v>
      </c>
      <c r="H7" s="17">
        <v>82</v>
      </c>
      <c r="I7" s="18">
        <v>181337.31</v>
      </c>
      <c r="J7" s="19">
        <v>2632</v>
      </c>
      <c r="K7" s="19"/>
      <c r="L7" s="19"/>
      <c r="M7" s="46"/>
      <c r="N7" s="46"/>
    </row>
    <row r="8" spans="1:14" s="1" customFormat="1" x14ac:dyDescent="0.2">
      <c r="A8" s="44" t="s">
        <v>17</v>
      </c>
      <c r="B8" s="17">
        <v>218</v>
      </c>
      <c r="C8" s="45">
        <v>135306.31</v>
      </c>
      <c r="D8" s="17">
        <v>1423</v>
      </c>
      <c r="E8" s="18">
        <v>81699.100000000006</v>
      </c>
      <c r="F8" s="17">
        <v>1313</v>
      </c>
      <c r="G8" s="18">
        <v>20618.89</v>
      </c>
      <c r="H8" s="17">
        <v>36</v>
      </c>
      <c r="I8" s="18">
        <v>237624.3</v>
      </c>
      <c r="J8" s="19">
        <v>2772</v>
      </c>
      <c r="K8" s="47"/>
      <c r="L8" s="28"/>
      <c r="M8" s="43"/>
      <c r="N8" s="43"/>
    </row>
    <row r="9" spans="1:14" s="1" customFormat="1" x14ac:dyDescent="0.2">
      <c r="A9" s="44" t="s">
        <v>18</v>
      </c>
      <c r="B9" s="17">
        <v>136</v>
      </c>
      <c r="C9" s="45">
        <v>87730.85</v>
      </c>
      <c r="D9" s="17">
        <v>1428</v>
      </c>
      <c r="E9" s="18">
        <v>44856.800000000003</v>
      </c>
      <c r="F9" s="17">
        <v>991</v>
      </c>
      <c r="G9" s="18">
        <v>14634.17</v>
      </c>
      <c r="H9" s="17">
        <v>170</v>
      </c>
      <c r="I9" s="18">
        <v>147221.82</v>
      </c>
      <c r="J9" s="19">
        <v>2589</v>
      </c>
      <c r="K9" s="47"/>
      <c r="L9" s="28"/>
      <c r="M9" s="43"/>
      <c r="N9" s="43"/>
    </row>
    <row r="10" spans="1:14" s="1" customFormat="1" x14ac:dyDescent="0.2">
      <c r="A10" s="44" t="s">
        <v>19</v>
      </c>
      <c r="B10" s="17">
        <v>174</v>
      </c>
      <c r="C10" s="45">
        <v>130304.54</v>
      </c>
      <c r="D10" s="17">
        <v>2268</v>
      </c>
      <c r="E10" s="18">
        <v>46251.64</v>
      </c>
      <c r="F10" s="17">
        <v>823</v>
      </c>
      <c r="G10" s="18">
        <v>7218.99</v>
      </c>
      <c r="H10" s="17">
        <v>64</v>
      </c>
      <c r="I10" s="18">
        <v>183775.17</v>
      </c>
      <c r="J10" s="19">
        <v>3155</v>
      </c>
      <c r="K10" s="47"/>
      <c r="L10" s="28"/>
      <c r="M10" s="43"/>
      <c r="N10" s="43"/>
    </row>
    <row r="11" spans="1:14" s="1" customFormat="1" x14ac:dyDescent="0.2">
      <c r="A11" s="44" t="s">
        <v>20</v>
      </c>
      <c r="B11" s="17">
        <v>108</v>
      </c>
      <c r="C11" s="45">
        <v>63105.760000000002</v>
      </c>
      <c r="D11" s="17">
        <v>765</v>
      </c>
      <c r="E11" s="18">
        <v>51721.38</v>
      </c>
      <c r="F11" s="17">
        <v>1044</v>
      </c>
      <c r="G11" s="18">
        <v>1442.54</v>
      </c>
      <c r="H11" s="17">
        <v>16</v>
      </c>
      <c r="I11" s="18">
        <v>116269.68</v>
      </c>
      <c r="J11" s="19">
        <v>1825</v>
      </c>
      <c r="K11" s="47"/>
      <c r="L11" s="28"/>
      <c r="M11" s="43"/>
      <c r="N11" s="43"/>
    </row>
    <row r="12" spans="1:14" s="1" customFormat="1" x14ac:dyDescent="0.2">
      <c r="A12" s="44" t="s">
        <v>21</v>
      </c>
      <c r="B12" s="17">
        <v>92</v>
      </c>
      <c r="C12" s="45">
        <v>62326.9</v>
      </c>
      <c r="D12" s="17">
        <v>923</v>
      </c>
      <c r="E12" s="18">
        <v>79515.19</v>
      </c>
      <c r="F12" s="17">
        <v>309</v>
      </c>
      <c r="G12" s="18">
        <v>9263.85</v>
      </c>
      <c r="H12" s="17">
        <v>170</v>
      </c>
      <c r="I12" s="18">
        <v>151105.94</v>
      </c>
      <c r="J12" s="19">
        <v>1402</v>
      </c>
      <c r="K12" s="47"/>
      <c r="L12" s="28"/>
      <c r="M12" s="43"/>
      <c r="N12" s="43"/>
    </row>
    <row r="13" spans="1:14" s="1" customFormat="1" x14ac:dyDescent="0.2">
      <c r="A13" s="44" t="s">
        <v>22</v>
      </c>
      <c r="B13" s="17">
        <v>131</v>
      </c>
      <c r="C13" s="45">
        <v>74767.14</v>
      </c>
      <c r="D13" s="17">
        <v>1027</v>
      </c>
      <c r="E13" s="18">
        <v>25266.35</v>
      </c>
      <c r="F13" s="17">
        <v>496</v>
      </c>
      <c r="G13" s="18">
        <v>9416.59</v>
      </c>
      <c r="H13" s="17">
        <v>220</v>
      </c>
      <c r="I13" s="18">
        <v>109450.08</v>
      </c>
      <c r="J13" s="19">
        <v>1743</v>
      </c>
      <c r="K13" s="47"/>
      <c r="L13" s="28"/>
      <c r="M13" s="43"/>
      <c r="N13" s="43"/>
    </row>
    <row r="14" spans="1:14" s="1" customFormat="1" x14ac:dyDescent="0.2">
      <c r="A14" s="44" t="s">
        <v>23</v>
      </c>
      <c r="B14" s="17">
        <v>147</v>
      </c>
      <c r="C14" s="45">
        <v>78299.94</v>
      </c>
      <c r="D14" s="17">
        <v>1498</v>
      </c>
      <c r="E14" s="18">
        <v>45422.63</v>
      </c>
      <c r="F14" s="17">
        <v>227</v>
      </c>
      <c r="G14" s="18">
        <v>14620.86</v>
      </c>
      <c r="H14" s="17">
        <v>214</v>
      </c>
      <c r="I14" s="18">
        <v>138343.43</v>
      </c>
      <c r="J14" s="19">
        <v>1939</v>
      </c>
      <c r="K14" s="47"/>
      <c r="L14" s="28"/>
      <c r="M14" s="43"/>
      <c r="N14" s="43"/>
    </row>
    <row r="15" spans="1:14" s="1" customFormat="1" x14ac:dyDescent="0.2">
      <c r="A15" s="44" t="s">
        <v>24</v>
      </c>
      <c r="B15" s="17">
        <v>137</v>
      </c>
      <c r="C15" s="45">
        <v>59204.35</v>
      </c>
      <c r="D15" s="17">
        <v>841</v>
      </c>
      <c r="E15" s="18">
        <v>21833.57</v>
      </c>
      <c r="F15" s="17">
        <v>374</v>
      </c>
      <c r="G15" s="18">
        <v>19767.11</v>
      </c>
      <c r="H15" s="17">
        <v>121</v>
      </c>
      <c r="I15" s="18">
        <v>100805.03</v>
      </c>
      <c r="J15" s="19">
        <v>1336</v>
      </c>
      <c r="K15" s="47"/>
      <c r="L15" s="28"/>
      <c r="M15" s="43"/>
      <c r="N15" s="43"/>
    </row>
    <row r="16" spans="1:14" s="1" customFormat="1" x14ac:dyDescent="0.2">
      <c r="A16" s="44" t="s">
        <v>25</v>
      </c>
      <c r="B16" s="17">
        <v>108</v>
      </c>
      <c r="C16" s="45">
        <v>47462.89</v>
      </c>
      <c r="D16" s="17">
        <v>588</v>
      </c>
      <c r="E16" s="18">
        <v>35583.97</v>
      </c>
      <c r="F16" s="17">
        <v>259</v>
      </c>
      <c r="G16" s="18">
        <v>9367.35</v>
      </c>
      <c r="H16" s="17">
        <v>157</v>
      </c>
      <c r="I16" s="18">
        <v>92414.21</v>
      </c>
      <c r="J16" s="19">
        <v>1004</v>
      </c>
      <c r="K16" s="47"/>
      <c r="L16" s="28"/>
      <c r="M16" s="43"/>
      <c r="N16" s="43"/>
    </row>
    <row r="17" spans="1:14" s="1" customFormat="1" x14ac:dyDescent="0.2">
      <c r="A17" s="21" t="s">
        <v>40</v>
      </c>
      <c r="B17" s="22">
        <v>1749</v>
      </c>
      <c r="C17" s="48">
        <v>1048569.31</v>
      </c>
      <c r="D17" s="22">
        <v>14550</v>
      </c>
      <c r="E17" s="24">
        <v>604863.76</v>
      </c>
      <c r="F17" s="22">
        <v>8600</v>
      </c>
      <c r="G17" s="24">
        <v>143795.71</v>
      </c>
      <c r="H17" s="25">
        <v>1390</v>
      </c>
      <c r="I17" s="26">
        <v>1797228.78</v>
      </c>
      <c r="J17" s="25">
        <v>24540</v>
      </c>
      <c r="K17" s="49"/>
      <c r="L17" s="28"/>
      <c r="M17" s="43"/>
      <c r="N17" s="43"/>
    </row>
    <row r="18" spans="1:14" s="1" customFormat="1" x14ac:dyDescent="0.2">
      <c r="A18" s="50" t="s">
        <v>41</v>
      </c>
      <c r="B18" s="51">
        <v>108</v>
      </c>
      <c r="C18" s="52">
        <v>47982.64</v>
      </c>
      <c r="D18" s="51">
        <v>511</v>
      </c>
      <c r="E18" s="53">
        <v>21970.17</v>
      </c>
      <c r="F18" s="51">
        <v>249</v>
      </c>
      <c r="G18" s="53">
        <v>3074.51</v>
      </c>
      <c r="H18" s="51">
        <v>45</v>
      </c>
      <c r="I18" s="53">
        <v>73027.320000000007</v>
      </c>
      <c r="J18" s="54">
        <v>805</v>
      </c>
      <c r="K18" s="47"/>
      <c r="L18" s="28"/>
      <c r="M18" s="43"/>
      <c r="N18" s="43"/>
    </row>
    <row r="19" spans="1:14" s="1" customFormat="1" x14ac:dyDescent="0.2">
      <c r="A19" s="17" t="s">
        <v>15</v>
      </c>
      <c r="B19" s="17">
        <v>101</v>
      </c>
      <c r="C19" s="45">
        <v>45590.02</v>
      </c>
      <c r="D19" s="17">
        <v>760</v>
      </c>
      <c r="E19" s="18">
        <v>13583.32</v>
      </c>
      <c r="F19" s="17">
        <v>46</v>
      </c>
      <c r="G19" s="18">
        <v>650.9</v>
      </c>
      <c r="H19" s="17">
        <v>4</v>
      </c>
      <c r="I19" s="18">
        <v>59824.24</v>
      </c>
      <c r="J19" s="19">
        <v>810</v>
      </c>
      <c r="K19" s="47"/>
      <c r="L19" s="28"/>
      <c r="M19" s="43"/>
      <c r="N19" s="43"/>
    </row>
    <row r="20" spans="1:14" s="1" customFormat="1" x14ac:dyDescent="0.2">
      <c r="A20" s="44" t="s">
        <v>16</v>
      </c>
      <c r="B20" s="17">
        <v>161</v>
      </c>
      <c r="C20" s="45">
        <v>91263.54</v>
      </c>
      <c r="D20" s="17">
        <v>1828</v>
      </c>
      <c r="E20" s="18">
        <v>13713.51</v>
      </c>
      <c r="F20" s="17">
        <v>190</v>
      </c>
      <c r="G20" s="18">
        <v>3083.65</v>
      </c>
      <c r="H20" s="17">
        <v>36</v>
      </c>
      <c r="I20" s="18">
        <v>108060.7</v>
      </c>
      <c r="J20" s="19">
        <v>2054</v>
      </c>
      <c r="K20" s="47"/>
      <c r="L20" s="28"/>
      <c r="M20" s="43"/>
      <c r="N20" s="43"/>
    </row>
    <row r="21" spans="1:14" s="1" customFormat="1" x14ac:dyDescent="0.2">
      <c r="A21" s="44" t="s">
        <v>17</v>
      </c>
      <c r="B21" s="17">
        <v>122</v>
      </c>
      <c r="C21" s="45">
        <v>64971.32</v>
      </c>
      <c r="D21" s="17">
        <v>1066</v>
      </c>
      <c r="E21" s="18">
        <v>27427.79</v>
      </c>
      <c r="F21" s="17">
        <v>74</v>
      </c>
      <c r="G21" s="18">
        <v>2670.8</v>
      </c>
      <c r="H21" s="17">
        <v>26</v>
      </c>
      <c r="I21" s="18">
        <v>95069.91</v>
      </c>
      <c r="J21" s="19">
        <v>1166</v>
      </c>
      <c r="K21" s="47"/>
      <c r="L21" s="28"/>
      <c r="M21" s="43"/>
      <c r="N21" s="43"/>
    </row>
    <row r="22" spans="1:14" s="1" customFormat="1" x14ac:dyDescent="0.2">
      <c r="A22" s="44" t="s">
        <v>18</v>
      </c>
      <c r="B22" s="17">
        <v>156</v>
      </c>
      <c r="C22" s="45">
        <v>74836.399999999994</v>
      </c>
      <c r="D22" s="17">
        <v>941</v>
      </c>
      <c r="E22" s="18">
        <v>13062.37</v>
      </c>
      <c r="F22" s="17">
        <v>125</v>
      </c>
      <c r="G22" s="18">
        <v>9722.56</v>
      </c>
      <c r="H22" s="17">
        <v>198</v>
      </c>
      <c r="I22" s="18">
        <v>97621.33</v>
      </c>
      <c r="J22" s="19">
        <v>1264</v>
      </c>
      <c r="K22" s="47"/>
      <c r="L22" s="28"/>
      <c r="M22" s="43"/>
      <c r="N22" s="43"/>
    </row>
    <row r="23" spans="1:14" s="1" customFormat="1" x14ac:dyDescent="0.2">
      <c r="A23" s="44" t="s">
        <v>19</v>
      </c>
      <c r="B23" s="17">
        <v>145</v>
      </c>
      <c r="C23" s="45">
        <v>54611.61</v>
      </c>
      <c r="D23" s="17">
        <v>608</v>
      </c>
      <c r="E23" s="18">
        <v>16932.73</v>
      </c>
      <c r="F23" s="17">
        <v>140</v>
      </c>
      <c r="G23" s="18">
        <v>7805.02</v>
      </c>
      <c r="H23" s="17">
        <v>112</v>
      </c>
      <c r="I23" s="18">
        <v>79349.36</v>
      </c>
      <c r="J23" s="19">
        <v>860</v>
      </c>
      <c r="K23" s="47"/>
      <c r="L23" s="28"/>
      <c r="M23" s="43"/>
      <c r="N23" s="43"/>
    </row>
    <row r="24" spans="1:14" s="1" customFormat="1" x14ac:dyDescent="0.2">
      <c r="A24" s="44" t="s">
        <v>20</v>
      </c>
      <c r="B24" s="17">
        <v>173</v>
      </c>
      <c r="C24" s="45">
        <v>68856.31</v>
      </c>
      <c r="D24" s="17">
        <v>748</v>
      </c>
      <c r="E24" s="18">
        <v>17006.259999999998</v>
      </c>
      <c r="F24" s="17">
        <v>98</v>
      </c>
      <c r="G24" s="18">
        <v>21048.11</v>
      </c>
      <c r="H24" s="17">
        <v>113</v>
      </c>
      <c r="I24" s="18">
        <v>106910.68</v>
      </c>
      <c r="J24" s="19">
        <v>959</v>
      </c>
      <c r="K24" s="47"/>
      <c r="L24" s="28"/>
      <c r="M24" s="43"/>
      <c r="N24" s="43"/>
    </row>
    <row r="25" spans="1:14" s="1" customFormat="1" x14ac:dyDescent="0.2">
      <c r="A25" s="44" t="s">
        <v>21</v>
      </c>
      <c r="B25" s="17">
        <v>146</v>
      </c>
      <c r="C25" s="45">
        <v>70300.02</v>
      </c>
      <c r="D25" s="17">
        <v>945</v>
      </c>
      <c r="E25" s="18">
        <v>18847.919999999998</v>
      </c>
      <c r="F25" s="17">
        <v>173</v>
      </c>
      <c r="G25" s="18">
        <v>5056.3900000000003</v>
      </c>
      <c r="H25" s="17">
        <v>45</v>
      </c>
      <c r="I25" s="18">
        <v>94204.33</v>
      </c>
      <c r="J25" s="19">
        <v>1163</v>
      </c>
      <c r="K25" s="47"/>
      <c r="L25" s="28"/>
      <c r="M25" s="43"/>
      <c r="N25" s="43"/>
    </row>
    <row r="26" spans="1:14" s="1" customFormat="1" x14ac:dyDescent="0.2">
      <c r="A26" s="44" t="s">
        <v>22</v>
      </c>
      <c r="B26" s="17">
        <v>117</v>
      </c>
      <c r="C26" s="45">
        <v>61260.55</v>
      </c>
      <c r="D26" s="17">
        <v>792</v>
      </c>
      <c r="E26" s="18">
        <v>46558.78</v>
      </c>
      <c r="F26" s="17">
        <v>573</v>
      </c>
      <c r="G26" s="18">
        <v>2170.63</v>
      </c>
      <c r="H26" s="17">
        <v>18</v>
      </c>
      <c r="I26" s="18">
        <v>109989.96</v>
      </c>
      <c r="J26" s="19">
        <v>1383</v>
      </c>
      <c r="K26" s="47"/>
      <c r="L26" s="28"/>
      <c r="M26" s="43"/>
      <c r="N26" s="43"/>
    </row>
    <row r="27" spans="1:14" s="1" customFormat="1" x14ac:dyDescent="0.2">
      <c r="A27" s="44" t="s">
        <v>23</v>
      </c>
      <c r="B27" s="17">
        <v>134</v>
      </c>
      <c r="C27" s="45">
        <v>52675.27</v>
      </c>
      <c r="D27" s="17">
        <v>971</v>
      </c>
      <c r="E27" s="18">
        <v>9292.5</v>
      </c>
      <c r="F27" s="17">
        <v>59</v>
      </c>
      <c r="G27" s="18">
        <v>2245.5700000000002</v>
      </c>
      <c r="H27" s="17">
        <v>27</v>
      </c>
      <c r="I27" s="18">
        <v>64213.34</v>
      </c>
      <c r="J27" s="19">
        <v>1057</v>
      </c>
      <c r="K27" s="47"/>
      <c r="L27" s="28"/>
      <c r="M27" s="43"/>
      <c r="N27" s="43"/>
    </row>
    <row r="28" spans="1:14" s="1" customFormat="1" x14ac:dyDescent="0.2">
      <c r="A28" s="44" t="s">
        <v>24</v>
      </c>
      <c r="B28" s="17">
        <v>111</v>
      </c>
      <c r="C28" s="45">
        <v>42912.3</v>
      </c>
      <c r="D28" s="17">
        <v>499</v>
      </c>
      <c r="E28" s="18">
        <v>35696.620000000003</v>
      </c>
      <c r="F28" s="17">
        <v>61</v>
      </c>
      <c r="G28" s="18">
        <v>5855.27</v>
      </c>
      <c r="H28" s="17">
        <v>53</v>
      </c>
      <c r="I28" s="18">
        <v>84464.19</v>
      </c>
      <c r="J28" s="19">
        <v>613</v>
      </c>
      <c r="K28" s="47"/>
      <c r="L28" s="28"/>
      <c r="M28" s="43"/>
      <c r="N28" s="43"/>
    </row>
    <row r="29" spans="1:14" s="1" customFormat="1" x14ac:dyDescent="0.2">
      <c r="A29" s="44" t="s">
        <v>25</v>
      </c>
      <c r="B29" s="33">
        <v>144</v>
      </c>
      <c r="C29" s="55">
        <v>68411.16</v>
      </c>
      <c r="D29" s="33">
        <v>930</v>
      </c>
      <c r="E29" s="35">
        <v>56099.06</v>
      </c>
      <c r="F29" s="33">
        <v>747</v>
      </c>
      <c r="G29" s="35">
        <v>3938.48</v>
      </c>
      <c r="H29" s="33">
        <v>51</v>
      </c>
      <c r="I29" s="35">
        <v>128448.7</v>
      </c>
      <c r="J29" s="36">
        <v>1728</v>
      </c>
      <c r="K29" s="47"/>
      <c r="L29" s="28"/>
      <c r="M29" s="43"/>
      <c r="N29" s="43"/>
    </row>
    <row r="30" spans="1:14" s="1" customFormat="1" x14ac:dyDescent="0.2">
      <c r="A30" s="21" t="s">
        <v>42</v>
      </c>
      <c r="B30" s="56">
        <v>1618</v>
      </c>
      <c r="C30" s="57">
        <v>743671.14</v>
      </c>
      <c r="D30" s="56">
        <v>10599</v>
      </c>
      <c r="E30" s="58">
        <v>290191.03000000003</v>
      </c>
      <c r="F30" s="56">
        <v>2535</v>
      </c>
      <c r="G30" s="58">
        <v>67321.89</v>
      </c>
      <c r="H30" s="59">
        <v>728</v>
      </c>
      <c r="I30" s="60">
        <v>1101184.06</v>
      </c>
      <c r="J30" s="59">
        <v>13862</v>
      </c>
      <c r="K30" s="49"/>
      <c r="L30" s="28"/>
      <c r="M30" s="43"/>
      <c r="N30" s="43"/>
    </row>
    <row r="31" spans="1:14" ht="14.1" customHeight="1" x14ac:dyDescent="0.2">
      <c r="A31" s="61" t="s">
        <v>43</v>
      </c>
      <c r="B31" s="62">
        <f>(((B30/B17)-1)*100)</f>
        <v>-7.4899942824471104</v>
      </c>
      <c r="C31" s="62">
        <f t="shared" ref="C31:J31" si="0">(((C30/C17)-1)*100)</f>
        <v>-29.077540901898036</v>
      </c>
      <c r="D31" s="62">
        <f t="shared" si="0"/>
        <v>-27.154639175257735</v>
      </c>
      <c r="E31" s="62">
        <f t="shared" si="0"/>
        <v>-52.023736717174131</v>
      </c>
      <c r="F31" s="62">
        <f t="shared" si="0"/>
        <v>-70.523255813953483</v>
      </c>
      <c r="G31" s="62">
        <f t="shared" si="0"/>
        <v>-53.182268094089871</v>
      </c>
      <c r="H31" s="62">
        <f t="shared" si="0"/>
        <v>-47.625899280575531</v>
      </c>
      <c r="I31" s="62">
        <f t="shared" si="0"/>
        <v>-38.728776644674021</v>
      </c>
      <c r="J31" s="63">
        <f t="shared" si="0"/>
        <v>-43.512632436837819</v>
      </c>
    </row>
    <row r="32" spans="1:14" s="1" customFormat="1" x14ac:dyDescent="0.2">
      <c r="A32" s="50" t="s">
        <v>44</v>
      </c>
      <c r="B32" s="17">
        <v>103</v>
      </c>
      <c r="C32" s="45">
        <v>43100.53</v>
      </c>
      <c r="D32" s="17">
        <v>764</v>
      </c>
      <c r="E32" s="18">
        <v>15493.28</v>
      </c>
      <c r="F32" s="17">
        <v>140</v>
      </c>
      <c r="G32" s="18">
        <v>2958.98</v>
      </c>
      <c r="H32" s="17">
        <v>26</v>
      </c>
      <c r="I32" s="18">
        <v>61552.79</v>
      </c>
      <c r="J32" s="19">
        <v>930</v>
      </c>
      <c r="K32" s="47"/>
      <c r="L32" s="28"/>
      <c r="M32" s="43"/>
      <c r="N32" s="43"/>
    </row>
    <row r="33" spans="1:14" s="1" customFormat="1" x14ac:dyDescent="0.2">
      <c r="A33" s="17" t="s">
        <v>15</v>
      </c>
      <c r="B33" s="17">
        <v>111</v>
      </c>
      <c r="C33" s="45">
        <v>50296.61</v>
      </c>
      <c r="D33" s="17">
        <v>616</v>
      </c>
      <c r="E33" s="18">
        <v>6395.85</v>
      </c>
      <c r="F33" s="17">
        <v>32</v>
      </c>
      <c r="G33" s="18">
        <v>1152.22</v>
      </c>
      <c r="H33" s="17">
        <v>26</v>
      </c>
      <c r="I33" s="18">
        <v>57844.68</v>
      </c>
      <c r="J33" s="19">
        <v>674</v>
      </c>
      <c r="K33" s="47"/>
      <c r="L33" s="28"/>
      <c r="M33" s="43"/>
      <c r="N33" s="43"/>
    </row>
    <row r="34" spans="1:14" s="1" customFormat="1" x14ac:dyDescent="0.2">
      <c r="A34" s="17" t="s">
        <v>16</v>
      </c>
      <c r="B34" s="17">
        <v>121</v>
      </c>
      <c r="C34" s="45">
        <v>63753.96</v>
      </c>
      <c r="D34" s="17">
        <v>896</v>
      </c>
      <c r="E34" s="18">
        <v>32767.9</v>
      </c>
      <c r="F34" s="17">
        <v>199</v>
      </c>
      <c r="G34" s="18">
        <v>2396.9</v>
      </c>
      <c r="H34" s="17">
        <v>33</v>
      </c>
      <c r="I34" s="18">
        <v>98918.76</v>
      </c>
      <c r="J34" s="19">
        <v>1128</v>
      </c>
      <c r="K34" s="47"/>
      <c r="L34" s="28"/>
      <c r="M34" s="43"/>
      <c r="N34" s="43"/>
    </row>
    <row r="35" spans="1:14" s="1" customFormat="1" x14ac:dyDescent="0.2">
      <c r="A35" s="17" t="s">
        <v>17</v>
      </c>
      <c r="B35" s="17">
        <v>118</v>
      </c>
      <c r="C35" s="45">
        <v>53304.13</v>
      </c>
      <c r="D35" s="17">
        <v>962</v>
      </c>
      <c r="E35" s="18">
        <v>11784.06</v>
      </c>
      <c r="F35" s="17">
        <v>45</v>
      </c>
      <c r="G35" s="18">
        <v>4269.2299999999996</v>
      </c>
      <c r="H35" s="17">
        <v>33</v>
      </c>
      <c r="I35" s="18">
        <v>69357.42</v>
      </c>
      <c r="J35" s="19">
        <v>1040</v>
      </c>
      <c r="K35" s="47"/>
      <c r="L35" s="28"/>
      <c r="M35" s="43"/>
      <c r="N35" s="43"/>
    </row>
    <row r="36" spans="1:14" s="1" customFormat="1" x14ac:dyDescent="0.2">
      <c r="A36" s="19" t="s">
        <v>18</v>
      </c>
      <c r="B36" s="64">
        <v>169</v>
      </c>
      <c r="C36" s="65">
        <v>65733.27</v>
      </c>
      <c r="D36" s="64">
        <v>916</v>
      </c>
      <c r="E36" s="66">
        <v>13791.78</v>
      </c>
      <c r="F36" s="64">
        <v>123</v>
      </c>
      <c r="G36" s="66">
        <v>3022.11</v>
      </c>
      <c r="H36" s="64">
        <v>25</v>
      </c>
      <c r="I36" s="18">
        <v>82547.16</v>
      </c>
      <c r="J36" s="19">
        <v>1064</v>
      </c>
      <c r="K36" s="47"/>
      <c r="L36" s="28"/>
      <c r="M36" s="43"/>
      <c r="N36" s="43"/>
    </row>
    <row r="37" spans="1:14" s="1" customFormat="1" x14ac:dyDescent="0.2">
      <c r="A37" s="19" t="s">
        <v>19</v>
      </c>
      <c r="B37" s="64">
        <v>91</v>
      </c>
      <c r="C37" s="65">
        <v>46175.34</v>
      </c>
      <c r="D37" s="64">
        <v>741</v>
      </c>
      <c r="E37" s="66">
        <v>29484.84</v>
      </c>
      <c r="F37" s="64">
        <v>28</v>
      </c>
      <c r="G37" s="66">
        <v>1365.81</v>
      </c>
      <c r="H37" s="64">
        <v>27</v>
      </c>
      <c r="I37" s="18">
        <v>77025.990000000005</v>
      </c>
      <c r="J37" s="19">
        <v>796</v>
      </c>
      <c r="K37" s="47"/>
      <c r="L37" s="28"/>
      <c r="M37" s="43"/>
      <c r="N37" s="43"/>
    </row>
    <row r="38" spans="1:14" s="1" customFormat="1" x14ac:dyDescent="0.2">
      <c r="A38" s="19" t="s">
        <v>20</v>
      </c>
      <c r="B38" s="64">
        <v>117</v>
      </c>
      <c r="C38" s="65">
        <v>64106.61</v>
      </c>
      <c r="D38" s="64">
        <v>894</v>
      </c>
      <c r="E38" s="66">
        <v>17150.560000000001</v>
      </c>
      <c r="F38" s="64">
        <v>67</v>
      </c>
      <c r="G38" s="66">
        <v>1565.63</v>
      </c>
      <c r="H38" s="64">
        <v>13</v>
      </c>
      <c r="I38" s="18">
        <v>82822.8</v>
      </c>
      <c r="J38" s="19">
        <v>974</v>
      </c>
      <c r="K38" s="47"/>
      <c r="L38" s="28"/>
      <c r="M38" s="43"/>
      <c r="N38" s="43"/>
    </row>
    <row r="39" spans="1:14" s="1" customFormat="1" x14ac:dyDescent="0.2">
      <c r="A39" s="19" t="s">
        <v>21</v>
      </c>
      <c r="B39" s="64">
        <v>184</v>
      </c>
      <c r="C39" s="65">
        <v>95531.35</v>
      </c>
      <c r="D39" s="64">
        <v>1610</v>
      </c>
      <c r="E39" s="66">
        <v>13337.68</v>
      </c>
      <c r="F39" s="64">
        <v>120</v>
      </c>
      <c r="G39" s="66">
        <v>3694.8</v>
      </c>
      <c r="H39" s="64">
        <v>59</v>
      </c>
      <c r="I39" s="18">
        <v>112563.83</v>
      </c>
      <c r="J39" s="19">
        <v>1789</v>
      </c>
      <c r="K39" s="47"/>
      <c r="L39" s="28"/>
      <c r="M39" s="43"/>
      <c r="N39" s="43"/>
    </row>
    <row r="40" spans="1:14" s="1" customFormat="1" x14ac:dyDescent="0.2">
      <c r="A40" s="19" t="s">
        <v>22</v>
      </c>
      <c r="B40" s="64">
        <v>159</v>
      </c>
      <c r="C40" s="65">
        <v>86802.01</v>
      </c>
      <c r="D40" s="64">
        <v>1639</v>
      </c>
      <c r="E40" s="66">
        <v>24325.45</v>
      </c>
      <c r="F40" s="64">
        <v>179</v>
      </c>
      <c r="G40" s="66">
        <v>4650.41</v>
      </c>
      <c r="H40" s="64">
        <v>50</v>
      </c>
      <c r="I40" s="18">
        <v>115777.87</v>
      </c>
      <c r="J40" s="19">
        <v>1868</v>
      </c>
      <c r="K40" s="47"/>
      <c r="L40" s="28"/>
      <c r="M40" s="43"/>
      <c r="N40" s="43"/>
    </row>
    <row r="41" spans="1:14" s="1" customFormat="1" x14ac:dyDescent="0.2">
      <c r="A41" s="19" t="s">
        <v>23</v>
      </c>
      <c r="B41" s="64">
        <v>130</v>
      </c>
      <c r="C41" s="65">
        <v>72006.94</v>
      </c>
      <c r="D41" s="64">
        <v>1441</v>
      </c>
      <c r="E41" s="66">
        <v>9886.51</v>
      </c>
      <c r="F41" s="64">
        <v>50</v>
      </c>
      <c r="G41" s="66">
        <v>4880.59</v>
      </c>
      <c r="H41" s="64">
        <v>60</v>
      </c>
      <c r="I41" s="18">
        <v>86774.04</v>
      </c>
      <c r="J41" s="19">
        <v>1551</v>
      </c>
      <c r="K41" s="47"/>
      <c r="L41" s="28"/>
      <c r="M41" s="43"/>
      <c r="N41" s="43"/>
    </row>
    <row r="42" spans="1:14" s="1" customFormat="1" x14ac:dyDescent="0.2">
      <c r="A42" s="19" t="s">
        <v>24</v>
      </c>
      <c r="B42" s="64">
        <v>132</v>
      </c>
      <c r="C42" s="65">
        <v>52205.42</v>
      </c>
      <c r="D42" s="64">
        <v>799</v>
      </c>
      <c r="E42" s="66">
        <v>42260.54</v>
      </c>
      <c r="F42" s="64">
        <v>355</v>
      </c>
      <c r="G42" s="66">
        <v>22006.94</v>
      </c>
      <c r="H42" s="64">
        <v>149</v>
      </c>
      <c r="I42" s="18">
        <v>116472.9</v>
      </c>
      <c r="J42" s="19">
        <v>1303</v>
      </c>
      <c r="K42" s="47"/>
      <c r="L42" s="28"/>
      <c r="M42" s="43"/>
      <c r="N42" s="43"/>
    </row>
    <row r="43" spans="1:14" s="1" customFormat="1" x14ac:dyDescent="0.2">
      <c r="A43" s="36" t="s">
        <v>25</v>
      </c>
      <c r="B43" s="67">
        <v>129</v>
      </c>
      <c r="C43" s="68">
        <v>85307.57</v>
      </c>
      <c r="D43" s="67">
        <v>1457</v>
      </c>
      <c r="E43" s="69">
        <v>81541.429999999993</v>
      </c>
      <c r="F43" s="67">
        <v>43</v>
      </c>
      <c r="G43" s="69">
        <v>3632.06</v>
      </c>
      <c r="H43" s="67">
        <v>27</v>
      </c>
      <c r="I43" s="35">
        <v>170481.06</v>
      </c>
      <c r="J43" s="36">
        <v>1527</v>
      </c>
      <c r="K43" s="47"/>
      <c r="L43" s="28"/>
      <c r="M43" s="43"/>
      <c r="N43" s="43"/>
    </row>
    <row r="44" spans="1:14" s="1" customFormat="1" x14ac:dyDescent="0.2">
      <c r="A44" s="70" t="s">
        <v>45</v>
      </c>
      <c r="B44" s="56">
        <v>1564</v>
      </c>
      <c r="C44" s="57">
        <v>778323.74</v>
      </c>
      <c r="D44" s="56">
        <v>12735</v>
      </c>
      <c r="E44" s="58">
        <v>298219.88</v>
      </c>
      <c r="F44" s="56">
        <v>1381</v>
      </c>
      <c r="G44" s="58">
        <v>55595.68</v>
      </c>
      <c r="H44" s="59">
        <v>528</v>
      </c>
      <c r="I44" s="60">
        <v>1132139.3</v>
      </c>
      <c r="J44" s="59">
        <v>14644</v>
      </c>
      <c r="K44" s="49"/>
      <c r="L44" s="28"/>
      <c r="M44" s="43"/>
      <c r="N44" s="43"/>
    </row>
    <row r="45" spans="1:14" ht="14.1" customHeight="1" x14ac:dyDescent="0.2">
      <c r="A45" s="61" t="s">
        <v>46</v>
      </c>
      <c r="B45" s="62">
        <f>(((B44/B30)-1)*100)</f>
        <v>-3.3374536464771287</v>
      </c>
      <c r="C45" s="62">
        <f t="shared" ref="C45:J45" si="1">(((C44/C30)-1)*100)</f>
        <v>4.6596671749289609</v>
      </c>
      <c r="D45" s="62">
        <f t="shared" si="1"/>
        <v>20.15284460798188</v>
      </c>
      <c r="E45" s="62">
        <f t="shared" si="1"/>
        <v>2.7667464428517974</v>
      </c>
      <c r="F45" s="62">
        <f t="shared" si="1"/>
        <v>-45.522682445759365</v>
      </c>
      <c r="G45" s="62">
        <f t="shared" si="1"/>
        <v>-17.418123585062752</v>
      </c>
      <c r="H45" s="62">
        <f t="shared" si="1"/>
        <v>-27.472527472527474</v>
      </c>
      <c r="I45" s="62">
        <f t="shared" si="1"/>
        <v>2.81108682230653</v>
      </c>
      <c r="J45" s="63">
        <f t="shared" si="1"/>
        <v>5.6413215986149234</v>
      </c>
    </row>
    <row r="46" spans="1:14" s="1" customFormat="1" x14ac:dyDescent="0.2">
      <c r="A46" s="50" t="s">
        <v>47</v>
      </c>
      <c r="B46" s="71">
        <v>88</v>
      </c>
      <c r="C46" s="72">
        <v>43136.959999999999</v>
      </c>
      <c r="D46" s="71">
        <v>773</v>
      </c>
      <c r="E46" s="73">
        <v>5142.88</v>
      </c>
      <c r="F46" s="71">
        <v>50</v>
      </c>
      <c r="G46" s="73">
        <v>2284.83</v>
      </c>
      <c r="H46" s="71">
        <v>26</v>
      </c>
      <c r="I46" s="53">
        <v>50564.67</v>
      </c>
      <c r="J46" s="54">
        <v>849</v>
      </c>
      <c r="K46" s="47"/>
      <c r="L46" s="28"/>
      <c r="M46" s="43"/>
      <c r="N46" s="43"/>
    </row>
    <row r="47" spans="1:14" s="1" customFormat="1" x14ac:dyDescent="0.2">
      <c r="A47" s="74" t="s">
        <v>15</v>
      </c>
      <c r="B47" s="64">
        <v>147</v>
      </c>
      <c r="C47" s="65">
        <v>84836.04</v>
      </c>
      <c r="D47" s="64">
        <v>1396</v>
      </c>
      <c r="E47" s="66">
        <v>17074.939999999999</v>
      </c>
      <c r="F47" s="64">
        <v>130</v>
      </c>
      <c r="G47" s="66">
        <v>2052.5500000000002</v>
      </c>
      <c r="H47" s="64">
        <v>20</v>
      </c>
      <c r="I47" s="18">
        <v>103963.53</v>
      </c>
      <c r="J47" s="19">
        <v>1546</v>
      </c>
      <c r="K47" s="47"/>
      <c r="L47" s="28"/>
      <c r="M47" s="43"/>
      <c r="N47" s="43"/>
    </row>
    <row r="48" spans="1:14" s="1" customFormat="1" x14ac:dyDescent="0.2">
      <c r="A48" s="75" t="s">
        <v>16</v>
      </c>
      <c r="B48" s="64">
        <v>131</v>
      </c>
      <c r="C48" s="65">
        <v>80116.429999999993</v>
      </c>
      <c r="D48" s="64">
        <v>1304</v>
      </c>
      <c r="E48" s="66">
        <v>10989.71</v>
      </c>
      <c r="F48" s="64">
        <v>117</v>
      </c>
      <c r="G48" s="66">
        <v>4425.08</v>
      </c>
      <c r="H48" s="64">
        <v>42</v>
      </c>
      <c r="I48" s="66">
        <v>95531.22</v>
      </c>
      <c r="J48" s="76">
        <v>1463</v>
      </c>
      <c r="K48" s="47"/>
      <c r="L48" s="28"/>
      <c r="M48" s="43"/>
      <c r="N48" s="43"/>
    </row>
    <row r="49" spans="1:14" s="1" customFormat="1" x14ac:dyDescent="0.2">
      <c r="A49" s="75" t="s">
        <v>17</v>
      </c>
      <c r="B49" s="64">
        <v>152</v>
      </c>
      <c r="C49" s="65">
        <v>70453.899999999994</v>
      </c>
      <c r="D49" s="64">
        <v>1361</v>
      </c>
      <c r="E49" s="66">
        <v>17171.55</v>
      </c>
      <c r="F49" s="64">
        <v>88</v>
      </c>
      <c r="G49" s="66">
        <v>1137.9000000000001</v>
      </c>
      <c r="H49" s="64">
        <v>6</v>
      </c>
      <c r="I49" s="66">
        <v>88763.35</v>
      </c>
      <c r="J49" s="76">
        <v>1455</v>
      </c>
      <c r="K49" s="19"/>
      <c r="L49" s="28"/>
      <c r="M49" s="43"/>
      <c r="N49" s="43"/>
    </row>
    <row r="50" spans="1:14" s="1" customFormat="1" x14ac:dyDescent="0.2">
      <c r="A50" s="75" t="s">
        <v>18</v>
      </c>
      <c r="B50" s="64">
        <v>153</v>
      </c>
      <c r="C50" s="65">
        <v>78771.820000000007</v>
      </c>
      <c r="D50" s="64">
        <v>1109</v>
      </c>
      <c r="E50" s="66">
        <v>14183.5</v>
      </c>
      <c r="F50" s="64">
        <v>108</v>
      </c>
      <c r="G50" s="66">
        <v>4738.5600000000004</v>
      </c>
      <c r="H50" s="64">
        <v>115</v>
      </c>
      <c r="I50" s="66">
        <v>97693.88</v>
      </c>
      <c r="J50" s="76">
        <v>1332</v>
      </c>
      <c r="K50" s="47"/>
      <c r="L50" s="28"/>
      <c r="M50" s="43"/>
      <c r="N50" s="43"/>
    </row>
    <row r="51" spans="1:14" s="1" customFormat="1" x14ac:dyDescent="0.2">
      <c r="A51" s="75" t="s">
        <v>19</v>
      </c>
      <c r="B51" s="64">
        <v>111</v>
      </c>
      <c r="C51" s="65">
        <v>55919.35</v>
      </c>
      <c r="D51" s="64">
        <v>743</v>
      </c>
      <c r="E51" s="66">
        <v>6461.29</v>
      </c>
      <c r="F51" s="64">
        <v>27</v>
      </c>
      <c r="G51" s="66">
        <v>1308.17</v>
      </c>
      <c r="H51" s="64">
        <v>19</v>
      </c>
      <c r="I51" s="66">
        <v>63688.81</v>
      </c>
      <c r="J51" s="76">
        <v>789</v>
      </c>
      <c r="K51" s="47"/>
      <c r="L51" s="28"/>
      <c r="M51" s="43"/>
      <c r="N51" s="43"/>
    </row>
    <row r="52" spans="1:14" s="1" customFormat="1" x14ac:dyDescent="0.2">
      <c r="A52" s="77" t="s">
        <v>20</v>
      </c>
      <c r="B52" s="78">
        <v>159</v>
      </c>
      <c r="C52" s="65">
        <v>81159.45</v>
      </c>
      <c r="D52" s="64">
        <v>1413</v>
      </c>
      <c r="E52" s="66">
        <v>7836.61</v>
      </c>
      <c r="F52" s="78">
        <v>66</v>
      </c>
      <c r="G52" s="66">
        <v>10389.31</v>
      </c>
      <c r="H52" s="78">
        <v>218</v>
      </c>
      <c r="I52" s="66">
        <v>99385.37</v>
      </c>
      <c r="J52" s="76">
        <v>1697</v>
      </c>
      <c r="K52" s="47"/>
      <c r="L52" s="28"/>
      <c r="M52" s="43"/>
      <c r="N52" s="43"/>
    </row>
    <row r="53" spans="1:14" s="1" customFormat="1" x14ac:dyDescent="0.2">
      <c r="A53" s="75" t="s">
        <v>21</v>
      </c>
      <c r="B53" s="64">
        <v>127</v>
      </c>
      <c r="C53" s="65">
        <v>56201.3</v>
      </c>
      <c r="D53" s="64">
        <v>655</v>
      </c>
      <c r="E53" s="66">
        <v>7553.37</v>
      </c>
      <c r="F53" s="64">
        <v>86</v>
      </c>
      <c r="G53" s="66">
        <v>14237.63</v>
      </c>
      <c r="H53" s="64">
        <v>107</v>
      </c>
      <c r="I53" s="66">
        <v>77992.3</v>
      </c>
      <c r="J53" s="76">
        <v>848</v>
      </c>
      <c r="K53" s="47"/>
      <c r="L53" s="28"/>
      <c r="M53" s="43"/>
      <c r="N53" s="43"/>
    </row>
    <row r="54" spans="1:14" s="1" customFormat="1" x14ac:dyDescent="0.2">
      <c r="A54" s="75" t="s">
        <v>22</v>
      </c>
      <c r="B54" s="64">
        <v>130</v>
      </c>
      <c r="C54" s="65">
        <v>55088.94</v>
      </c>
      <c r="D54" s="64">
        <v>802</v>
      </c>
      <c r="E54" s="66">
        <v>17720.669999999998</v>
      </c>
      <c r="F54" s="64">
        <v>55</v>
      </c>
      <c r="G54" s="66">
        <v>4295.46</v>
      </c>
      <c r="H54" s="64">
        <v>89</v>
      </c>
      <c r="I54" s="66">
        <v>77105.070000000007</v>
      </c>
      <c r="J54" s="76">
        <v>946</v>
      </c>
      <c r="K54" s="47"/>
      <c r="L54" s="28"/>
      <c r="M54" s="43"/>
      <c r="N54" s="43"/>
    </row>
    <row r="55" spans="1:14" s="1" customFormat="1" x14ac:dyDescent="0.2">
      <c r="A55" s="75" t="s">
        <v>23</v>
      </c>
      <c r="B55" s="64">
        <v>119</v>
      </c>
      <c r="C55" s="65">
        <v>59728.93</v>
      </c>
      <c r="D55" s="64">
        <v>645</v>
      </c>
      <c r="E55" s="66">
        <v>5819.11</v>
      </c>
      <c r="F55" s="64">
        <v>100</v>
      </c>
      <c r="G55" s="66">
        <v>8012.93</v>
      </c>
      <c r="H55" s="64">
        <v>51</v>
      </c>
      <c r="I55" s="18">
        <v>73560.97</v>
      </c>
      <c r="J55" s="19">
        <v>796</v>
      </c>
      <c r="K55" s="47"/>
      <c r="L55" s="28"/>
      <c r="M55" s="43"/>
      <c r="N55" s="43"/>
    </row>
    <row r="56" spans="1:14" s="1" customFormat="1" x14ac:dyDescent="0.2">
      <c r="A56" s="75" t="s">
        <v>24</v>
      </c>
      <c r="B56" s="64">
        <v>111</v>
      </c>
      <c r="C56" s="65">
        <v>67474.13</v>
      </c>
      <c r="D56" s="64">
        <v>1061</v>
      </c>
      <c r="E56" s="66">
        <v>6072.34</v>
      </c>
      <c r="F56" s="64">
        <v>30</v>
      </c>
      <c r="G56" s="66">
        <v>15298.48</v>
      </c>
      <c r="H56" s="64">
        <v>53</v>
      </c>
      <c r="I56" s="66">
        <v>88844.95</v>
      </c>
      <c r="J56" s="76">
        <v>1144</v>
      </c>
      <c r="K56" s="47"/>
      <c r="L56" s="28"/>
      <c r="M56" s="43"/>
      <c r="N56" s="43"/>
    </row>
    <row r="57" spans="1:14" s="1" customFormat="1" x14ac:dyDescent="0.2">
      <c r="A57" s="79" t="s">
        <v>25</v>
      </c>
      <c r="B57" s="67">
        <v>122</v>
      </c>
      <c r="C57" s="68">
        <v>96224.71</v>
      </c>
      <c r="D57" s="67">
        <v>2027</v>
      </c>
      <c r="E57" s="69">
        <v>9118.91</v>
      </c>
      <c r="F57" s="67">
        <v>32</v>
      </c>
      <c r="G57" s="69">
        <v>3452.84</v>
      </c>
      <c r="H57" s="67">
        <v>80</v>
      </c>
      <c r="I57" s="69">
        <v>108796.46</v>
      </c>
      <c r="J57" s="80">
        <v>2139</v>
      </c>
      <c r="K57" s="47"/>
      <c r="L57" s="28"/>
      <c r="M57" s="43"/>
      <c r="N57" s="43"/>
    </row>
    <row r="58" spans="1:14" s="1" customFormat="1" x14ac:dyDescent="0.2">
      <c r="A58" s="70" t="s">
        <v>48</v>
      </c>
      <c r="B58" s="56">
        <v>1550</v>
      </c>
      <c r="C58" s="57">
        <v>829111.96</v>
      </c>
      <c r="D58" s="56">
        <v>13289</v>
      </c>
      <c r="E58" s="58">
        <v>125144.88</v>
      </c>
      <c r="F58" s="56">
        <v>889</v>
      </c>
      <c r="G58" s="58">
        <v>71633.740000000005</v>
      </c>
      <c r="H58" s="59">
        <v>826</v>
      </c>
      <c r="I58" s="60">
        <v>1025890.58</v>
      </c>
      <c r="J58" s="59">
        <v>15004</v>
      </c>
      <c r="K58" s="49"/>
      <c r="L58" s="28"/>
      <c r="M58" s="43"/>
      <c r="N58" s="43"/>
    </row>
    <row r="59" spans="1:14" ht="14.1" customHeight="1" x14ac:dyDescent="0.2">
      <c r="A59" s="61" t="s">
        <v>49</v>
      </c>
      <c r="B59" s="62">
        <f>(((B58/B44)-1)*100)</f>
        <v>-0.89514066496163558</v>
      </c>
      <c r="C59" s="62">
        <f t="shared" ref="C59:J59" si="2">(((C58/C44)-1)*100)</f>
        <v>6.5253335328047335</v>
      </c>
      <c r="D59" s="62">
        <f t="shared" si="2"/>
        <v>4.3502159403219443</v>
      </c>
      <c r="E59" s="62">
        <f t="shared" si="2"/>
        <v>-58.036037034150766</v>
      </c>
      <c r="F59" s="62">
        <f t="shared" si="2"/>
        <v>-35.626357711803038</v>
      </c>
      <c r="G59" s="62">
        <f t="shared" si="2"/>
        <v>28.847673056611601</v>
      </c>
      <c r="H59" s="62">
        <f t="shared" si="2"/>
        <v>56.439393939393945</v>
      </c>
      <c r="I59" s="62">
        <f t="shared" si="2"/>
        <v>-9.3847744707740599</v>
      </c>
      <c r="J59" s="63">
        <f t="shared" si="2"/>
        <v>2.4583447145588577</v>
      </c>
    </row>
    <row r="60" spans="1:14" s="1" customFormat="1" x14ac:dyDescent="0.2">
      <c r="A60" s="81" t="s">
        <v>50</v>
      </c>
      <c r="B60" s="64">
        <v>70</v>
      </c>
      <c r="C60" s="65">
        <v>39563.370000000003</v>
      </c>
      <c r="D60" s="64">
        <v>1067</v>
      </c>
      <c r="E60" s="66">
        <v>11453.29</v>
      </c>
      <c r="F60" s="64">
        <v>150</v>
      </c>
      <c r="G60" s="66">
        <v>5530.51</v>
      </c>
      <c r="H60" s="64">
        <v>91</v>
      </c>
      <c r="I60" s="18">
        <v>56547.17</v>
      </c>
      <c r="J60" s="19">
        <v>1308</v>
      </c>
      <c r="K60" s="47"/>
      <c r="L60" s="28"/>
      <c r="M60" s="43"/>
      <c r="N60" s="43"/>
    </row>
    <row r="61" spans="1:14" s="1" customFormat="1" x14ac:dyDescent="0.2">
      <c r="A61" s="75" t="s">
        <v>15</v>
      </c>
      <c r="B61" s="64">
        <v>91</v>
      </c>
      <c r="C61" s="65">
        <v>59532.91</v>
      </c>
      <c r="D61" s="64">
        <v>971</v>
      </c>
      <c r="E61" s="66">
        <v>18035.349999999999</v>
      </c>
      <c r="F61" s="64">
        <v>74</v>
      </c>
      <c r="G61" s="66">
        <v>0</v>
      </c>
      <c r="H61" s="64">
        <v>0</v>
      </c>
      <c r="I61" s="18">
        <v>77568.259999999995</v>
      </c>
      <c r="J61" s="19">
        <v>1045</v>
      </c>
      <c r="K61" s="47"/>
      <c r="L61" s="28"/>
      <c r="M61" s="43"/>
      <c r="N61" s="43"/>
    </row>
    <row r="62" spans="1:14" s="1" customFormat="1" x14ac:dyDescent="0.2">
      <c r="A62" s="75" t="s">
        <v>16</v>
      </c>
      <c r="B62" s="17">
        <v>126</v>
      </c>
      <c r="C62" s="45">
        <v>62713.4</v>
      </c>
      <c r="D62" s="64">
        <v>903</v>
      </c>
      <c r="E62" s="18">
        <v>7819.9</v>
      </c>
      <c r="F62" s="17">
        <v>36</v>
      </c>
      <c r="G62" s="18">
        <v>1096.71</v>
      </c>
      <c r="H62" s="17">
        <v>17</v>
      </c>
      <c r="I62" s="18">
        <v>71630.009999999995</v>
      </c>
      <c r="J62" s="19">
        <v>956</v>
      </c>
      <c r="K62" s="47"/>
      <c r="L62" s="28"/>
      <c r="M62" s="43"/>
      <c r="N62" s="43"/>
    </row>
    <row r="63" spans="1:14" s="1" customFormat="1" x14ac:dyDescent="0.2">
      <c r="A63" s="75" t="s">
        <v>17</v>
      </c>
      <c r="B63" s="64">
        <v>109</v>
      </c>
      <c r="C63" s="65">
        <v>42134.81</v>
      </c>
      <c r="D63" s="64">
        <v>499</v>
      </c>
      <c r="E63" s="66">
        <v>22699.919999999998</v>
      </c>
      <c r="F63" s="64">
        <v>22</v>
      </c>
      <c r="G63" s="66">
        <v>6752.5</v>
      </c>
      <c r="H63" s="64">
        <v>59</v>
      </c>
      <c r="I63" s="18">
        <v>71587.23</v>
      </c>
      <c r="J63" s="19">
        <v>580</v>
      </c>
      <c r="K63" s="47"/>
      <c r="L63" s="28"/>
      <c r="M63" s="43"/>
      <c r="N63" s="43"/>
    </row>
    <row r="64" spans="1:14" s="1" customFormat="1" x14ac:dyDescent="0.2">
      <c r="A64" s="75" t="s">
        <v>18</v>
      </c>
      <c r="B64" s="64">
        <v>193</v>
      </c>
      <c r="C64" s="65">
        <v>102609.65</v>
      </c>
      <c r="D64" s="64">
        <v>1747</v>
      </c>
      <c r="E64" s="66">
        <v>23809.14</v>
      </c>
      <c r="F64" s="64">
        <v>35</v>
      </c>
      <c r="G64" s="66">
        <v>11018.28</v>
      </c>
      <c r="H64" s="64">
        <v>98</v>
      </c>
      <c r="I64" s="66">
        <v>137437.07</v>
      </c>
      <c r="J64" s="76">
        <v>1880</v>
      </c>
      <c r="K64" s="47"/>
      <c r="L64" s="28"/>
      <c r="M64" s="43"/>
      <c r="N64" s="43"/>
    </row>
    <row r="65" spans="1:14" s="1" customFormat="1" x14ac:dyDescent="0.2">
      <c r="A65" s="75" t="s">
        <v>19</v>
      </c>
      <c r="B65" s="64">
        <v>134</v>
      </c>
      <c r="C65" s="65">
        <v>77316.92</v>
      </c>
      <c r="D65" s="64">
        <v>957</v>
      </c>
      <c r="E65" s="66">
        <v>20106.73</v>
      </c>
      <c r="F65" s="64">
        <v>182</v>
      </c>
      <c r="G65" s="66">
        <v>2939.84</v>
      </c>
      <c r="H65" s="64">
        <v>29</v>
      </c>
      <c r="I65" s="66">
        <v>100363.49</v>
      </c>
      <c r="J65" s="76">
        <v>1168</v>
      </c>
      <c r="K65" s="47"/>
      <c r="L65" s="28"/>
      <c r="M65" s="43"/>
      <c r="N65" s="43"/>
    </row>
    <row r="66" spans="1:14" s="1" customFormat="1" x14ac:dyDescent="0.2">
      <c r="A66" s="77" t="s">
        <v>20</v>
      </c>
      <c r="B66" s="64">
        <v>113</v>
      </c>
      <c r="C66" s="65">
        <v>88316.61</v>
      </c>
      <c r="D66" s="64">
        <v>1024</v>
      </c>
      <c r="E66" s="66">
        <v>15970.15</v>
      </c>
      <c r="F66" s="64">
        <v>59</v>
      </c>
      <c r="G66" s="66">
        <v>3129.05</v>
      </c>
      <c r="H66" s="64">
        <v>25</v>
      </c>
      <c r="I66" s="66">
        <v>107415.81</v>
      </c>
      <c r="J66" s="76">
        <v>1108</v>
      </c>
      <c r="K66" s="47"/>
      <c r="L66" s="28"/>
      <c r="M66" s="43"/>
      <c r="N66" s="43"/>
    </row>
    <row r="67" spans="1:14" s="1" customFormat="1" x14ac:dyDescent="0.2">
      <c r="A67" s="77" t="s">
        <v>21</v>
      </c>
      <c r="B67" s="64">
        <v>83</v>
      </c>
      <c r="C67" s="65">
        <v>41807.550000000003</v>
      </c>
      <c r="D67" s="64">
        <v>351</v>
      </c>
      <c r="E67" s="66">
        <v>14855.12</v>
      </c>
      <c r="F67" s="64">
        <v>94</v>
      </c>
      <c r="G67" s="66">
        <v>10377.89</v>
      </c>
      <c r="H67" s="64">
        <v>24</v>
      </c>
      <c r="I67" s="66">
        <v>67040.56</v>
      </c>
      <c r="J67" s="76">
        <v>469</v>
      </c>
      <c r="K67" s="47"/>
      <c r="L67" s="28"/>
      <c r="M67" s="43"/>
      <c r="N67" s="43"/>
    </row>
    <row r="68" spans="1:14" s="1" customFormat="1" x14ac:dyDescent="0.2">
      <c r="A68" s="82" t="s">
        <v>22</v>
      </c>
      <c r="B68" s="76">
        <v>151</v>
      </c>
      <c r="C68" s="83">
        <v>74844.350000000006</v>
      </c>
      <c r="D68" s="76">
        <v>957</v>
      </c>
      <c r="E68" s="84">
        <v>85635.71</v>
      </c>
      <c r="F68" s="76">
        <v>78</v>
      </c>
      <c r="G68" s="84">
        <v>33773.85</v>
      </c>
      <c r="H68" s="76">
        <v>247</v>
      </c>
      <c r="I68" s="66">
        <v>194253.91</v>
      </c>
      <c r="J68" s="76">
        <v>1282</v>
      </c>
      <c r="K68" s="47"/>
      <c r="L68" s="28"/>
      <c r="M68" s="43"/>
      <c r="N68" s="43"/>
    </row>
    <row r="69" spans="1:14" s="1" customFormat="1" x14ac:dyDescent="0.2">
      <c r="A69" s="85" t="s">
        <v>23</v>
      </c>
      <c r="B69" s="64">
        <v>155</v>
      </c>
      <c r="C69" s="65">
        <v>66501.83</v>
      </c>
      <c r="D69" s="64">
        <v>779</v>
      </c>
      <c r="E69" s="66">
        <v>36768.019999999997</v>
      </c>
      <c r="F69" s="64">
        <v>71</v>
      </c>
      <c r="G69" s="66">
        <v>4565.2700000000004</v>
      </c>
      <c r="H69" s="64">
        <v>52</v>
      </c>
      <c r="I69" s="66">
        <v>107835.12</v>
      </c>
      <c r="J69" s="76">
        <v>902</v>
      </c>
      <c r="K69" s="47"/>
      <c r="L69" s="28"/>
      <c r="M69" s="43"/>
      <c r="N69" s="43"/>
    </row>
    <row r="70" spans="1:14" s="1" customFormat="1" x14ac:dyDescent="0.2">
      <c r="A70" s="85" t="s">
        <v>24</v>
      </c>
      <c r="B70" s="64">
        <v>112</v>
      </c>
      <c r="C70" s="65">
        <v>75863.100000000006</v>
      </c>
      <c r="D70" s="64">
        <v>971</v>
      </c>
      <c r="E70" s="66">
        <v>23251.37</v>
      </c>
      <c r="F70" s="64">
        <v>68</v>
      </c>
      <c r="G70" s="66">
        <v>3225.96</v>
      </c>
      <c r="H70" s="64">
        <v>37</v>
      </c>
      <c r="I70" s="66">
        <v>102340.43</v>
      </c>
      <c r="J70" s="76">
        <v>1076</v>
      </c>
      <c r="K70" s="47"/>
      <c r="L70" s="28"/>
      <c r="M70" s="43"/>
      <c r="N70" s="43"/>
    </row>
    <row r="71" spans="1:14" s="1" customFormat="1" x14ac:dyDescent="0.2">
      <c r="A71" s="86" t="s">
        <v>25</v>
      </c>
      <c r="B71" s="67">
        <v>120</v>
      </c>
      <c r="C71" s="68">
        <v>57698.16</v>
      </c>
      <c r="D71" s="67">
        <v>702</v>
      </c>
      <c r="E71" s="69">
        <v>18505.48</v>
      </c>
      <c r="F71" s="67">
        <v>138</v>
      </c>
      <c r="G71" s="69">
        <v>3726.82</v>
      </c>
      <c r="H71" s="67">
        <v>38</v>
      </c>
      <c r="I71" s="69">
        <v>79930.460000000006</v>
      </c>
      <c r="J71" s="80">
        <v>878</v>
      </c>
      <c r="K71" s="47"/>
      <c r="L71" s="28"/>
      <c r="M71" s="43"/>
      <c r="N71" s="43"/>
    </row>
    <row r="72" spans="1:14" s="1" customFormat="1" x14ac:dyDescent="0.2">
      <c r="A72" s="70" t="s">
        <v>51</v>
      </c>
      <c r="B72" s="56">
        <v>1457</v>
      </c>
      <c r="C72" s="57">
        <v>788902.66</v>
      </c>
      <c r="D72" s="56">
        <v>10928</v>
      </c>
      <c r="E72" s="58">
        <v>298910.18</v>
      </c>
      <c r="F72" s="56">
        <v>1007</v>
      </c>
      <c r="G72" s="58">
        <v>86136.68</v>
      </c>
      <c r="H72" s="59">
        <v>717</v>
      </c>
      <c r="I72" s="60">
        <v>1173949.52</v>
      </c>
      <c r="J72" s="59">
        <v>12652</v>
      </c>
      <c r="K72" s="49"/>
      <c r="L72" s="28"/>
      <c r="M72" s="43"/>
      <c r="N72" s="43"/>
    </row>
    <row r="73" spans="1:14" ht="14.1" customHeight="1" x14ac:dyDescent="0.2">
      <c r="A73" s="61" t="s">
        <v>52</v>
      </c>
      <c r="B73" s="62">
        <f>(((B72/B58)-1)*100)</f>
        <v>-6.0000000000000053</v>
      </c>
      <c r="C73" s="62">
        <f t="shared" ref="C73:J73" si="3">(((C72/C58)-1)*100)</f>
        <v>-4.8496827859050402</v>
      </c>
      <c r="D73" s="62">
        <f t="shared" si="3"/>
        <v>-17.766573858078104</v>
      </c>
      <c r="E73" s="62">
        <f t="shared" si="3"/>
        <v>138.85130578254578</v>
      </c>
      <c r="F73" s="62">
        <f t="shared" si="3"/>
        <v>13.273340832395952</v>
      </c>
      <c r="G73" s="62">
        <f t="shared" si="3"/>
        <v>20.24596230770581</v>
      </c>
      <c r="H73" s="62">
        <f t="shared" si="3"/>
        <v>-13.19612590799032</v>
      </c>
      <c r="I73" s="62">
        <f t="shared" si="3"/>
        <v>14.432235063509413</v>
      </c>
      <c r="J73" s="63">
        <f t="shared" si="3"/>
        <v>-15.675819781391631</v>
      </c>
    </row>
    <row r="74" spans="1:14" s="1" customFormat="1" x14ac:dyDescent="0.2">
      <c r="A74" s="50" t="s">
        <v>53</v>
      </c>
      <c r="B74" s="71">
        <v>79</v>
      </c>
      <c r="C74" s="72">
        <v>43508.93</v>
      </c>
      <c r="D74" s="71">
        <v>557</v>
      </c>
      <c r="E74" s="73">
        <v>31937.02</v>
      </c>
      <c r="F74" s="71">
        <v>28</v>
      </c>
      <c r="G74" s="73">
        <v>1716.65</v>
      </c>
      <c r="H74" s="71">
        <v>28</v>
      </c>
      <c r="I74" s="73">
        <v>77162.600000000006</v>
      </c>
      <c r="J74" s="87">
        <v>613</v>
      </c>
      <c r="K74" s="47"/>
      <c r="L74" s="28"/>
      <c r="M74" s="43"/>
      <c r="N74" s="43"/>
    </row>
    <row r="75" spans="1:14" s="1" customFormat="1" x14ac:dyDescent="0.2">
      <c r="A75" s="75" t="s">
        <v>15</v>
      </c>
      <c r="B75" s="64">
        <v>91</v>
      </c>
      <c r="C75" s="65">
        <v>38605.43</v>
      </c>
      <c r="D75" s="64">
        <v>329</v>
      </c>
      <c r="E75" s="66">
        <v>22071.19</v>
      </c>
      <c r="F75" s="64">
        <v>50</v>
      </c>
      <c r="G75" s="66">
        <v>1582.54</v>
      </c>
      <c r="H75" s="64">
        <v>23</v>
      </c>
      <c r="I75" s="66">
        <v>62259.16</v>
      </c>
      <c r="J75" s="76">
        <v>402</v>
      </c>
      <c r="K75" s="47"/>
      <c r="L75" s="28"/>
      <c r="M75" s="43"/>
      <c r="N75" s="43"/>
    </row>
    <row r="76" spans="1:14" s="1" customFormat="1" x14ac:dyDescent="0.2">
      <c r="A76" s="75" t="s">
        <v>16</v>
      </c>
      <c r="B76" s="64">
        <v>126</v>
      </c>
      <c r="C76" s="65">
        <v>63315.66</v>
      </c>
      <c r="D76" s="64">
        <v>661</v>
      </c>
      <c r="E76" s="66">
        <v>13331.63</v>
      </c>
      <c r="F76" s="64">
        <v>102</v>
      </c>
      <c r="G76" s="66">
        <v>7703.88</v>
      </c>
      <c r="H76" s="64">
        <v>129</v>
      </c>
      <c r="I76" s="66">
        <v>84351.17</v>
      </c>
      <c r="J76" s="76">
        <v>892</v>
      </c>
      <c r="K76" s="47"/>
      <c r="L76" s="28"/>
      <c r="M76" s="43"/>
      <c r="N76" s="43"/>
    </row>
    <row r="77" spans="1:14" s="1" customFormat="1" x14ac:dyDescent="0.2">
      <c r="A77" s="75" t="s">
        <v>17</v>
      </c>
      <c r="B77" s="64">
        <v>111</v>
      </c>
      <c r="C77" s="65">
        <v>42066.46</v>
      </c>
      <c r="D77" s="64">
        <v>434</v>
      </c>
      <c r="E77" s="66">
        <v>22555.16</v>
      </c>
      <c r="F77" s="64">
        <v>42</v>
      </c>
      <c r="G77" s="66">
        <v>3655.2</v>
      </c>
      <c r="H77" s="64">
        <v>32</v>
      </c>
      <c r="I77" s="66">
        <v>68276.820000000007</v>
      </c>
      <c r="J77" s="76">
        <v>508</v>
      </c>
      <c r="K77" s="47"/>
      <c r="L77" s="28"/>
      <c r="M77" s="43"/>
      <c r="N77" s="43"/>
    </row>
    <row r="78" spans="1:14" s="1" customFormat="1" x14ac:dyDescent="0.2">
      <c r="A78" s="75" t="s">
        <v>18</v>
      </c>
      <c r="B78" s="64">
        <v>110</v>
      </c>
      <c r="C78" s="65">
        <v>51614.55</v>
      </c>
      <c r="D78" s="64">
        <v>630</v>
      </c>
      <c r="E78" s="66">
        <v>23789</v>
      </c>
      <c r="F78" s="64">
        <v>87</v>
      </c>
      <c r="G78" s="66">
        <v>14697.01</v>
      </c>
      <c r="H78" s="64">
        <v>114</v>
      </c>
      <c r="I78" s="66">
        <v>90100.56</v>
      </c>
      <c r="J78" s="76">
        <v>831</v>
      </c>
      <c r="K78" s="47"/>
      <c r="L78" s="28"/>
      <c r="M78" s="43"/>
      <c r="N78" s="43"/>
    </row>
    <row r="79" spans="1:14" s="1" customFormat="1" x14ac:dyDescent="0.2">
      <c r="A79" s="75" t="s">
        <v>19</v>
      </c>
      <c r="B79" s="64">
        <v>86</v>
      </c>
      <c r="C79" s="65">
        <v>43550.61</v>
      </c>
      <c r="D79" s="64">
        <v>387</v>
      </c>
      <c r="E79" s="66">
        <v>47486.66</v>
      </c>
      <c r="F79" s="64">
        <v>43</v>
      </c>
      <c r="G79" s="66">
        <v>1012.26</v>
      </c>
      <c r="H79" s="64">
        <v>10</v>
      </c>
      <c r="I79" s="66">
        <v>92049.53</v>
      </c>
      <c r="J79" s="76">
        <v>440</v>
      </c>
      <c r="K79" s="47"/>
      <c r="L79" s="28"/>
      <c r="M79" s="43"/>
      <c r="N79" s="43"/>
    </row>
    <row r="80" spans="1:14" s="1" customFormat="1" x14ac:dyDescent="0.2">
      <c r="A80" s="75" t="s">
        <v>20</v>
      </c>
      <c r="B80" s="64">
        <v>120</v>
      </c>
      <c r="C80" s="65">
        <v>53055.48</v>
      </c>
      <c r="D80" s="64">
        <v>538</v>
      </c>
      <c r="E80" s="66">
        <v>23869.8</v>
      </c>
      <c r="F80" s="64">
        <v>47</v>
      </c>
      <c r="G80" s="66">
        <v>23700.07</v>
      </c>
      <c r="H80" s="64">
        <v>133</v>
      </c>
      <c r="I80" s="66">
        <v>100625.35</v>
      </c>
      <c r="J80" s="76">
        <v>718</v>
      </c>
      <c r="K80" s="47"/>
      <c r="L80" s="28"/>
      <c r="M80" s="43"/>
      <c r="N80" s="43"/>
    </row>
    <row r="81" spans="1:14" s="1" customFormat="1" x14ac:dyDescent="0.2">
      <c r="A81" s="75" t="s">
        <v>21</v>
      </c>
      <c r="B81" s="64">
        <v>100</v>
      </c>
      <c r="C81" s="65">
        <v>44729.279999999999</v>
      </c>
      <c r="D81" s="64">
        <v>441</v>
      </c>
      <c r="E81" s="66">
        <v>32099.19</v>
      </c>
      <c r="F81" s="64">
        <v>72</v>
      </c>
      <c r="G81" s="66">
        <v>897.12</v>
      </c>
      <c r="H81" s="64">
        <v>12</v>
      </c>
      <c r="I81" s="66">
        <v>77725.59</v>
      </c>
      <c r="J81" s="76">
        <v>525</v>
      </c>
      <c r="K81" s="47"/>
      <c r="L81" s="28"/>
      <c r="M81" s="43"/>
      <c r="N81" s="43"/>
    </row>
    <row r="82" spans="1:14" s="1" customFormat="1" x14ac:dyDescent="0.2">
      <c r="A82" s="75" t="s">
        <v>22</v>
      </c>
      <c r="B82" s="64">
        <v>148</v>
      </c>
      <c r="C82" s="65">
        <v>62419.53</v>
      </c>
      <c r="D82" s="64">
        <v>648</v>
      </c>
      <c r="E82" s="66">
        <v>20315.53</v>
      </c>
      <c r="F82" s="64">
        <v>70</v>
      </c>
      <c r="G82" s="66">
        <v>2903.67</v>
      </c>
      <c r="H82" s="64">
        <v>18</v>
      </c>
      <c r="I82" s="66">
        <v>85638.73</v>
      </c>
      <c r="J82" s="76">
        <v>736</v>
      </c>
      <c r="K82" s="47"/>
      <c r="L82" s="28"/>
      <c r="M82" s="43"/>
      <c r="N82" s="43"/>
    </row>
    <row r="83" spans="1:14" s="1" customFormat="1" x14ac:dyDescent="0.2">
      <c r="A83" s="75" t="s">
        <v>23</v>
      </c>
      <c r="B83" s="64">
        <v>152</v>
      </c>
      <c r="C83" s="65">
        <v>59100.55</v>
      </c>
      <c r="D83" s="64">
        <v>690</v>
      </c>
      <c r="E83" s="66">
        <v>82026.17</v>
      </c>
      <c r="F83" s="64">
        <v>48</v>
      </c>
      <c r="G83" s="66">
        <v>4312.66</v>
      </c>
      <c r="H83" s="64">
        <v>38</v>
      </c>
      <c r="I83" s="66">
        <v>145439.38</v>
      </c>
      <c r="J83" s="76">
        <v>776</v>
      </c>
      <c r="K83" s="47"/>
      <c r="L83" s="28"/>
      <c r="M83" s="43"/>
      <c r="N83" s="43"/>
    </row>
    <row r="84" spans="1:14" s="1" customFormat="1" x14ac:dyDescent="0.2">
      <c r="A84" s="75" t="s">
        <v>24</v>
      </c>
      <c r="B84" s="64">
        <v>109</v>
      </c>
      <c r="C84" s="65">
        <v>51009.04</v>
      </c>
      <c r="D84" s="64">
        <v>718</v>
      </c>
      <c r="E84" s="66">
        <v>22648.26</v>
      </c>
      <c r="F84" s="64">
        <v>89</v>
      </c>
      <c r="G84" s="66">
        <v>1042.81</v>
      </c>
      <c r="H84" s="64">
        <v>7</v>
      </c>
      <c r="I84" s="66">
        <v>74700.11</v>
      </c>
      <c r="J84" s="76">
        <v>814</v>
      </c>
      <c r="K84" s="47"/>
      <c r="L84" s="28"/>
      <c r="M84" s="43"/>
      <c r="N84" s="43"/>
    </row>
    <row r="85" spans="1:14" s="1" customFormat="1" x14ac:dyDescent="0.2">
      <c r="A85" s="79" t="s">
        <v>25</v>
      </c>
      <c r="B85" s="67">
        <v>132</v>
      </c>
      <c r="C85" s="68">
        <v>72059.67</v>
      </c>
      <c r="D85" s="67">
        <v>739</v>
      </c>
      <c r="E85" s="69">
        <v>15008.81</v>
      </c>
      <c r="F85" s="67">
        <v>90</v>
      </c>
      <c r="G85" s="69">
        <v>17023.09</v>
      </c>
      <c r="H85" s="67">
        <v>104</v>
      </c>
      <c r="I85" s="69">
        <v>104091.57</v>
      </c>
      <c r="J85" s="80">
        <v>933</v>
      </c>
      <c r="K85" s="47"/>
      <c r="L85" s="28"/>
      <c r="M85" s="43"/>
      <c r="N85" s="43"/>
    </row>
    <row r="86" spans="1:14" s="1" customFormat="1" x14ac:dyDescent="0.2">
      <c r="A86" s="70" t="s">
        <v>54</v>
      </c>
      <c r="B86" s="56">
        <v>1364</v>
      </c>
      <c r="C86" s="57">
        <v>625035.18999999994</v>
      </c>
      <c r="D86" s="56">
        <v>6772</v>
      </c>
      <c r="E86" s="58">
        <v>357138.42</v>
      </c>
      <c r="F86" s="56">
        <v>768</v>
      </c>
      <c r="G86" s="58">
        <v>80246.960000000006</v>
      </c>
      <c r="H86" s="59">
        <v>648</v>
      </c>
      <c r="I86" s="60">
        <v>1062420.57</v>
      </c>
      <c r="J86" s="59">
        <v>8188</v>
      </c>
      <c r="K86" s="49"/>
      <c r="L86" s="28"/>
      <c r="M86" s="43"/>
      <c r="N86" s="43"/>
    </row>
    <row r="87" spans="1:14" ht="14.1" customHeight="1" x14ac:dyDescent="0.2">
      <c r="A87" s="61" t="s">
        <v>55</v>
      </c>
      <c r="B87" s="62">
        <f t="shared" ref="B87:J87" si="4">(((B86/B72)-1)*100)</f>
        <v>-6.3829787234042534</v>
      </c>
      <c r="C87" s="62">
        <f t="shared" si="4"/>
        <v>-20.771570221350256</v>
      </c>
      <c r="D87" s="62">
        <f t="shared" si="4"/>
        <v>-38.030746705710108</v>
      </c>
      <c r="E87" s="62">
        <f t="shared" si="4"/>
        <v>19.480179631218974</v>
      </c>
      <c r="F87" s="62">
        <f t="shared" si="4"/>
        <v>-23.733862959285002</v>
      </c>
      <c r="G87" s="62">
        <f t="shared" si="4"/>
        <v>-6.8376445435324289</v>
      </c>
      <c r="H87" s="62">
        <f t="shared" si="4"/>
        <v>-9.6234309623430931</v>
      </c>
      <c r="I87" s="62">
        <f t="shared" si="4"/>
        <v>-9.5003190597156113</v>
      </c>
      <c r="J87" s="63">
        <f t="shared" si="4"/>
        <v>-35.282959215934241</v>
      </c>
    </row>
    <row r="88" spans="1:14" s="1" customFormat="1" x14ac:dyDescent="0.2">
      <c r="A88" s="81" t="s">
        <v>56</v>
      </c>
      <c r="B88" s="64">
        <v>32</v>
      </c>
      <c r="C88" s="88">
        <v>18781.29</v>
      </c>
      <c r="D88" s="64">
        <v>200</v>
      </c>
      <c r="E88" s="28">
        <v>6308.18</v>
      </c>
      <c r="F88" s="64">
        <v>4</v>
      </c>
      <c r="G88" s="28">
        <v>7025.75</v>
      </c>
      <c r="H88" s="64">
        <v>44</v>
      </c>
      <c r="I88" s="66">
        <v>32115.22</v>
      </c>
      <c r="J88" s="76">
        <v>248</v>
      </c>
      <c r="K88" s="47"/>
      <c r="L88" s="28"/>
      <c r="M88" s="43"/>
      <c r="N88" s="43"/>
    </row>
    <row r="89" spans="1:14" s="1" customFormat="1" x14ac:dyDescent="0.2">
      <c r="A89" s="75" t="s">
        <v>15</v>
      </c>
      <c r="B89" s="64">
        <v>62</v>
      </c>
      <c r="C89" s="88">
        <v>31960.99</v>
      </c>
      <c r="D89" s="64">
        <v>259</v>
      </c>
      <c r="E89" s="28">
        <v>14374.16</v>
      </c>
      <c r="F89" s="64">
        <v>33</v>
      </c>
      <c r="G89" s="28">
        <v>0</v>
      </c>
      <c r="H89" s="64">
        <v>0</v>
      </c>
      <c r="I89" s="66">
        <v>46335.15</v>
      </c>
      <c r="J89" s="76">
        <v>292</v>
      </c>
      <c r="K89" s="47"/>
      <c r="L89" s="28"/>
      <c r="M89" s="43"/>
      <c r="N89" s="43"/>
    </row>
    <row r="90" spans="1:14" s="1" customFormat="1" x14ac:dyDescent="0.2">
      <c r="A90" s="75" t="s">
        <v>16</v>
      </c>
      <c r="B90" s="64">
        <v>53</v>
      </c>
      <c r="C90" s="88">
        <v>28904.33</v>
      </c>
      <c r="D90" s="64">
        <v>379</v>
      </c>
      <c r="E90" s="28">
        <v>12811.54</v>
      </c>
      <c r="F90" s="64">
        <v>45</v>
      </c>
      <c r="G90" s="28">
        <v>1091.27</v>
      </c>
      <c r="H90" s="64">
        <v>21</v>
      </c>
      <c r="I90" s="66">
        <v>42807.14</v>
      </c>
      <c r="J90" s="76">
        <v>445</v>
      </c>
      <c r="K90" s="47"/>
      <c r="L90" s="28"/>
      <c r="M90" s="43"/>
      <c r="N90" s="43"/>
    </row>
    <row r="91" spans="1:14" s="1" customFormat="1" x14ac:dyDescent="0.2">
      <c r="A91" s="75" t="s">
        <v>17</v>
      </c>
      <c r="B91" s="64">
        <v>94</v>
      </c>
      <c r="C91" s="88">
        <v>47522.23</v>
      </c>
      <c r="D91" s="64">
        <v>639</v>
      </c>
      <c r="E91" s="28">
        <v>17931.59</v>
      </c>
      <c r="F91" s="64">
        <v>130</v>
      </c>
      <c r="G91" s="28">
        <v>2454.4899999999998</v>
      </c>
      <c r="H91" s="64">
        <v>25</v>
      </c>
      <c r="I91" s="66">
        <v>67908.31</v>
      </c>
      <c r="J91" s="76">
        <v>794</v>
      </c>
      <c r="K91" s="47"/>
      <c r="L91" s="28"/>
      <c r="M91" s="43"/>
      <c r="N91" s="43"/>
    </row>
    <row r="92" spans="1:14" s="1" customFormat="1" x14ac:dyDescent="0.2">
      <c r="A92" s="75" t="s">
        <v>18</v>
      </c>
      <c r="B92" s="64">
        <v>161</v>
      </c>
      <c r="C92" s="88">
        <v>91684.24</v>
      </c>
      <c r="D92" s="64">
        <v>819</v>
      </c>
      <c r="E92" s="28">
        <v>17600.03</v>
      </c>
      <c r="F92" s="64">
        <v>168</v>
      </c>
      <c r="G92" s="28">
        <v>1687.67</v>
      </c>
      <c r="H92" s="64">
        <v>17</v>
      </c>
      <c r="I92" s="66">
        <v>110971.94</v>
      </c>
      <c r="J92" s="76">
        <v>1004</v>
      </c>
      <c r="K92" s="47"/>
      <c r="L92" s="28"/>
      <c r="M92" s="43"/>
      <c r="N92" s="43"/>
    </row>
    <row r="93" spans="1:14" s="1" customFormat="1" x14ac:dyDescent="0.2">
      <c r="A93" s="75" t="s">
        <v>19</v>
      </c>
      <c r="B93" s="64">
        <v>145</v>
      </c>
      <c r="C93" s="88">
        <v>93070.71</v>
      </c>
      <c r="D93" s="64">
        <v>1110</v>
      </c>
      <c r="E93" s="28">
        <v>76888.259999999995</v>
      </c>
      <c r="F93" s="64">
        <v>218</v>
      </c>
      <c r="G93" s="28">
        <v>6198.21</v>
      </c>
      <c r="H93" s="64">
        <v>72</v>
      </c>
      <c r="I93" s="66">
        <v>176157.18</v>
      </c>
      <c r="J93" s="76">
        <v>1400</v>
      </c>
      <c r="K93" s="47"/>
      <c r="L93" s="28"/>
      <c r="M93" s="43"/>
      <c r="N93" s="43"/>
    </row>
    <row r="94" spans="1:14" s="1" customFormat="1" x14ac:dyDescent="0.2">
      <c r="A94" s="75" t="s">
        <v>20</v>
      </c>
      <c r="B94" s="64">
        <v>177</v>
      </c>
      <c r="C94" s="88">
        <v>71729.62</v>
      </c>
      <c r="D94" s="64">
        <v>767</v>
      </c>
      <c r="E94" s="28">
        <v>28944.06</v>
      </c>
      <c r="F94" s="64">
        <v>121</v>
      </c>
      <c r="G94" s="28">
        <v>11657.14</v>
      </c>
      <c r="H94" s="64">
        <v>76</v>
      </c>
      <c r="I94" s="66">
        <v>112330.82</v>
      </c>
      <c r="J94" s="76">
        <v>964</v>
      </c>
      <c r="K94" s="47"/>
      <c r="L94" s="28"/>
      <c r="M94" s="43"/>
      <c r="N94" s="43"/>
    </row>
    <row r="95" spans="1:14" s="1" customFormat="1" x14ac:dyDescent="0.2">
      <c r="A95" s="75" t="s">
        <v>21</v>
      </c>
      <c r="B95" s="64">
        <v>98</v>
      </c>
      <c r="C95" s="88">
        <v>69456.570000000007</v>
      </c>
      <c r="D95" s="64">
        <v>814</v>
      </c>
      <c r="E95" s="28">
        <v>37364.620000000003</v>
      </c>
      <c r="F95" s="64">
        <v>176</v>
      </c>
      <c r="G95" s="28">
        <v>1842.84</v>
      </c>
      <c r="H95" s="64">
        <v>31</v>
      </c>
      <c r="I95" s="66">
        <v>108664.03</v>
      </c>
      <c r="J95" s="76">
        <v>1021</v>
      </c>
      <c r="K95" s="47"/>
      <c r="L95" s="28"/>
      <c r="M95" s="43"/>
      <c r="N95" s="43"/>
    </row>
    <row r="96" spans="1:14" s="1" customFormat="1" x14ac:dyDescent="0.2">
      <c r="A96" s="75" t="s">
        <v>22</v>
      </c>
      <c r="B96" s="64">
        <v>140</v>
      </c>
      <c r="C96" s="88">
        <v>59477.02</v>
      </c>
      <c r="D96" s="64">
        <v>568</v>
      </c>
      <c r="E96" s="28">
        <v>33476.120000000003</v>
      </c>
      <c r="F96" s="64">
        <v>117</v>
      </c>
      <c r="G96" s="28">
        <v>1810.46</v>
      </c>
      <c r="H96" s="64">
        <v>15</v>
      </c>
      <c r="I96" s="66">
        <v>94763.6</v>
      </c>
      <c r="J96" s="76">
        <v>700</v>
      </c>
      <c r="K96" s="47"/>
      <c r="L96" s="28"/>
      <c r="M96" s="43"/>
      <c r="N96" s="43"/>
    </row>
    <row r="97" spans="1:14" s="2" customFormat="1" x14ac:dyDescent="0.2">
      <c r="A97" s="75" t="s">
        <v>23</v>
      </c>
      <c r="B97" s="64">
        <v>124</v>
      </c>
      <c r="C97" s="88">
        <v>91967.17</v>
      </c>
      <c r="D97" s="64">
        <v>926</v>
      </c>
      <c r="E97" s="28">
        <v>20946.580000000002</v>
      </c>
      <c r="F97" s="64">
        <v>72</v>
      </c>
      <c r="G97" s="28">
        <v>1845.17</v>
      </c>
      <c r="H97" s="64">
        <v>19</v>
      </c>
      <c r="I97" s="66">
        <v>114758.92</v>
      </c>
      <c r="J97" s="76">
        <v>1017</v>
      </c>
      <c r="K97" s="47"/>
      <c r="L97" s="28"/>
      <c r="M97" s="43"/>
      <c r="N97" s="43"/>
    </row>
    <row r="98" spans="1:14" s="1" customFormat="1" x14ac:dyDescent="0.2">
      <c r="A98" s="75" t="s">
        <v>24</v>
      </c>
      <c r="B98" s="64">
        <v>112</v>
      </c>
      <c r="C98" s="88">
        <v>65125.4</v>
      </c>
      <c r="D98" s="64">
        <v>846</v>
      </c>
      <c r="E98" s="28">
        <v>15920.9</v>
      </c>
      <c r="F98" s="64">
        <v>141</v>
      </c>
      <c r="G98" s="28">
        <v>14208.24</v>
      </c>
      <c r="H98" s="64">
        <v>88</v>
      </c>
      <c r="I98" s="66">
        <v>95254.54</v>
      </c>
      <c r="J98" s="76">
        <v>1075</v>
      </c>
      <c r="K98" s="47"/>
      <c r="L98" s="28"/>
      <c r="M98" s="43"/>
      <c r="N98" s="43"/>
    </row>
    <row r="99" spans="1:14" s="1" customFormat="1" x14ac:dyDescent="0.2">
      <c r="A99" s="79" t="s">
        <v>25</v>
      </c>
      <c r="B99" s="67">
        <v>155</v>
      </c>
      <c r="C99" s="89">
        <v>127861.01</v>
      </c>
      <c r="D99" s="67">
        <v>1038</v>
      </c>
      <c r="E99" s="90">
        <v>41645.339999999997</v>
      </c>
      <c r="F99" s="67">
        <v>147</v>
      </c>
      <c r="G99" s="90">
        <v>35710.269999999997</v>
      </c>
      <c r="H99" s="67">
        <v>187</v>
      </c>
      <c r="I99" s="69">
        <v>205216.62</v>
      </c>
      <c r="J99" s="80">
        <v>1372</v>
      </c>
      <c r="K99" s="47"/>
      <c r="L99" s="28"/>
      <c r="M99" s="43"/>
      <c r="N99" s="43"/>
    </row>
    <row r="100" spans="1:14" s="1" customFormat="1" x14ac:dyDescent="0.2">
      <c r="A100" s="70" t="s">
        <v>57</v>
      </c>
      <c r="B100" s="56">
        <v>1353</v>
      </c>
      <c r="C100" s="57">
        <v>797540.58</v>
      </c>
      <c r="D100" s="56">
        <v>8365</v>
      </c>
      <c r="E100" s="58">
        <v>324211.38</v>
      </c>
      <c r="F100" s="56">
        <v>1372</v>
      </c>
      <c r="G100" s="58">
        <v>85531.51</v>
      </c>
      <c r="H100" s="59">
        <v>595</v>
      </c>
      <c r="I100" s="60">
        <v>1207283.47</v>
      </c>
      <c r="J100" s="59">
        <v>10332</v>
      </c>
      <c r="K100" s="49"/>
      <c r="L100" s="28"/>
      <c r="M100" s="43"/>
      <c r="N100" s="43"/>
    </row>
    <row r="101" spans="1:14" ht="14.1" customHeight="1" x14ac:dyDescent="0.2">
      <c r="A101" s="61" t="s">
        <v>58</v>
      </c>
      <c r="B101" s="62">
        <f>(((B100/B86)-1)*100)</f>
        <v>-0.80645161290322509</v>
      </c>
      <c r="C101" s="62">
        <f t="shared" ref="C101:J101" si="5">(((C100/C86)-1)*100)</f>
        <v>27.599308448537109</v>
      </c>
      <c r="D101" s="62">
        <f t="shared" si="5"/>
        <v>23.523331364441823</v>
      </c>
      <c r="E101" s="62">
        <f t="shared" si="5"/>
        <v>-9.2196857453756937</v>
      </c>
      <c r="F101" s="62">
        <f t="shared" si="5"/>
        <v>78.645833333333329</v>
      </c>
      <c r="G101" s="62">
        <f t="shared" si="5"/>
        <v>6.5853584983156743</v>
      </c>
      <c r="H101" s="62">
        <f t="shared" si="5"/>
        <v>-8.1790123456790162</v>
      </c>
      <c r="I101" s="62">
        <f t="shared" si="5"/>
        <v>13.635174627690038</v>
      </c>
      <c r="J101" s="63">
        <f t="shared" si="5"/>
        <v>26.18466047874939</v>
      </c>
    </row>
    <row r="102" spans="1:14" s="1" customFormat="1" x14ac:dyDescent="0.2">
      <c r="A102" s="91" t="s">
        <v>59</v>
      </c>
      <c r="B102" s="71">
        <v>52</v>
      </c>
      <c r="C102" s="92">
        <v>35082.15</v>
      </c>
      <c r="D102" s="71">
        <v>306</v>
      </c>
      <c r="E102" s="93">
        <v>17378.96</v>
      </c>
      <c r="F102" s="71">
        <v>31</v>
      </c>
      <c r="G102" s="93">
        <v>4500.08</v>
      </c>
      <c r="H102" s="71">
        <v>65</v>
      </c>
      <c r="I102" s="73">
        <v>56961.19</v>
      </c>
      <c r="J102" s="87">
        <v>402</v>
      </c>
      <c r="K102" s="47"/>
      <c r="L102" s="28"/>
      <c r="M102" s="43"/>
      <c r="N102" s="43"/>
    </row>
    <row r="103" spans="1:14" s="1" customFormat="1" x14ac:dyDescent="0.2">
      <c r="A103" s="94" t="s">
        <v>15</v>
      </c>
      <c r="B103" s="64">
        <v>88</v>
      </c>
      <c r="C103" s="88">
        <v>59960.99</v>
      </c>
      <c r="D103" s="64">
        <v>559</v>
      </c>
      <c r="E103" s="28">
        <v>17765.37</v>
      </c>
      <c r="F103" s="64">
        <v>52</v>
      </c>
      <c r="G103" s="28">
        <v>12264.04</v>
      </c>
      <c r="H103" s="64">
        <v>122</v>
      </c>
      <c r="I103" s="66">
        <v>89990.399999999994</v>
      </c>
      <c r="J103" s="76">
        <v>733</v>
      </c>
      <c r="K103" s="47"/>
      <c r="L103" s="28"/>
      <c r="M103" s="43"/>
      <c r="N103" s="43"/>
    </row>
    <row r="104" spans="1:14" s="1" customFormat="1" x14ac:dyDescent="0.2">
      <c r="A104" s="75" t="s">
        <v>16</v>
      </c>
      <c r="B104" s="64">
        <v>103</v>
      </c>
      <c r="C104" s="88">
        <v>47707.28</v>
      </c>
      <c r="D104" s="64">
        <v>490</v>
      </c>
      <c r="E104" s="28">
        <v>15641.99</v>
      </c>
      <c r="F104" s="64">
        <v>43</v>
      </c>
      <c r="G104" s="28">
        <v>5078.07</v>
      </c>
      <c r="H104" s="64">
        <v>41</v>
      </c>
      <c r="I104" s="66">
        <v>68427.34</v>
      </c>
      <c r="J104" s="76">
        <v>574</v>
      </c>
      <c r="K104" s="47"/>
      <c r="L104" s="28"/>
      <c r="M104" s="43"/>
      <c r="N104" s="43"/>
    </row>
    <row r="105" spans="1:14" s="1" customFormat="1" x14ac:dyDescent="0.2">
      <c r="A105" s="75" t="s">
        <v>17</v>
      </c>
      <c r="B105" s="64">
        <v>95</v>
      </c>
      <c r="C105" s="88">
        <v>59312.58</v>
      </c>
      <c r="D105" s="64">
        <v>756</v>
      </c>
      <c r="E105" s="28">
        <v>27697.4</v>
      </c>
      <c r="F105" s="64">
        <v>83</v>
      </c>
      <c r="G105" s="28">
        <v>5817.65</v>
      </c>
      <c r="H105" s="64">
        <v>101</v>
      </c>
      <c r="I105" s="66">
        <v>92827.63</v>
      </c>
      <c r="J105" s="76">
        <v>940</v>
      </c>
      <c r="K105" s="47"/>
      <c r="L105" s="28"/>
      <c r="M105" s="43"/>
      <c r="N105" s="43"/>
    </row>
    <row r="106" spans="1:14" s="1" customFormat="1" x14ac:dyDescent="0.2">
      <c r="A106" s="75" t="s">
        <v>18</v>
      </c>
      <c r="B106" s="64">
        <v>99</v>
      </c>
      <c r="C106" s="88">
        <v>41485.56</v>
      </c>
      <c r="D106" s="64">
        <v>349</v>
      </c>
      <c r="E106" s="28">
        <v>11447.18</v>
      </c>
      <c r="F106" s="64">
        <v>42</v>
      </c>
      <c r="G106" s="28">
        <v>17596.11</v>
      </c>
      <c r="H106" s="64">
        <v>128</v>
      </c>
      <c r="I106" s="66">
        <v>70528.850000000006</v>
      </c>
      <c r="J106" s="76">
        <v>519</v>
      </c>
      <c r="K106" s="47"/>
      <c r="L106" s="28"/>
      <c r="M106" s="43"/>
      <c r="N106" s="43"/>
    </row>
    <row r="107" spans="1:14" s="1" customFormat="1" x14ac:dyDescent="0.2">
      <c r="A107" s="75" t="s">
        <v>19</v>
      </c>
      <c r="B107" s="64">
        <v>110</v>
      </c>
      <c r="C107" s="88">
        <v>70519.210000000006</v>
      </c>
      <c r="D107" s="64">
        <v>644</v>
      </c>
      <c r="E107" s="28">
        <v>24446.31</v>
      </c>
      <c r="F107" s="64">
        <v>46</v>
      </c>
      <c r="G107" s="28">
        <v>3752.48</v>
      </c>
      <c r="H107" s="64">
        <v>19</v>
      </c>
      <c r="I107" s="66">
        <v>98718</v>
      </c>
      <c r="J107" s="76">
        <v>709</v>
      </c>
      <c r="K107" s="47"/>
      <c r="L107" s="28"/>
      <c r="M107" s="43"/>
      <c r="N107" s="43"/>
    </row>
    <row r="108" spans="1:14" s="1" customFormat="1" x14ac:dyDescent="0.2">
      <c r="A108" s="75" t="s">
        <v>20</v>
      </c>
      <c r="B108" s="64">
        <v>89</v>
      </c>
      <c r="C108" s="88">
        <v>66516.52</v>
      </c>
      <c r="D108" s="64">
        <v>969</v>
      </c>
      <c r="E108" s="28">
        <v>21099.17</v>
      </c>
      <c r="F108" s="64">
        <v>87</v>
      </c>
      <c r="G108" s="28">
        <v>18424.45</v>
      </c>
      <c r="H108" s="64">
        <v>100</v>
      </c>
      <c r="I108" s="66">
        <v>106040.14</v>
      </c>
      <c r="J108" s="76">
        <v>1156</v>
      </c>
      <c r="K108" s="47"/>
      <c r="L108" s="28"/>
      <c r="M108" s="43"/>
      <c r="N108" s="43"/>
    </row>
    <row r="109" spans="1:14" s="1" customFormat="1" x14ac:dyDescent="0.2">
      <c r="A109" s="75" t="s">
        <v>21</v>
      </c>
      <c r="B109" s="64">
        <v>94</v>
      </c>
      <c r="C109" s="88">
        <v>49186.21</v>
      </c>
      <c r="D109" s="64">
        <v>432</v>
      </c>
      <c r="E109" s="28">
        <v>10497.68</v>
      </c>
      <c r="F109" s="64">
        <v>36</v>
      </c>
      <c r="G109" s="28">
        <v>16822.490000000002</v>
      </c>
      <c r="H109" s="64">
        <v>203</v>
      </c>
      <c r="I109" s="66">
        <v>76506.38</v>
      </c>
      <c r="J109" s="76">
        <v>671</v>
      </c>
      <c r="K109" s="47"/>
      <c r="L109" s="28"/>
      <c r="M109" s="43"/>
      <c r="N109" s="43"/>
    </row>
    <row r="110" spans="1:14" s="1" customFormat="1" x14ac:dyDescent="0.2">
      <c r="A110" s="75" t="s">
        <v>22</v>
      </c>
      <c r="B110" s="64">
        <v>86</v>
      </c>
      <c r="C110" s="88">
        <v>56851.68</v>
      </c>
      <c r="D110" s="64">
        <v>432</v>
      </c>
      <c r="E110" s="28">
        <v>23416.97</v>
      </c>
      <c r="F110" s="64">
        <v>152</v>
      </c>
      <c r="G110" s="28">
        <v>3180.62</v>
      </c>
      <c r="H110" s="64">
        <v>25</v>
      </c>
      <c r="I110" s="66">
        <v>83449.27</v>
      </c>
      <c r="J110" s="76">
        <v>609</v>
      </c>
      <c r="K110" s="47"/>
      <c r="L110" s="28"/>
      <c r="M110" s="43"/>
      <c r="N110" s="43"/>
    </row>
    <row r="111" spans="1:14" s="2" customFormat="1" x14ac:dyDescent="0.2">
      <c r="A111" s="75" t="s">
        <v>23</v>
      </c>
      <c r="B111" s="64">
        <v>87</v>
      </c>
      <c r="C111" s="88">
        <v>50890.559999999998</v>
      </c>
      <c r="D111" s="64">
        <v>477</v>
      </c>
      <c r="E111" s="28">
        <v>56086.21</v>
      </c>
      <c r="F111" s="64">
        <v>232</v>
      </c>
      <c r="G111" s="28">
        <v>4884.32</v>
      </c>
      <c r="H111" s="64">
        <v>57</v>
      </c>
      <c r="I111" s="66">
        <v>111861.09</v>
      </c>
      <c r="J111" s="76">
        <v>766</v>
      </c>
      <c r="K111" s="47"/>
      <c r="L111" s="28"/>
      <c r="M111" s="43"/>
      <c r="N111" s="43"/>
    </row>
    <row r="112" spans="1:14" s="1" customFormat="1" x14ac:dyDescent="0.2">
      <c r="A112" s="75" t="s">
        <v>24</v>
      </c>
      <c r="B112" s="64">
        <v>103</v>
      </c>
      <c r="C112" s="88">
        <v>82741.119999999995</v>
      </c>
      <c r="D112" s="64">
        <v>733</v>
      </c>
      <c r="E112" s="28">
        <v>22395.759999999998</v>
      </c>
      <c r="F112" s="64">
        <v>102</v>
      </c>
      <c r="G112" s="28">
        <v>5857.9</v>
      </c>
      <c r="H112" s="64">
        <v>34</v>
      </c>
      <c r="I112" s="66">
        <v>110994.78</v>
      </c>
      <c r="J112" s="76">
        <v>869</v>
      </c>
      <c r="K112" s="47"/>
      <c r="L112" s="28"/>
      <c r="M112" s="43"/>
      <c r="N112" s="43"/>
    </row>
    <row r="113" spans="1:14" s="1" customFormat="1" x14ac:dyDescent="0.2">
      <c r="A113" s="79" t="s">
        <v>25</v>
      </c>
      <c r="B113" s="67">
        <v>113</v>
      </c>
      <c r="C113" s="89">
        <v>56968.17</v>
      </c>
      <c r="D113" s="67">
        <v>858</v>
      </c>
      <c r="E113" s="90">
        <v>24979.46</v>
      </c>
      <c r="F113" s="67">
        <v>84</v>
      </c>
      <c r="G113" s="90">
        <v>49932.75</v>
      </c>
      <c r="H113" s="67">
        <v>349</v>
      </c>
      <c r="I113" s="69">
        <v>131880.38</v>
      </c>
      <c r="J113" s="80">
        <v>1291</v>
      </c>
      <c r="K113" s="47"/>
      <c r="L113" s="28"/>
      <c r="M113" s="43"/>
      <c r="N113" s="43"/>
    </row>
    <row r="114" spans="1:14" s="1" customFormat="1" x14ac:dyDescent="0.2">
      <c r="A114" s="70" t="s">
        <v>60</v>
      </c>
      <c r="B114" s="56">
        <v>1119</v>
      </c>
      <c r="C114" s="57">
        <v>677222.03</v>
      </c>
      <c r="D114" s="56">
        <v>7005</v>
      </c>
      <c r="E114" s="58">
        <v>272852.46000000002</v>
      </c>
      <c r="F114" s="56">
        <v>990</v>
      </c>
      <c r="G114" s="58">
        <v>148110.96</v>
      </c>
      <c r="H114" s="59">
        <v>1244</v>
      </c>
      <c r="I114" s="60">
        <v>1098185.45</v>
      </c>
      <c r="J114" s="59">
        <v>9239</v>
      </c>
      <c r="K114" s="49"/>
      <c r="L114" s="28"/>
      <c r="M114" s="43"/>
      <c r="N114" s="43"/>
    </row>
    <row r="115" spans="1:14" ht="14.1" customHeight="1" x14ac:dyDescent="0.2">
      <c r="A115" s="61" t="s">
        <v>61</v>
      </c>
      <c r="B115" s="62">
        <f>(((B114/B100)-1)*100)</f>
        <v>-17.294900221729492</v>
      </c>
      <c r="C115" s="62">
        <f t="shared" ref="C115:J115" si="6">(((C114/C100)-1)*100)</f>
        <v>-15.086197870959738</v>
      </c>
      <c r="D115" s="62">
        <f t="shared" si="6"/>
        <v>-16.258218768679022</v>
      </c>
      <c r="E115" s="62">
        <f t="shared" si="6"/>
        <v>-15.841183612987297</v>
      </c>
      <c r="F115" s="62">
        <f t="shared" si="6"/>
        <v>-27.842565597667633</v>
      </c>
      <c r="G115" s="62">
        <f t="shared" si="6"/>
        <v>73.165374959473993</v>
      </c>
      <c r="H115" s="62">
        <f t="shared" si="6"/>
        <v>109.07563025210085</v>
      </c>
      <c r="I115" s="62">
        <f t="shared" si="6"/>
        <v>-9.0366531730944661</v>
      </c>
      <c r="J115" s="63">
        <f t="shared" si="6"/>
        <v>-10.578784359272165</v>
      </c>
    </row>
    <row r="116" spans="1:14" s="1" customFormat="1" x14ac:dyDescent="0.2">
      <c r="A116" s="91" t="s">
        <v>62</v>
      </c>
      <c r="B116" s="71">
        <v>86</v>
      </c>
      <c r="C116" s="92">
        <v>63993.04</v>
      </c>
      <c r="D116" s="71">
        <v>1070</v>
      </c>
      <c r="E116" s="93">
        <v>11990.59</v>
      </c>
      <c r="F116" s="71">
        <v>54</v>
      </c>
      <c r="G116" s="93">
        <v>8166.47</v>
      </c>
      <c r="H116" s="71">
        <v>110</v>
      </c>
      <c r="I116" s="73">
        <v>84150.1</v>
      </c>
      <c r="J116" s="87">
        <v>1234</v>
      </c>
      <c r="K116" s="47"/>
      <c r="L116" s="28"/>
      <c r="M116" s="43"/>
      <c r="N116" s="43"/>
    </row>
    <row r="117" spans="1:14" s="1" customFormat="1" x14ac:dyDescent="0.2">
      <c r="A117" s="94" t="s">
        <v>15</v>
      </c>
      <c r="B117" s="64">
        <v>55</v>
      </c>
      <c r="C117" s="88">
        <v>28369.56</v>
      </c>
      <c r="D117" s="64">
        <v>367</v>
      </c>
      <c r="E117" s="28">
        <v>25166.45</v>
      </c>
      <c r="F117" s="64">
        <v>44</v>
      </c>
      <c r="G117" s="28">
        <v>4291.49</v>
      </c>
      <c r="H117" s="64">
        <v>45</v>
      </c>
      <c r="I117" s="66">
        <v>57827.5</v>
      </c>
      <c r="J117" s="76">
        <v>456</v>
      </c>
      <c r="K117" s="47"/>
      <c r="L117" s="28"/>
      <c r="M117" s="43"/>
      <c r="N117" s="43"/>
    </row>
    <row r="118" spans="1:14" s="1" customFormat="1" x14ac:dyDescent="0.2">
      <c r="A118" s="75" t="s">
        <v>16</v>
      </c>
      <c r="B118" s="64">
        <v>102</v>
      </c>
      <c r="C118" s="88">
        <v>63666.95</v>
      </c>
      <c r="D118" s="64">
        <v>621</v>
      </c>
      <c r="E118" s="28">
        <v>12839.49</v>
      </c>
      <c r="F118" s="64">
        <v>93</v>
      </c>
      <c r="G118" s="28">
        <v>9070.5499999999993</v>
      </c>
      <c r="H118" s="64">
        <v>73</v>
      </c>
      <c r="I118" s="66">
        <v>85576.99</v>
      </c>
      <c r="J118" s="76">
        <v>787</v>
      </c>
      <c r="K118" s="47"/>
      <c r="L118" s="28"/>
      <c r="M118" s="43"/>
      <c r="N118" s="43"/>
    </row>
    <row r="119" spans="1:14" s="1" customFormat="1" x14ac:dyDescent="0.2">
      <c r="A119" s="75" t="s">
        <v>17</v>
      </c>
      <c r="B119" s="64">
        <v>82</v>
      </c>
      <c r="C119" s="88">
        <v>40819.01</v>
      </c>
      <c r="D119" s="64">
        <v>333</v>
      </c>
      <c r="E119" s="28">
        <v>16271.52</v>
      </c>
      <c r="F119" s="64">
        <v>92</v>
      </c>
      <c r="G119" s="28">
        <v>1119</v>
      </c>
      <c r="H119" s="64">
        <v>15</v>
      </c>
      <c r="I119" s="66">
        <v>58209.53</v>
      </c>
      <c r="J119" s="76">
        <v>440</v>
      </c>
      <c r="K119" s="47"/>
      <c r="L119" s="28"/>
      <c r="M119" s="43"/>
      <c r="N119" s="43"/>
    </row>
    <row r="120" spans="1:14" s="1" customFormat="1" x14ac:dyDescent="0.2">
      <c r="A120" s="75" t="s">
        <v>18</v>
      </c>
      <c r="B120" s="64">
        <v>170</v>
      </c>
      <c r="C120" s="88">
        <v>88997.05</v>
      </c>
      <c r="D120" s="64">
        <v>1394</v>
      </c>
      <c r="E120" s="28">
        <v>94754.25</v>
      </c>
      <c r="F120" s="64">
        <v>84</v>
      </c>
      <c r="G120" s="28">
        <v>2519.65</v>
      </c>
      <c r="H120" s="64">
        <v>11</v>
      </c>
      <c r="I120" s="66">
        <v>186270.95</v>
      </c>
      <c r="J120" s="76">
        <v>1489</v>
      </c>
      <c r="K120" s="47"/>
      <c r="L120" s="28"/>
      <c r="M120" s="43"/>
      <c r="N120" s="43"/>
    </row>
    <row r="121" spans="1:14" s="1" customFormat="1" x14ac:dyDescent="0.2">
      <c r="A121" s="75" t="s">
        <v>19</v>
      </c>
      <c r="B121" s="64">
        <v>83</v>
      </c>
      <c r="C121" s="88">
        <v>44235.29</v>
      </c>
      <c r="D121" s="64">
        <v>634</v>
      </c>
      <c r="E121" s="28">
        <v>95024.12</v>
      </c>
      <c r="F121" s="64">
        <v>102</v>
      </c>
      <c r="G121" s="28">
        <v>1653.89</v>
      </c>
      <c r="H121" s="64">
        <v>13</v>
      </c>
      <c r="I121" s="66">
        <v>140913.29999999999</v>
      </c>
      <c r="J121" s="76">
        <v>749</v>
      </c>
      <c r="K121" s="47"/>
      <c r="L121" s="28"/>
      <c r="M121" s="43"/>
      <c r="N121" s="43"/>
    </row>
    <row r="122" spans="1:14" s="1" customFormat="1" x14ac:dyDescent="0.2">
      <c r="A122" s="75" t="s">
        <v>20</v>
      </c>
      <c r="B122" s="64">
        <v>50</v>
      </c>
      <c r="C122" s="88">
        <v>31739.69</v>
      </c>
      <c r="D122" s="64">
        <v>303</v>
      </c>
      <c r="E122" s="28">
        <v>1750.22</v>
      </c>
      <c r="F122" s="64">
        <v>5</v>
      </c>
      <c r="G122" s="28">
        <v>13830.91</v>
      </c>
      <c r="H122" s="64">
        <v>117</v>
      </c>
      <c r="I122" s="66">
        <v>47320.82</v>
      </c>
      <c r="J122" s="76">
        <v>425</v>
      </c>
      <c r="K122" s="47"/>
      <c r="L122" s="28"/>
      <c r="M122" s="43"/>
      <c r="N122" s="43"/>
    </row>
    <row r="123" spans="1:14" s="1" customFormat="1" x14ac:dyDescent="0.2">
      <c r="A123" s="75" t="s">
        <v>21</v>
      </c>
      <c r="B123" s="64">
        <v>89</v>
      </c>
      <c r="C123" s="88">
        <v>72689.72</v>
      </c>
      <c r="D123" s="64">
        <v>1170</v>
      </c>
      <c r="E123" s="28">
        <v>26619.22</v>
      </c>
      <c r="F123" s="64">
        <v>41</v>
      </c>
      <c r="G123" s="28">
        <v>9326.32</v>
      </c>
      <c r="H123" s="64">
        <v>11</v>
      </c>
      <c r="I123" s="66">
        <v>108635.26</v>
      </c>
      <c r="J123" s="76">
        <v>1222</v>
      </c>
      <c r="K123" s="47"/>
      <c r="L123" s="28"/>
      <c r="M123" s="43"/>
      <c r="N123" s="43"/>
    </row>
    <row r="124" spans="1:14" s="1" customFormat="1" x14ac:dyDescent="0.2">
      <c r="A124" s="75" t="s">
        <v>22</v>
      </c>
      <c r="B124" s="64">
        <v>58</v>
      </c>
      <c r="C124" s="88">
        <v>43395.28</v>
      </c>
      <c r="D124" s="64">
        <v>597</v>
      </c>
      <c r="E124" s="28">
        <v>20449.96</v>
      </c>
      <c r="F124" s="64">
        <v>13</v>
      </c>
      <c r="G124" s="28">
        <v>6502.86</v>
      </c>
      <c r="H124" s="64">
        <v>191</v>
      </c>
      <c r="I124" s="66">
        <v>70348.100000000006</v>
      </c>
      <c r="J124" s="76">
        <v>801</v>
      </c>
      <c r="K124" s="47"/>
      <c r="L124" s="28"/>
      <c r="M124" s="43"/>
      <c r="N124" s="43"/>
    </row>
    <row r="125" spans="1:14" s="2" customFormat="1" x14ac:dyDescent="0.2">
      <c r="A125" s="75" t="s">
        <v>23</v>
      </c>
      <c r="B125" s="64">
        <v>68</v>
      </c>
      <c r="C125" s="88">
        <v>33365.64</v>
      </c>
      <c r="D125" s="64">
        <v>560</v>
      </c>
      <c r="E125" s="28">
        <v>62247.13</v>
      </c>
      <c r="F125" s="64">
        <v>248</v>
      </c>
      <c r="G125" s="28">
        <v>1398.59</v>
      </c>
      <c r="H125" s="64">
        <v>8</v>
      </c>
      <c r="I125" s="66">
        <v>97011.36</v>
      </c>
      <c r="J125" s="76">
        <v>816</v>
      </c>
      <c r="K125" s="47"/>
      <c r="L125" s="28"/>
      <c r="M125" s="43"/>
      <c r="N125" s="43"/>
    </row>
    <row r="126" spans="1:14" s="1" customFormat="1" x14ac:dyDescent="0.2">
      <c r="A126" s="75" t="s">
        <v>24</v>
      </c>
      <c r="B126" s="64">
        <v>60</v>
      </c>
      <c r="C126" s="88">
        <v>41837.269999999997</v>
      </c>
      <c r="D126" s="64">
        <v>381</v>
      </c>
      <c r="E126" s="28">
        <v>6644.64</v>
      </c>
      <c r="F126" s="64">
        <v>50</v>
      </c>
      <c r="G126" s="28">
        <v>2601.6999999999998</v>
      </c>
      <c r="H126" s="64">
        <v>22</v>
      </c>
      <c r="I126" s="66">
        <v>51083.61</v>
      </c>
      <c r="J126" s="76">
        <v>453</v>
      </c>
      <c r="K126" s="47"/>
      <c r="L126" s="28"/>
      <c r="M126" s="43"/>
      <c r="N126" s="43"/>
    </row>
    <row r="127" spans="1:14" s="1" customFormat="1" x14ac:dyDescent="0.2">
      <c r="A127" s="75" t="s">
        <v>25</v>
      </c>
      <c r="B127" s="64">
        <v>73</v>
      </c>
      <c r="C127" s="88">
        <v>30465.17</v>
      </c>
      <c r="D127" s="64">
        <v>266</v>
      </c>
      <c r="E127" s="28">
        <v>9828.49</v>
      </c>
      <c r="F127" s="64">
        <v>57</v>
      </c>
      <c r="G127" s="28">
        <v>22440.77</v>
      </c>
      <c r="H127" s="64">
        <v>2</v>
      </c>
      <c r="I127" s="66">
        <v>62734.43</v>
      </c>
      <c r="J127" s="76">
        <v>325</v>
      </c>
      <c r="K127" s="49"/>
      <c r="L127" s="28"/>
      <c r="M127" s="43"/>
      <c r="N127" s="43"/>
    </row>
    <row r="128" spans="1:14" s="1" customFormat="1" x14ac:dyDescent="0.2">
      <c r="A128" s="21" t="s">
        <v>63</v>
      </c>
      <c r="B128" s="22">
        <v>976</v>
      </c>
      <c r="C128" s="48">
        <v>583573.67000000004</v>
      </c>
      <c r="D128" s="22">
        <v>7696</v>
      </c>
      <c r="E128" s="24">
        <v>383586.08</v>
      </c>
      <c r="F128" s="22">
        <v>883</v>
      </c>
      <c r="G128" s="24">
        <v>82922.2</v>
      </c>
      <c r="H128" s="25">
        <v>618</v>
      </c>
      <c r="I128" s="26">
        <v>1050081.95</v>
      </c>
      <c r="J128" s="25">
        <v>9197</v>
      </c>
      <c r="K128" s="49"/>
      <c r="L128" s="28"/>
      <c r="M128" s="43"/>
      <c r="N128" s="43"/>
    </row>
    <row r="129" spans="1:14" ht="14.1" customHeight="1" x14ac:dyDescent="0.2">
      <c r="A129" s="61" t="s">
        <v>64</v>
      </c>
      <c r="B129" s="62">
        <f>(((B128/B114)-1)*100)</f>
        <v>-12.779267202859701</v>
      </c>
      <c r="C129" s="62">
        <f t="shared" ref="C129:J129" si="7">(((C128/C114)-1)*100)</f>
        <v>-13.82830974946282</v>
      </c>
      <c r="D129" s="62">
        <f t="shared" si="7"/>
        <v>9.8643825838686574</v>
      </c>
      <c r="E129" s="62">
        <f t="shared" si="7"/>
        <v>40.583698604000126</v>
      </c>
      <c r="F129" s="62">
        <f t="shared" si="7"/>
        <v>-10.808080808080812</v>
      </c>
      <c r="G129" s="62">
        <f t="shared" si="7"/>
        <v>-44.013461259045236</v>
      </c>
      <c r="H129" s="62">
        <f t="shared" si="7"/>
        <v>-50.321543408360128</v>
      </c>
      <c r="I129" s="62">
        <f t="shared" si="7"/>
        <v>-4.3802711099477758</v>
      </c>
      <c r="J129" s="63">
        <f t="shared" si="7"/>
        <v>-0.45459465310098146</v>
      </c>
    </row>
    <row r="130" spans="1:14" s="1" customFormat="1" x14ac:dyDescent="0.2">
      <c r="A130" s="91" t="s">
        <v>65</v>
      </c>
      <c r="B130" s="71">
        <v>103</v>
      </c>
      <c r="C130" s="92">
        <v>48596.71</v>
      </c>
      <c r="D130" s="71">
        <v>613</v>
      </c>
      <c r="E130" s="93">
        <v>30201.119999999999</v>
      </c>
      <c r="F130" s="71">
        <v>20</v>
      </c>
      <c r="G130" s="93">
        <v>11905.86</v>
      </c>
      <c r="H130" s="87">
        <v>71</v>
      </c>
      <c r="I130" s="73">
        <v>90703.69</v>
      </c>
      <c r="J130" s="87">
        <v>704</v>
      </c>
      <c r="K130" s="19"/>
      <c r="L130" s="28"/>
      <c r="M130" s="43"/>
      <c r="N130" s="43"/>
    </row>
    <row r="131" spans="1:14" s="1" customFormat="1" x14ac:dyDescent="0.2">
      <c r="A131" s="94" t="s">
        <v>15</v>
      </c>
      <c r="B131" s="64">
        <v>58</v>
      </c>
      <c r="C131" s="88">
        <v>37054.65</v>
      </c>
      <c r="D131" s="64">
        <v>377</v>
      </c>
      <c r="E131" s="28">
        <v>3301.06</v>
      </c>
      <c r="F131" s="64">
        <v>12</v>
      </c>
      <c r="G131" s="28">
        <v>0</v>
      </c>
      <c r="H131" s="76">
        <v>0</v>
      </c>
      <c r="I131" s="66">
        <v>40355.71</v>
      </c>
      <c r="J131" s="76">
        <v>389</v>
      </c>
      <c r="K131" s="19"/>
      <c r="L131" s="28"/>
      <c r="M131" s="43"/>
      <c r="N131" s="43"/>
    </row>
    <row r="132" spans="1:14" s="1" customFormat="1" x14ac:dyDescent="0.2">
      <c r="A132" s="75" t="s">
        <v>16</v>
      </c>
      <c r="B132" s="64">
        <v>72</v>
      </c>
      <c r="C132" s="88">
        <v>41684.47</v>
      </c>
      <c r="D132" s="64">
        <v>450</v>
      </c>
      <c r="E132" s="28">
        <v>30356.54</v>
      </c>
      <c r="F132" s="64">
        <v>101</v>
      </c>
      <c r="G132" s="28">
        <v>3331.54</v>
      </c>
      <c r="H132" s="76">
        <v>34</v>
      </c>
      <c r="I132" s="66">
        <v>75372.55</v>
      </c>
      <c r="J132" s="76">
        <v>585</v>
      </c>
      <c r="K132" s="19"/>
      <c r="L132" s="28"/>
      <c r="M132" s="43"/>
      <c r="N132" s="43"/>
    </row>
    <row r="133" spans="1:14" s="1" customFormat="1" x14ac:dyDescent="0.2">
      <c r="A133" s="75" t="s">
        <v>17</v>
      </c>
      <c r="B133" s="64">
        <v>45</v>
      </c>
      <c r="C133" s="88">
        <v>24998.43</v>
      </c>
      <c r="D133" s="64">
        <v>464</v>
      </c>
      <c r="E133" s="28">
        <v>14554.68</v>
      </c>
      <c r="F133" s="64">
        <v>52</v>
      </c>
      <c r="G133" s="28">
        <v>6977.18</v>
      </c>
      <c r="H133" s="76">
        <v>167</v>
      </c>
      <c r="I133" s="66">
        <v>46530.29</v>
      </c>
      <c r="J133" s="76">
        <v>683</v>
      </c>
      <c r="K133" s="19"/>
      <c r="L133" s="28"/>
      <c r="M133" s="43"/>
      <c r="N133" s="43"/>
    </row>
    <row r="134" spans="1:14" s="1" customFormat="1" x14ac:dyDescent="0.2">
      <c r="A134" s="75" t="s">
        <v>18</v>
      </c>
      <c r="B134" s="64">
        <v>77</v>
      </c>
      <c r="C134" s="88">
        <v>48349.31</v>
      </c>
      <c r="D134" s="64">
        <v>463</v>
      </c>
      <c r="E134" s="28">
        <v>18698.96</v>
      </c>
      <c r="F134" s="64">
        <v>59</v>
      </c>
      <c r="G134" s="28">
        <v>306.33999999999997</v>
      </c>
      <c r="H134" s="76">
        <v>5</v>
      </c>
      <c r="I134" s="66">
        <v>67354.61</v>
      </c>
      <c r="J134" s="76">
        <v>527</v>
      </c>
      <c r="K134" s="19"/>
      <c r="L134" s="28"/>
      <c r="M134" s="43"/>
      <c r="N134" s="43"/>
    </row>
    <row r="135" spans="1:14" s="1" customFormat="1" x14ac:dyDescent="0.2">
      <c r="A135" s="75" t="s">
        <v>19</v>
      </c>
      <c r="B135" s="64">
        <v>77</v>
      </c>
      <c r="C135" s="88">
        <v>47615.63</v>
      </c>
      <c r="D135" s="64">
        <v>660</v>
      </c>
      <c r="E135" s="28">
        <v>20917.96</v>
      </c>
      <c r="F135" s="64">
        <v>332</v>
      </c>
      <c r="G135" s="28">
        <v>2616.9699999999998</v>
      </c>
      <c r="H135" s="76">
        <v>20</v>
      </c>
      <c r="I135" s="66">
        <v>71150.559999999998</v>
      </c>
      <c r="J135" s="76">
        <v>1012</v>
      </c>
      <c r="K135" s="19"/>
      <c r="L135" s="28"/>
      <c r="M135" s="43"/>
      <c r="N135" s="43"/>
    </row>
    <row r="136" spans="1:14" s="1" customFormat="1" x14ac:dyDescent="0.2">
      <c r="A136" s="75" t="s">
        <v>20</v>
      </c>
      <c r="B136" s="64">
        <v>88</v>
      </c>
      <c r="C136" s="88">
        <v>56206.6</v>
      </c>
      <c r="D136" s="64">
        <v>994</v>
      </c>
      <c r="E136" s="28">
        <v>30169.7</v>
      </c>
      <c r="F136" s="64">
        <v>34</v>
      </c>
      <c r="G136" s="28">
        <v>4735.82</v>
      </c>
      <c r="H136" s="76">
        <v>31</v>
      </c>
      <c r="I136" s="66">
        <v>91112.12</v>
      </c>
      <c r="J136" s="76">
        <v>1059</v>
      </c>
      <c r="K136" s="19"/>
      <c r="L136" s="28"/>
      <c r="M136" s="43"/>
      <c r="N136" s="43"/>
    </row>
    <row r="137" spans="1:14" s="1" customFormat="1" x14ac:dyDescent="0.2">
      <c r="A137" s="75" t="s">
        <v>21</v>
      </c>
      <c r="B137" s="64">
        <v>115</v>
      </c>
      <c r="C137" s="88">
        <v>83440.039999999994</v>
      </c>
      <c r="D137" s="64">
        <v>1082</v>
      </c>
      <c r="E137" s="28">
        <v>15654.07</v>
      </c>
      <c r="F137" s="64">
        <v>86</v>
      </c>
      <c r="G137" s="28">
        <v>15525.05</v>
      </c>
      <c r="H137" s="76">
        <v>97</v>
      </c>
      <c r="I137" s="66">
        <v>114619.16</v>
      </c>
      <c r="J137" s="76">
        <v>1265</v>
      </c>
      <c r="K137" s="19"/>
      <c r="L137" s="28"/>
      <c r="M137" s="43"/>
      <c r="N137" s="43"/>
    </row>
    <row r="138" spans="1:14" s="1" customFormat="1" x14ac:dyDescent="0.2">
      <c r="A138" s="75" t="s">
        <v>22</v>
      </c>
      <c r="B138" s="64">
        <v>109</v>
      </c>
      <c r="C138" s="88">
        <v>74811.37</v>
      </c>
      <c r="D138" s="64">
        <v>680</v>
      </c>
      <c r="E138" s="28">
        <v>81841.38</v>
      </c>
      <c r="F138" s="64">
        <v>65</v>
      </c>
      <c r="G138" s="28">
        <v>1206.02</v>
      </c>
      <c r="H138" s="76">
        <v>10</v>
      </c>
      <c r="I138" s="66">
        <v>157858.76999999999</v>
      </c>
      <c r="J138" s="76">
        <v>755</v>
      </c>
      <c r="K138" s="19"/>
      <c r="L138" s="28"/>
      <c r="M138" s="43"/>
      <c r="N138" s="43"/>
    </row>
    <row r="139" spans="1:14" s="2" customFormat="1" x14ac:dyDescent="0.2">
      <c r="A139" s="75" t="s">
        <v>23</v>
      </c>
      <c r="B139" s="64">
        <v>112</v>
      </c>
      <c r="C139" s="88">
        <v>67786.789999999994</v>
      </c>
      <c r="D139" s="64">
        <v>749</v>
      </c>
      <c r="E139" s="28">
        <v>10084.99</v>
      </c>
      <c r="F139" s="64">
        <v>33</v>
      </c>
      <c r="G139" s="28">
        <v>6418.13</v>
      </c>
      <c r="H139" s="76">
        <v>61</v>
      </c>
      <c r="I139" s="66">
        <v>84289.91</v>
      </c>
      <c r="J139" s="76">
        <v>843</v>
      </c>
      <c r="K139" s="19"/>
      <c r="L139" s="28"/>
      <c r="M139" s="43"/>
      <c r="N139" s="43"/>
    </row>
    <row r="140" spans="1:14" s="1" customFormat="1" x14ac:dyDescent="0.2">
      <c r="A140" s="75" t="s">
        <v>24</v>
      </c>
      <c r="B140" s="95">
        <v>99</v>
      </c>
      <c r="C140" s="96">
        <v>64515.360000000001</v>
      </c>
      <c r="D140" s="95">
        <v>676</v>
      </c>
      <c r="E140" s="97">
        <v>24944.36</v>
      </c>
      <c r="F140" s="95">
        <v>270</v>
      </c>
      <c r="G140" s="97">
        <v>9296.18</v>
      </c>
      <c r="H140" s="98">
        <v>194</v>
      </c>
      <c r="I140" s="99">
        <v>98755.9</v>
      </c>
      <c r="J140" s="98">
        <v>1140</v>
      </c>
      <c r="K140" s="47"/>
      <c r="L140" s="28"/>
      <c r="M140" s="43"/>
      <c r="N140" s="43"/>
    </row>
    <row r="141" spans="1:14" s="1" customFormat="1" x14ac:dyDescent="0.2">
      <c r="A141" s="79" t="s">
        <v>25</v>
      </c>
      <c r="B141" s="67">
        <v>97</v>
      </c>
      <c r="C141" s="89">
        <v>60229.22</v>
      </c>
      <c r="D141" s="67">
        <v>582</v>
      </c>
      <c r="E141" s="90">
        <v>33957.79</v>
      </c>
      <c r="F141" s="67">
        <v>235</v>
      </c>
      <c r="G141" s="90">
        <v>892.46</v>
      </c>
      <c r="H141" s="80">
        <v>6</v>
      </c>
      <c r="I141" s="69">
        <v>95079.47</v>
      </c>
      <c r="J141" s="80">
        <v>823</v>
      </c>
      <c r="K141" s="100"/>
      <c r="L141" s="28"/>
      <c r="M141" s="43"/>
      <c r="N141" s="43"/>
    </row>
    <row r="142" spans="1:14" s="1" customFormat="1" x14ac:dyDescent="0.2">
      <c r="A142" s="70" t="s">
        <v>66</v>
      </c>
      <c r="B142" s="56">
        <f>SUM(B130:B141)</f>
        <v>1052</v>
      </c>
      <c r="C142" s="57">
        <f t="shared" ref="C142:J142" si="8">SUM(C130:C141)</f>
        <v>655288.57999999996</v>
      </c>
      <c r="D142" s="56">
        <f t="shared" si="8"/>
        <v>7790</v>
      </c>
      <c r="E142" s="58">
        <f t="shared" si="8"/>
        <v>314682.61</v>
      </c>
      <c r="F142" s="56">
        <f t="shared" si="8"/>
        <v>1299</v>
      </c>
      <c r="G142" s="58">
        <f t="shared" si="8"/>
        <v>63211.549999999996</v>
      </c>
      <c r="H142" s="59">
        <f t="shared" si="8"/>
        <v>696</v>
      </c>
      <c r="I142" s="60">
        <f t="shared" si="8"/>
        <v>1033182.7400000001</v>
      </c>
      <c r="J142" s="59">
        <f t="shared" si="8"/>
        <v>9785</v>
      </c>
      <c r="K142" s="49"/>
      <c r="L142" s="28"/>
      <c r="M142" s="43"/>
      <c r="N142" s="43"/>
    </row>
    <row r="143" spans="1:14" ht="14.1" customHeight="1" x14ac:dyDescent="0.2">
      <c r="A143" s="61" t="s">
        <v>67</v>
      </c>
      <c r="B143" s="62">
        <f>(((B142/B128)-1)*100)</f>
        <v>7.7868852459016313</v>
      </c>
      <c r="C143" s="62">
        <f t="shared" ref="C143:J143" si="9">(((C142/C128)-1)*100)</f>
        <v>12.28892146556233</v>
      </c>
      <c r="D143" s="62">
        <f t="shared" si="9"/>
        <v>1.2214137214137111</v>
      </c>
      <c r="E143" s="62">
        <f t="shared" si="9"/>
        <v>-17.962974568837332</v>
      </c>
      <c r="F143" s="62">
        <f t="shared" si="9"/>
        <v>47.112117780294447</v>
      </c>
      <c r="G143" s="62">
        <f t="shared" si="9"/>
        <v>-23.770051928192938</v>
      </c>
      <c r="H143" s="62">
        <f t="shared" si="9"/>
        <v>12.621359223300965</v>
      </c>
      <c r="I143" s="62">
        <f t="shared" si="9"/>
        <v>-1.6093229676026555</v>
      </c>
      <c r="J143" s="63">
        <f t="shared" si="9"/>
        <v>6.3933891486354311</v>
      </c>
    </row>
    <row r="144" spans="1:14" s="1" customFormat="1" x14ac:dyDescent="0.2">
      <c r="A144" s="91" t="s">
        <v>68</v>
      </c>
      <c r="B144" s="71">
        <v>154</v>
      </c>
      <c r="C144" s="92">
        <v>126557.9</v>
      </c>
      <c r="D144" s="71">
        <v>1157</v>
      </c>
      <c r="E144" s="93">
        <v>27758.639999999999</v>
      </c>
      <c r="F144" s="71">
        <v>225</v>
      </c>
      <c r="G144" s="93">
        <v>21122.53</v>
      </c>
      <c r="H144" s="87">
        <v>182</v>
      </c>
      <c r="I144" s="73">
        <v>175439.07</v>
      </c>
      <c r="J144" s="87">
        <v>1564</v>
      </c>
      <c r="K144" s="19"/>
      <c r="L144" s="28"/>
      <c r="M144" s="43"/>
      <c r="N144" s="43"/>
    </row>
    <row r="145" spans="1:14" s="1" customFormat="1" x14ac:dyDescent="0.2">
      <c r="A145" s="94" t="s">
        <v>15</v>
      </c>
      <c r="B145" s="64">
        <v>256</v>
      </c>
      <c r="C145" s="88">
        <v>194131.98</v>
      </c>
      <c r="D145" s="64">
        <v>2428</v>
      </c>
      <c r="E145" s="28">
        <v>80125.13</v>
      </c>
      <c r="F145" s="64">
        <v>254</v>
      </c>
      <c r="G145" s="28">
        <v>23556.43</v>
      </c>
      <c r="H145" s="76">
        <v>186</v>
      </c>
      <c r="I145" s="66">
        <v>297813.53999999998</v>
      </c>
      <c r="J145" s="76">
        <v>2868</v>
      </c>
      <c r="K145" s="19"/>
      <c r="L145" s="28"/>
      <c r="M145" s="43"/>
      <c r="N145" s="43"/>
    </row>
    <row r="146" spans="1:14" s="1" customFormat="1" x14ac:dyDescent="0.2">
      <c r="A146" s="75" t="s">
        <v>16</v>
      </c>
      <c r="B146" s="64">
        <v>344</v>
      </c>
      <c r="C146" s="88">
        <v>223031.26</v>
      </c>
      <c r="D146" s="64">
        <v>2327</v>
      </c>
      <c r="E146" s="28">
        <v>226120.85</v>
      </c>
      <c r="F146" s="64">
        <v>396</v>
      </c>
      <c r="G146" s="28">
        <v>56383.76</v>
      </c>
      <c r="H146" s="76">
        <v>326</v>
      </c>
      <c r="I146" s="66">
        <v>505535.87</v>
      </c>
      <c r="J146" s="76">
        <v>3049</v>
      </c>
      <c r="K146" s="49"/>
      <c r="L146" s="28"/>
      <c r="M146" s="43"/>
      <c r="N146" s="43"/>
    </row>
    <row r="147" spans="1:14" s="1" customFormat="1" x14ac:dyDescent="0.2">
      <c r="A147" s="75" t="s">
        <v>17</v>
      </c>
      <c r="B147" s="64">
        <v>251</v>
      </c>
      <c r="C147" s="88">
        <v>172811.59</v>
      </c>
      <c r="D147" s="64">
        <v>2460</v>
      </c>
      <c r="E147" s="28">
        <v>155407.17000000001</v>
      </c>
      <c r="F147" s="64">
        <v>225</v>
      </c>
      <c r="G147" s="28">
        <v>48907.45</v>
      </c>
      <c r="H147" s="76">
        <v>529</v>
      </c>
      <c r="I147" s="66">
        <f t="shared" ref="I147:J155" si="10">SUM(C147+E147+G147)</f>
        <v>377126.21</v>
      </c>
      <c r="J147" s="76">
        <f t="shared" si="10"/>
        <v>3214</v>
      </c>
      <c r="K147" s="19"/>
      <c r="L147" s="28"/>
      <c r="M147" s="43"/>
      <c r="N147" s="43"/>
    </row>
    <row r="148" spans="1:14" s="1" customFormat="1" x14ac:dyDescent="0.2">
      <c r="A148" s="75" t="s">
        <v>18</v>
      </c>
      <c r="B148" s="64">
        <v>381</v>
      </c>
      <c r="C148" s="88">
        <v>315645.90000000002</v>
      </c>
      <c r="D148" s="64">
        <v>3640</v>
      </c>
      <c r="E148" s="28">
        <v>168281.88</v>
      </c>
      <c r="F148" s="64">
        <v>773</v>
      </c>
      <c r="G148" s="28">
        <v>50437.41</v>
      </c>
      <c r="H148" s="76">
        <v>574</v>
      </c>
      <c r="I148" s="66">
        <f t="shared" si="10"/>
        <v>534365.19000000006</v>
      </c>
      <c r="J148" s="76">
        <f t="shared" si="10"/>
        <v>4987</v>
      </c>
      <c r="K148" s="19"/>
      <c r="L148" s="28"/>
      <c r="M148" s="43"/>
      <c r="N148" s="43"/>
    </row>
    <row r="149" spans="1:14" s="1" customFormat="1" x14ac:dyDescent="0.2">
      <c r="A149" s="75" t="s">
        <v>19</v>
      </c>
      <c r="B149" s="64">
        <v>339</v>
      </c>
      <c r="C149" s="88">
        <v>271467.71000000002</v>
      </c>
      <c r="D149" s="64">
        <v>2458</v>
      </c>
      <c r="E149" s="28">
        <v>129043.12</v>
      </c>
      <c r="F149" s="64">
        <v>250</v>
      </c>
      <c r="G149" s="28">
        <v>51911.31</v>
      </c>
      <c r="H149" s="76">
        <v>420</v>
      </c>
      <c r="I149" s="66">
        <f t="shared" si="10"/>
        <v>452422.14</v>
      </c>
      <c r="J149" s="76">
        <f t="shared" si="10"/>
        <v>3128</v>
      </c>
      <c r="K149" s="19"/>
      <c r="L149" s="28"/>
      <c r="M149" s="43"/>
      <c r="N149" s="43"/>
    </row>
    <row r="150" spans="1:14" s="1" customFormat="1" x14ac:dyDescent="0.2">
      <c r="A150" s="75" t="s">
        <v>20</v>
      </c>
      <c r="B150" s="64">
        <v>362</v>
      </c>
      <c r="C150" s="88">
        <v>311781.17</v>
      </c>
      <c r="D150" s="64">
        <v>4088</v>
      </c>
      <c r="E150" s="28">
        <v>188026.28</v>
      </c>
      <c r="F150" s="64">
        <v>292</v>
      </c>
      <c r="G150" s="28">
        <v>8480.27</v>
      </c>
      <c r="H150" s="76">
        <v>96</v>
      </c>
      <c r="I150" s="66">
        <f t="shared" si="10"/>
        <v>508287.72</v>
      </c>
      <c r="J150" s="76">
        <f t="shared" si="10"/>
        <v>4476</v>
      </c>
      <c r="K150" s="19"/>
      <c r="L150" s="28"/>
      <c r="M150" s="43"/>
      <c r="N150" s="43"/>
    </row>
    <row r="151" spans="1:14" s="1" customFormat="1" x14ac:dyDescent="0.2">
      <c r="A151" s="75" t="s">
        <v>21</v>
      </c>
      <c r="B151" s="64">
        <v>390</v>
      </c>
      <c r="C151" s="88">
        <v>288484.90000000002</v>
      </c>
      <c r="D151" s="64">
        <v>3397</v>
      </c>
      <c r="E151" s="28">
        <v>135452.85</v>
      </c>
      <c r="F151" s="64">
        <v>358</v>
      </c>
      <c r="G151" s="28">
        <v>25251.34</v>
      </c>
      <c r="H151" s="76">
        <v>154</v>
      </c>
      <c r="I151" s="66">
        <f t="shared" si="10"/>
        <v>449189.09</v>
      </c>
      <c r="J151" s="76">
        <f t="shared" si="10"/>
        <v>3909</v>
      </c>
      <c r="K151" s="19"/>
      <c r="L151" s="28"/>
      <c r="M151" s="43"/>
      <c r="N151" s="43"/>
    </row>
    <row r="152" spans="1:14" s="1" customFormat="1" x14ac:dyDescent="0.2">
      <c r="A152" s="75" t="s">
        <v>22</v>
      </c>
      <c r="B152" s="64">
        <v>292</v>
      </c>
      <c r="C152" s="88">
        <v>217635.41</v>
      </c>
      <c r="D152" s="64">
        <v>2701</v>
      </c>
      <c r="E152" s="28">
        <v>173243.76</v>
      </c>
      <c r="F152" s="64">
        <v>328</v>
      </c>
      <c r="G152" s="28">
        <v>15300.7</v>
      </c>
      <c r="H152" s="76">
        <v>170</v>
      </c>
      <c r="I152" s="66">
        <f t="shared" si="10"/>
        <v>406179.87000000005</v>
      </c>
      <c r="J152" s="76">
        <f t="shared" si="10"/>
        <v>3199</v>
      </c>
      <c r="K152" s="19"/>
      <c r="L152" s="28"/>
      <c r="M152" s="43"/>
      <c r="N152" s="43"/>
    </row>
    <row r="153" spans="1:14" s="2" customFormat="1" x14ac:dyDescent="0.2">
      <c r="A153" s="75" t="s">
        <v>23</v>
      </c>
      <c r="B153" s="64">
        <v>329</v>
      </c>
      <c r="C153" s="88">
        <v>238122.29</v>
      </c>
      <c r="D153" s="64">
        <v>3031</v>
      </c>
      <c r="E153" s="28">
        <v>130271.8</v>
      </c>
      <c r="F153" s="64">
        <v>622</v>
      </c>
      <c r="G153" s="28">
        <v>35897.22</v>
      </c>
      <c r="H153" s="76">
        <v>335</v>
      </c>
      <c r="I153" s="66">
        <f t="shared" si="10"/>
        <v>404291.31000000006</v>
      </c>
      <c r="J153" s="76">
        <f t="shared" si="10"/>
        <v>3988</v>
      </c>
      <c r="K153" s="19"/>
      <c r="L153" s="28"/>
      <c r="M153" s="43"/>
      <c r="N153" s="43"/>
    </row>
    <row r="154" spans="1:14" s="1" customFormat="1" x14ac:dyDescent="0.2">
      <c r="A154" s="75" t="s">
        <v>24</v>
      </c>
      <c r="B154" s="95">
        <v>321</v>
      </c>
      <c r="C154" s="96">
        <v>277286.76</v>
      </c>
      <c r="D154" s="95">
        <v>3326</v>
      </c>
      <c r="E154" s="97">
        <v>62891.16</v>
      </c>
      <c r="F154" s="95">
        <v>355</v>
      </c>
      <c r="G154" s="97">
        <v>34518.44</v>
      </c>
      <c r="H154" s="98">
        <v>331</v>
      </c>
      <c r="I154" s="99">
        <f t="shared" si="10"/>
        <v>374696.36000000004</v>
      </c>
      <c r="J154" s="98">
        <f t="shared" si="10"/>
        <v>4012</v>
      </c>
      <c r="K154" s="47"/>
      <c r="L154" s="28"/>
      <c r="M154" s="43"/>
      <c r="N154" s="43"/>
    </row>
    <row r="155" spans="1:14" s="1" customFormat="1" x14ac:dyDescent="0.2">
      <c r="A155" s="79" t="s">
        <v>25</v>
      </c>
      <c r="B155" s="67">
        <v>321</v>
      </c>
      <c r="C155" s="89">
        <v>292325.17</v>
      </c>
      <c r="D155" s="67">
        <v>4021</v>
      </c>
      <c r="E155" s="90">
        <v>323736.07</v>
      </c>
      <c r="F155" s="67">
        <v>495</v>
      </c>
      <c r="G155" s="90">
        <v>25628.59</v>
      </c>
      <c r="H155" s="80">
        <v>236</v>
      </c>
      <c r="I155" s="69">
        <f t="shared" si="10"/>
        <v>641689.82999999996</v>
      </c>
      <c r="J155" s="80">
        <f t="shared" si="10"/>
        <v>4752</v>
      </c>
      <c r="K155" s="100"/>
      <c r="L155" s="28"/>
      <c r="M155" s="43"/>
      <c r="N155" s="43"/>
    </row>
    <row r="156" spans="1:14" s="1" customFormat="1" x14ac:dyDescent="0.2">
      <c r="A156" s="21" t="s">
        <v>69</v>
      </c>
      <c r="B156" s="22">
        <f>SUM(B144:B155)</f>
        <v>3740</v>
      </c>
      <c r="C156" s="101">
        <f t="shared" ref="C156:I156" si="11">SUM(C144:C155)</f>
        <v>2929282.04</v>
      </c>
      <c r="D156" s="22">
        <f t="shared" si="11"/>
        <v>35034</v>
      </c>
      <c r="E156" s="26">
        <f t="shared" si="11"/>
        <v>1800358.7100000002</v>
      </c>
      <c r="F156" s="22">
        <f t="shared" si="11"/>
        <v>4573</v>
      </c>
      <c r="G156" s="26">
        <f t="shared" si="11"/>
        <v>397395.45000000007</v>
      </c>
      <c r="H156" s="22">
        <f t="shared" si="11"/>
        <v>3539</v>
      </c>
      <c r="I156" s="26">
        <f t="shared" si="11"/>
        <v>5127036.2</v>
      </c>
      <c r="J156" s="25">
        <f>SUM(J144:J155)</f>
        <v>43146</v>
      </c>
      <c r="K156" s="49"/>
      <c r="L156" s="28"/>
      <c r="M156" s="43"/>
      <c r="N156" s="43"/>
    </row>
    <row r="157" spans="1:14" ht="14.1" customHeight="1" x14ac:dyDescent="0.2">
      <c r="A157" s="61" t="s">
        <v>70</v>
      </c>
      <c r="B157" s="62">
        <f t="shared" ref="B157:J157" si="12">(((B156/B142)-1)*100)</f>
        <v>255.51330798479088</v>
      </c>
      <c r="C157" s="62">
        <f t="shared" si="12"/>
        <v>347.02168317964589</v>
      </c>
      <c r="D157" s="62">
        <f t="shared" si="12"/>
        <v>349.73042362002565</v>
      </c>
      <c r="E157" s="62">
        <f t="shared" si="12"/>
        <v>472.11890736510679</v>
      </c>
      <c r="F157" s="62">
        <f t="shared" si="12"/>
        <v>252.04003079291763</v>
      </c>
      <c r="G157" s="62">
        <f t="shared" si="12"/>
        <v>528.67537657279422</v>
      </c>
      <c r="H157" s="62">
        <f t="shared" si="12"/>
        <v>408.47701149425291</v>
      </c>
      <c r="I157" s="62">
        <f t="shared" si="12"/>
        <v>396.23711290415093</v>
      </c>
      <c r="J157" s="63">
        <f t="shared" si="12"/>
        <v>340.94021461420539</v>
      </c>
    </row>
    <row r="158" spans="1:14" s="1" customFormat="1" x14ac:dyDescent="0.2">
      <c r="A158" s="91" t="s">
        <v>71</v>
      </c>
      <c r="B158" s="71">
        <v>314</v>
      </c>
      <c r="C158" s="92">
        <v>269452.45</v>
      </c>
      <c r="D158" s="71">
        <v>3980</v>
      </c>
      <c r="E158" s="93">
        <v>179258.31</v>
      </c>
      <c r="F158" s="71">
        <v>105</v>
      </c>
      <c r="G158" s="93">
        <v>26912.93</v>
      </c>
      <c r="H158" s="87">
        <v>246</v>
      </c>
      <c r="I158" s="73">
        <f t="shared" ref="I158:J169" si="13">SUM(C158+E158+G158)</f>
        <v>475623.69</v>
      </c>
      <c r="J158" s="87">
        <f t="shared" si="13"/>
        <v>4331</v>
      </c>
      <c r="K158" s="19"/>
      <c r="L158" s="28"/>
      <c r="M158" s="43"/>
      <c r="N158" s="43"/>
    </row>
    <row r="159" spans="1:14" s="1" customFormat="1" x14ac:dyDescent="0.2">
      <c r="A159" s="94" t="s">
        <v>15</v>
      </c>
      <c r="B159" s="64">
        <v>304</v>
      </c>
      <c r="C159" s="88">
        <v>222702.83</v>
      </c>
      <c r="D159" s="64">
        <v>3052</v>
      </c>
      <c r="E159" s="28">
        <v>254291.7</v>
      </c>
      <c r="F159" s="64">
        <v>498</v>
      </c>
      <c r="G159" s="28">
        <v>17079.560000000001</v>
      </c>
      <c r="H159" s="76">
        <v>364</v>
      </c>
      <c r="I159" s="66">
        <f t="shared" si="13"/>
        <v>494074.09</v>
      </c>
      <c r="J159" s="76">
        <f t="shared" si="13"/>
        <v>3914</v>
      </c>
      <c r="K159" s="19"/>
      <c r="L159" s="28"/>
      <c r="M159" s="43"/>
      <c r="N159" s="43"/>
    </row>
    <row r="160" spans="1:14" s="1" customFormat="1" x14ac:dyDescent="0.2">
      <c r="A160" s="75" t="s">
        <v>16</v>
      </c>
      <c r="B160" s="64">
        <v>337</v>
      </c>
      <c r="C160" s="88">
        <v>290426.73</v>
      </c>
      <c r="D160" s="64">
        <v>5279</v>
      </c>
      <c r="E160" s="28">
        <v>245657.94</v>
      </c>
      <c r="F160" s="64">
        <v>495</v>
      </c>
      <c r="G160" s="28">
        <v>30193.43</v>
      </c>
      <c r="H160" s="76">
        <v>316</v>
      </c>
      <c r="I160" s="66">
        <f t="shared" si="13"/>
        <v>566278.1</v>
      </c>
      <c r="J160" s="76">
        <f>SUM(D160+F160+H160)</f>
        <v>6090</v>
      </c>
      <c r="K160" s="49"/>
      <c r="L160" s="28"/>
      <c r="M160" s="43"/>
      <c r="N160" s="43"/>
    </row>
    <row r="161" spans="1:14" s="3" customFormat="1" x14ac:dyDescent="0.2">
      <c r="A161" s="102" t="s">
        <v>17</v>
      </c>
      <c r="B161" s="95">
        <v>388</v>
      </c>
      <c r="C161" s="96">
        <v>325877.53999999998</v>
      </c>
      <c r="D161" s="95">
        <v>3811</v>
      </c>
      <c r="E161" s="97">
        <v>125067.42</v>
      </c>
      <c r="F161" s="95">
        <v>279</v>
      </c>
      <c r="G161" s="97">
        <v>75979.05</v>
      </c>
      <c r="H161" s="98">
        <v>741</v>
      </c>
      <c r="I161" s="99">
        <f t="shared" si="13"/>
        <v>526924.01</v>
      </c>
      <c r="J161" s="98">
        <f t="shared" si="13"/>
        <v>4831</v>
      </c>
      <c r="K161" s="103"/>
      <c r="L161" s="97"/>
      <c r="M161" s="104"/>
      <c r="N161" s="104"/>
    </row>
    <row r="162" spans="1:14" s="1" customFormat="1" x14ac:dyDescent="0.2">
      <c r="A162" s="75" t="s">
        <v>18</v>
      </c>
      <c r="B162" s="64">
        <v>353</v>
      </c>
      <c r="C162" s="88">
        <v>341680.08</v>
      </c>
      <c r="D162" s="64">
        <v>4138</v>
      </c>
      <c r="E162" s="28">
        <v>104779.43</v>
      </c>
      <c r="F162" s="64">
        <v>309</v>
      </c>
      <c r="G162" s="28">
        <v>37042.910000000003</v>
      </c>
      <c r="H162" s="76">
        <v>411</v>
      </c>
      <c r="I162" s="66">
        <f t="shared" si="13"/>
        <v>483502.42000000004</v>
      </c>
      <c r="J162" s="76">
        <f>SUM(D162+F162+H162)</f>
        <v>4858</v>
      </c>
      <c r="K162" s="19"/>
      <c r="L162" s="28"/>
      <c r="M162" s="43"/>
      <c r="N162" s="43"/>
    </row>
    <row r="163" spans="1:14" s="1" customFormat="1" x14ac:dyDescent="0.2">
      <c r="A163" s="75" t="s">
        <v>19</v>
      </c>
      <c r="B163" s="64">
        <v>420</v>
      </c>
      <c r="C163" s="88">
        <v>381703</v>
      </c>
      <c r="D163" s="64">
        <v>5030</v>
      </c>
      <c r="E163" s="28">
        <v>387212.76</v>
      </c>
      <c r="F163" s="64">
        <v>826</v>
      </c>
      <c r="G163" s="28">
        <v>48873.07</v>
      </c>
      <c r="H163" s="76">
        <v>609</v>
      </c>
      <c r="I163" s="66">
        <f t="shared" si="13"/>
        <v>817788.83</v>
      </c>
      <c r="J163" s="76">
        <f t="shared" si="13"/>
        <v>6465</v>
      </c>
      <c r="K163" s="19"/>
      <c r="L163" s="28"/>
      <c r="M163" s="43"/>
      <c r="N163" s="43"/>
    </row>
    <row r="164" spans="1:14" s="1" customFormat="1" x14ac:dyDescent="0.2">
      <c r="A164" s="75" t="s">
        <v>20</v>
      </c>
      <c r="B164" s="64">
        <v>401</v>
      </c>
      <c r="C164" s="88">
        <v>378140.41</v>
      </c>
      <c r="D164" s="64">
        <v>4523</v>
      </c>
      <c r="E164" s="28">
        <v>411111.96</v>
      </c>
      <c r="F164" s="64">
        <v>538</v>
      </c>
      <c r="G164" s="28">
        <v>39459.449999999997</v>
      </c>
      <c r="H164" s="76">
        <v>474</v>
      </c>
      <c r="I164" s="66">
        <f t="shared" si="13"/>
        <v>828711.82</v>
      </c>
      <c r="J164" s="76">
        <f t="shared" si="13"/>
        <v>5535</v>
      </c>
      <c r="K164" s="19"/>
      <c r="L164" s="28"/>
      <c r="M164" s="43"/>
      <c r="N164" s="43"/>
    </row>
    <row r="165" spans="1:14" s="1" customFormat="1" x14ac:dyDescent="0.2">
      <c r="A165" s="75" t="s">
        <v>21</v>
      </c>
      <c r="B165" s="64">
        <v>337</v>
      </c>
      <c r="C165" s="88">
        <v>282901.87</v>
      </c>
      <c r="D165" s="64">
        <v>4154</v>
      </c>
      <c r="E165" s="28">
        <v>280309.55</v>
      </c>
      <c r="F165" s="64">
        <v>218</v>
      </c>
      <c r="G165" s="28">
        <v>44094.45</v>
      </c>
      <c r="H165" s="76">
        <v>305</v>
      </c>
      <c r="I165" s="66">
        <f t="shared" si="13"/>
        <v>607305.86999999988</v>
      </c>
      <c r="J165" s="76">
        <f t="shared" si="13"/>
        <v>4677</v>
      </c>
      <c r="K165" s="19"/>
      <c r="L165" s="28"/>
      <c r="M165" s="43"/>
      <c r="N165" s="43"/>
    </row>
    <row r="166" spans="1:14" s="1" customFormat="1" x14ac:dyDescent="0.2">
      <c r="A166" s="75" t="s">
        <v>22</v>
      </c>
      <c r="B166" s="64">
        <v>374</v>
      </c>
      <c r="C166" s="88">
        <v>409538.84</v>
      </c>
      <c r="D166" s="64">
        <v>5217</v>
      </c>
      <c r="E166" s="28">
        <v>226929.67</v>
      </c>
      <c r="F166" s="64">
        <v>384</v>
      </c>
      <c r="G166" s="28">
        <v>21362.02</v>
      </c>
      <c r="H166" s="76">
        <v>200</v>
      </c>
      <c r="I166" s="66">
        <f t="shared" si="13"/>
        <v>657830.53</v>
      </c>
      <c r="J166" s="76">
        <f t="shared" si="13"/>
        <v>5801</v>
      </c>
      <c r="K166" s="19"/>
      <c r="L166" s="28"/>
      <c r="M166" s="43"/>
      <c r="N166" s="43"/>
    </row>
    <row r="167" spans="1:14" s="2" customFormat="1" x14ac:dyDescent="0.2">
      <c r="A167" s="75" t="s">
        <v>23</v>
      </c>
      <c r="B167" s="64">
        <v>340</v>
      </c>
      <c r="C167" s="88">
        <v>325386.07</v>
      </c>
      <c r="D167" s="64">
        <v>4451</v>
      </c>
      <c r="E167" s="28">
        <v>159764.66</v>
      </c>
      <c r="F167" s="64">
        <v>545</v>
      </c>
      <c r="G167" s="28">
        <v>41016.230000000003</v>
      </c>
      <c r="H167" s="76">
        <v>189</v>
      </c>
      <c r="I167" s="66">
        <f t="shared" si="13"/>
        <v>526166.96</v>
      </c>
      <c r="J167" s="76">
        <f t="shared" si="13"/>
        <v>5185</v>
      </c>
      <c r="K167" s="19"/>
      <c r="L167" s="28"/>
      <c r="M167" s="43"/>
      <c r="N167" s="43"/>
    </row>
    <row r="168" spans="1:14" s="1" customFormat="1" x14ac:dyDescent="0.2">
      <c r="A168" s="75" t="s">
        <v>24</v>
      </c>
      <c r="B168" s="95">
        <v>357</v>
      </c>
      <c r="C168" s="96">
        <v>313572.09999999998</v>
      </c>
      <c r="D168" s="95">
        <v>4048</v>
      </c>
      <c r="E168" s="97">
        <v>94727.65</v>
      </c>
      <c r="F168" s="95">
        <v>166</v>
      </c>
      <c r="G168" s="97">
        <v>68533.710000000006</v>
      </c>
      <c r="H168" s="98">
        <v>505</v>
      </c>
      <c r="I168" s="99">
        <f t="shared" si="13"/>
        <v>476833.46</v>
      </c>
      <c r="J168" s="98">
        <f t="shared" si="13"/>
        <v>4719</v>
      </c>
      <c r="K168" s="47"/>
      <c r="L168" s="28"/>
      <c r="M168" s="43"/>
      <c r="N168" s="43"/>
    </row>
    <row r="169" spans="1:14" s="1" customFormat="1" x14ac:dyDescent="0.2">
      <c r="A169" s="79" t="s">
        <v>25</v>
      </c>
      <c r="B169" s="67">
        <v>363</v>
      </c>
      <c r="C169" s="89">
        <v>370803.72</v>
      </c>
      <c r="D169" s="67">
        <v>5655</v>
      </c>
      <c r="E169" s="90">
        <v>124605.91</v>
      </c>
      <c r="F169" s="67">
        <v>327</v>
      </c>
      <c r="G169" s="90">
        <v>37929.29</v>
      </c>
      <c r="H169" s="80">
        <v>279</v>
      </c>
      <c r="I169" s="69">
        <f t="shared" si="13"/>
        <v>533338.92000000004</v>
      </c>
      <c r="J169" s="80">
        <f t="shared" si="13"/>
        <v>6261</v>
      </c>
      <c r="K169" s="100"/>
      <c r="L169" s="28"/>
      <c r="M169" s="43"/>
      <c r="N169" s="43"/>
    </row>
    <row r="170" spans="1:14" s="1" customFormat="1" x14ac:dyDescent="0.2">
      <c r="A170" s="21" t="s">
        <v>72</v>
      </c>
      <c r="B170" s="22">
        <f>SUM(B158:B169)</f>
        <v>4288</v>
      </c>
      <c r="C170" s="101">
        <f>SUM(C158:C169)</f>
        <v>3912185.6399999997</v>
      </c>
      <c r="D170" s="22">
        <f t="shared" ref="D170:J170" si="14">SUM(D158:D169)</f>
        <v>53338</v>
      </c>
      <c r="E170" s="26">
        <f t="shared" si="14"/>
        <v>2593716.9600000004</v>
      </c>
      <c r="F170" s="22">
        <f t="shared" si="14"/>
        <v>4690</v>
      </c>
      <c r="G170" s="26">
        <f t="shared" si="14"/>
        <v>488476.10000000003</v>
      </c>
      <c r="H170" s="22">
        <f t="shared" si="14"/>
        <v>4639</v>
      </c>
      <c r="I170" s="26">
        <f t="shared" si="14"/>
        <v>6994378.7000000002</v>
      </c>
      <c r="J170" s="25">
        <f t="shared" si="14"/>
        <v>62667</v>
      </c>
      <c r="K170" s="49"/>
      <c r="L170" s="28"/>
      <c r="M170" s="43"/>
      <c r="N170" s="43"/>
    </row>
    <row r="171" spans="1:14" ht="14.1" customHeight="1" x14ac:dyDescent="0.2">
      <c r="A171" s="61" t="s">
        <v>73</v>
      </c>
      <c r="B171" s="62">
        <f>((SUM(B158:B169)/SUM(B144:B155)-1)*100)</f>
        <v>14.652406417112296</v>
      </c>
      <c r="C171" s="62">
        <f t="shared" ref="C171:J171" si="15">((SUM(C158:C169)/SUM(C144:C155)-1)*100)</f>
        <v>33.554420044851653</v>
      </c>
      <c r="D171" s="62">
        <f t="shared" si="15"/>
        <v>52.246389221898724</v>
      </c>
      <c r="E171" s="62">
        <f t="shared" si="15"/>
        <v>44.066676579135724</v>
      </c>
      <c r="F171" s="62">
        <f t="shared" si="15"/>
        <v>2.5584955171659818</v>
      </c>
      <c r="G171" s="62">
        <f t="shared" si="15"/>
        <v>22.919399303640731</v>
      </c>
      <c r="H171" s="62">
        <f t="shared" si="15"/>
        <v>31.082226617688601</v>
      </c>
      <c r="I171" s="62">
        <f t="shared" si="15"/>
        <v>36.421480698731948</v>
      </c>
      <c r="J171" s="63">
        <f t="shared" si="15"/>
        <v>45.24405506883604</v>
      </c>
    </row>
    <row r="172" spans="1:14" s="1" customFormat="1" x14ac:dyDescent="0.2">
      <c r="A172" s="91" t="s">
        <v>74</v>
      </c>
      <c r="B172" s="71">
        <v>322</v>
      </c>
      <c r="C172" s="92">
        <v>281353.58</v>
      </c>
      <c r="D172" s="71">
        <v>3417</v>
      </c>
      <c r="E172" s="93">
        <v>197561.97</v>
      </c>
      <c r="F172" s="71">
        <v>505</v>
      </c>
      <c r="G172" s="93">
        <v>50671.45</v>
      </c>
      <c r="H172" s="87">
        <v>573</v>
      </c>
      <c r="I172" s="73">
        <f t="shared" ref="I172:I183" si="16">SUM(C172+E172+G172)</f>
        <v>529587</v>
      </c>
      <c r="J172" s="87">
        <f>SUM(D172+F172+H172)</f>
        <v>4495</v>
      </c>
      <c r="K172" s="19"/>
      <c r="L172" s="28"/>
      <c r="M172" s="43"/>
      <c r="N172" s="43"/>
    </row>
    <row r="173" spans="1:14" s="1" customFormat="1" x14ac:dyDescent="0.2">
      <c r="A173" s="94" t="s">
        <v>15</v>
      </c>
      <c r="B173" s="64">
        <v>322</v>
      </c>
      <c r="C173" s="88">
        <v>265625.21000000002</v>
      </c>
      <c r="D173" s="64">
        <v>3158</v>
      </c>
      <c r="E173" s="28">
        <v>139592.4</v>
      </c>
      <c r="F173" s="64">
        <v>261</v>
      </c>
      <c r="G173" s="28">
        <v>12599.39</v>
      </c>
      <c r="H173" s="76">
        <v>119</v>
      </c>
      <c r="I173" s="66">
        <f t="shared" si="16"/>
        <v>417817</v>
      </c>
      <c r="J173" s="76">
        <f>SUM(D173+F173+H173)</f>
        <v>3538</v>
      </c>
      <c r="K173" s="19"/>
      <c r="L173" s="28"/>
      <c r="M173" s="43"/>
      <c r="N173" s="43"/>
    </row>
    <row r="174" spans="1:14" s="1" customFormat="1" x14ac:dyDescent="0.2">
      <c r="A174" s="75" t="s">
        <v>16</v>
      </c>
      <c r="B174" s="64">
        <v>417</v>
      </c>
      <c r="C174" s="88">
        <v>350313.96</v>
      </c>
      <c r="D174" s="64">
        <v>3926</v>
      </c>
      <c r="E174" s="28">
        <v>325702.09999999998</v>
      </c>
      <c r="F174" s="64">
        <v>492</v>
      </c>
      <c r="G174" s="28">
        <v>61575.71</v>
      </c>
      <c r="H174" s="76">
        <v>397</v>
      </c>
      <c r="I174" s="66">
        <f t="shared" si="16"/>
        <v>737591.77</v>
      </c>
      <c r="J174" s="76">
        <f>SUM(D174+F174+H174)</f>
        <v>4815</v>
      </c>
      <c r="K174" s="49"/>
      <c r="L174" s="28"/>
      <c r="M174" s="43"/>
      <c r="N174" s="43"/>
    </row>
    <row r="175" spans="1:14" s="3" customFormat="1" x14ac:dyDescent="0.2">
      <c r="A175" s="102" t="s">
        <v>17</v>
      </c>
      <c r="B175" s="95">
        <v>301</v>
      </c>
      <c r="C175" s="96">
        <v>297441.90000000002</v>
      </c>
      <c r="D175" s="95">
        <v>3454</v>
      </c>
      <c r="E175" s="97">
        <v>257276.96</v>
      </c>
      <c r="F175" s="95">
        <v>352</v>
      </c>
      <c r="G175" s="97">
        <v>135170.32</v>
      </c>
      <c r="H175" s="98">
        <v>746</v>
      </c>
      <c r="I175" s="99">
        <f t="shared" si="16"/>
        <v>689889.17999999993</v>
      </c>
      <c r="J175" s="98">
        <f>SUM(D175+F175+H175)</f>
        <v>4552</v>
      </c>
      <c r="K175" s="103"/>
      <c r="L175" s="97"/>
      <c r="M175" s="104"/>
      <c r="N175" s="104"/>
    </row>
    <row r="176" spans="1:14" s="1" customFormat="1" x14ac:dyDescent="0.2">
      <c r="A176" s="75" t="s">
        <v>18</v>
      </c>
      <c r="B176" s="64">
        <v>370</v>
      </c>
      <c r="C176" s="88">
        <v>354406.51</v>
      </c>
      <c r="D176" s="64">
        <v>4665</v>
      </c>
      <c r="E176" s="28">
        <v>302867.24</v>
      </c>
      <c r="F176" s="64">
        <v>485</v>
      </c>
      <c r="G176" s="28">
        <v>143967.64000000001</v>
      </c>
      <c r="H176" s="76">
        <v>964</v>
      </c>
      <c r="I176" s="66">
        <f t="shared" si="16"/>
        <v>801241.39</v>
      </c>
      <c r="J176" s="76">
        <f>SUM(D176+F176+H176)</f>
        <v>6114</v>
      </c>
      <c r="K176" s="19"/>
      <c r="L176" s="28"/>
      <c r="M176" s="43"/>
      <c r="N176" s="43"/>
    </row>
    <row r="177" spans="1:14" s="1" customFormat="1" x14ac:dyDescent="0.2">
      <c r="A177" s="75" t="s">
        <v>19</v>
      </c>
      <c r="B177" s="64">
        <v>300</v>
      </c>
      <c r="C177" s="88">
        <v>294247.28999999998</v>
      </c>
      <c r="D177" s="64">
        <v>3280</v>
      </c>
      <c r="E177" s="28">
        <v>174109.3</v>
      </c>
      <c r="F177" s="64">
        <v>686</v>
      </c>
      <c r="G177" s="28">
        <v>46181.84</v>
      </c>
      <c r="H177" s="76">
        <v>672</v>
      </c>
      <c r="I177" s="66">
        <f t="shared" si="16"/>
        <v>514538.42999999993</v>
      </c>
      <c r="J177" s="76">
        <f t="shared" ref="J177:J183" si="17">SUM(D177+F177+H177)</f>
        <v>4638</v>
      </c>
      <c r="K177" s="19"/>
      <c r="L177" s="28"/>
      <c r="M177" s="43"/>
      <c r="N177" s="43"/>
    </row>
    <row r="178" spans="1:14" s="1" customFormat="1" x14ac:dyDescent="0.2">
      <c r="A178" s="75" t="s">
        <v>20</v>
      </c>
      <c r="B178" s="64">
        <v>333</v>
      </c>
      <c r="C178" s="88">
        <v>342372.34</v>
      </c>
      <c r="D178" s="64">
        <v>4883</v>
      </c>
      <c r="E178" s="28">
        <v>171414.52</v>
      </c>
      <c r="F178" s="64">
        <v>314</v>
      </c>
      <c r="G178" s="28">
        <v>25836.3</v>
      </c>
      <c r="H178" s="76">
        <v>382</v>
      </c>
      <c r="I178" s="66">
        <f t="shared" si="16"/>
        <v>539623.16</v>
      </c>
      <c r="J178" s="76">
        <f t="shared" si="17"/>
        <v>5579</v>
      </c>
      <c r="K178" s="19"/>
      <c r="L178" s="28"/>
      <c r="M178" s="43"/>
      <c r="N178" s="43"/>
    </row>
    <row r="179" spans="1:14" s="1" customFormat="1" x14ac:dyDescent="0.2">
      <c r="A179" s="75" t="s">
        <v>21</v>
      </c>
      <c r="B179" s="64">
        <v>329</v>
      </c>
      <c r="C179" s="88">
        <v>307535.75</v>
      </c>
      <c r="D179" s="64">
        <v>4862</v>
      </c>
      <c r="E179" s="28">
        <v>216732.05</v>
      </c>
      <c r="F179" s="64">
        <v>422</v>
      </c>
      <c r="G179" s="28">
        <v>52191.69</v>
      </c>
      <c r="H179" s="76">
        <v>610</v>
      </c>
      <c r="I179" s="66">
        <f t="shared" si="16"/>
        <v>576459.49</v>
      </c>
      <c r="J179" s="76">
        <f t="shared" si="17"/>
        <v>5894</v>
      </c>
      <c r="K179" s="19"/>
      <c r="L179" s="28"/>
      <c r="M179" s="43"/>
      <c r="N179" s="43"/>
    </row>
    <row r="180" spans="1:14" s="1" customFormat="1" x14ac:dyDescent="0.2">
      <c r="A180" s="75" t="s">
        <v>22</v>
      </c>
      <c r="B180" s="64">
        <v>421</v>
      </c>
      <c r="C180" s="88">
        <v>364474.59</v>
      </c>
      <c r="D180" s="64">
        <v>4846</v>
      </c>
      <c r="E180" s="28">
        <v>236704.89</v>
      </c>
      <c r="F180" s="64">
        <v>440</v>
      </c>
      <c r="G180" s="28">
        <v>45728.66</v>
      </c>
      <c r="H180" s="76">
        <v>654</v>
      </c>
      <c r="I180" s="66">
        <f t="shared" si="16"/>
        <v>646908.14</v>
      </c>
      <c r="J180" s="76">
        <f t="shared" si="17"/>
        <v>5940</v>
      </c>
      <c r="K180" s="19"/>
      <c r="L180" s="28"/>
      <c r="M180" s="43"/>
      <c r="N180" s="43"/>
    </row>
    <row r="181" spans="1:14" s="2" customFormat="1" x14ac:dyDescent="0.2">
      <c r="A181" s="75" t="s">
        <v>23</v>
      </c>
      <c r="B181" s="64">
        <v>276</v>
      </c>
      <c r="C181" s="88">
        <v>235756.94</v>
      </c>
      <c r="D181" s="64">
        <v>3255</v>
      </c>
      <c r="E181" s="28">
        <v>219532.71</v>
      </c>
      <c r="F181" s="64">
        <v>461</v>
      </c>
      <c r="G181" s="28">
        <v>77931</v>
      </c>
      <c r="H181" s="76">
        <v>537</v>
      </c>
      <c r="I181" s="66">
        <f t="shared" si="16"/>
        <v>533220.65</v>
      </c>
      <c r="J181" s="76">
        <f t="shared" si="17"/>
        <v>4253</v>
      </c>
      <c r="K181" s="19"/>
      <c r="L181" s="28"/>
      <c r="M181" s="43"/>
      <c r="N181" s="43"/>
    </row>
    <row r="182" spans="1:14" s="1" customFormat="1" x14ac:dyDescent="0.2">
      <c r="A182" s="75" t="s">
        <v>24</v>
      </c>
      <c r="B182" s="95">
        <v>332</v>
      </c>
      <c r="C182" s="96">
        <v>297875.58</v>
      </c>
      <c r="D182" s="95">
        <v>3473</v>
      </c>
      <c r="E182" s="97">
        <v>320775.40000000002</v>
      </c>
      <c r="F182" s="95">
        <v>404</v>
      </c>
      <c r="G182" s="97">
        <v>78971.81</v>
      </c>
      <c r="H182" s="98">
        <v>656</v>
      </c>
      <c r="I182" s="99">
        <f t="shared" si="16"/>
        <v>697622.79</v>
      </c>
      <c r="J182" s="98">
        <f t="shared" si="17"/>
        <v>4533</v>
      </c>
      <c r="K182" s="47"/>
      <c r="L182" s="28"/>
      <c r="M182" s="43"/>
      <c r="N182" s="43"/>
    </row>
    <row r="183" spans="1:14" s="1" customFormat="1" x14ac:dyDescent="0.2">
      <c r="A183" s="79" t="s">
        <v>25</v>
      </c>
      <c r="B183" s="67">
        <v>316</v>
      </c>
      <c r="C183" s="89">
        <v>344478.32</v>
      </c>
      <c r="D183" s="67">
        <v>4882</v>
      </c>
      <c r="E183" s="90">
        <v>266506.01</v>
      </c>
      <c r="F183" s="67">
        <v>555</v>
      </c>
      <c r="G183" s="90">
        <v>78456.83</v>
      </c>
      <c r="H183" s="80">
        <v>901</v>
      </c>
      <c r="I183" s="69">
        <f t="shared" si="16"/>
        <v>689441.16</v>
      </c>
      <c r="J183" s="80">
        <f t="shared" si="17"/>
        <v>6338</v>
      </c>
      <c r="K183" s="100"/>
      <c r="L183" s="28"/>
      <c r="M183" s="43"/>
      <c r="N183" s="43"/>
    </row>
    <row r="184" spans="1:14" s="1" customFormat="1" x14ac:dyDescent="0.2">
      <c r="A184" s="21" t="s">
        <v>75</v>
      </c>
      <c r="B184" s="22">
        <f>SUM(B172:B183)</f>
        <v>4039</v>
      </c>
      <c r="C184" s="101">
        <f t="shared" ref="C184:J184" si="18">SUM(C172:C183)</f>
        <v>3735881.9699999997</v>
      </c>
      <c r="D184" s="22">
        <f t="shared" si="18"/>
        <v>48101</v>
      </c>
      <c r="E184" s="26">
        <f t="shared" si="18"/>
        <v>2828775.55</v>
      </c>
      <c r="F184" s="22">
        <f t="shared" si="18"/>
        <v>5377</v>
      </c>
      <c r="G184" s="26">
        <f t="shared" si="18"/>
        <v>809282.64</v>
      </c>
      <c r="H184" s="22">
        <f t="shared" si="18"/>
        <v>7211</v>
      </c>
      <c r="I184" s="26">
        <f t="shared" si="18"/>
        <v>7373940.1600000011</v>
      </c>
      <c r="J184" s="25">
        <f t="shared" si="18"/>
        <v>60689</v>
      </c>
      <c r="K184" s="49"/>
      <c r="L184" s="28"/>
      <c r="M184" s="43"/>
      <c r="N184" s="43"/>
    </row>
    <row r="185" spans="1:14" ht="14.1" customHeight="1" x14ac:dyDescent="0.2">
      <c r="A185" s="61" t="s">
        <v>76</v>
      </c>
      <c r="B185" s="62">
        <f>((SUM(B172:B183)/SUM(B158:B169)-1)*100)</f>
        <v>-5.8069029850746245</v>
      </c>
      <c r="C185" s="62">
        <f t="shared" ref="C185:J185" si="19">((SUM(C172:C183)/SUM(C158:C169)-1)*100)</f>
        <v>-4.5065261780368848</v>
      </c>
      <c r="D185" s="62">
        <f t="shared" si="19"/>
        <v>-9.818515879860513</v>
      </c>
      <c r="E185" s="62">
        <f t="shared" si="19"/>
        <v>9.0626152978542152</v>
      </c>
      <c r="F185" s="62">
        <f t="shared" si="19"/>
        <v>14.648187633262255</v>
      </c>
      <c r="G185" s="62">
        <f t="shared" si="19"/>
        <v>65.674971610688829</v>
      </c>
      <c r="H185" s="62">
        <f t="shared" si="19"/>
        <v>55.442983401595171</v>
      </c>
      <c r="I185" s="62">
        <f t="shared" si="19"/>
        <v>5.4266644155255728</v>
      </c>
      <c r="J185" s="63">
        <f t="shared" si="19"/>
        <v>-3.1563661895415485</v>
      </c>
    </row>
    <row r="186" spans="1:14" s="1" customFormat="1" x14ac:dyDescent="0.2">
      <c r="A186" s="91" t="s">
        <v>77</v>
      </c>
      <c r="B186" s="71">
        <v>255</v>
      </c>
      <c r="C186" s="92">
        <v>193691.12</v>
      </c>
      <c r="D186" s="71">
        <v>2539</v>
      </c>
      <c r="E186" s="93">
        <v>241484.57</v>
      </c>
      <c r="F186" s="71">
        <v>364</v>
      </c>
      <c r="G186" s="93">
        <v>41557.53</v>
      </c>
      <c r="H186" s="87">
        <v>377</v>
      </c>
      <c r="I186" s="73">
        <f t="shared" ref="I186:I197" si="20">SUM(C186+E186+G186)</f>
        <v>476733.22</v>
      </c>
      <c r="J186" s="87">
        <f>SUM(D186+F186+H186)</f>
        <v>3280</v>
      </c>
      <c r="K186" s="19"/>
      <c r="L186" s="28"/>
      <c r="M186" s="43"/>
      <c r="N186" s="43"/>
    </row>
    <row r="187" spans="1:14" s="1" customFormat="1" x14ac:dyDescent="0.2">
      <c r="A187" s="94" t="s">
        <v>15</v>
      </c>
      <c r="B187" s="64">
        <v>147</v>
      </c>
      <c r="C187" s="88">
        <v>110550.59</v>
      </c>
      <c r="D187" s="64">
        <v>1326</v>
      </c>
      <c r="E187" s="28">
        <v>339765.74</v>
      </c>
      <c r="F187" s="64">
        <v>192</v>
      </c>
      <c r="G187" s="28">
        <v>19981.57</v>
      </c>
      <c r="H187" s="76">
        <v>284</v>
      </c>
      <c r="I187" s="66">
        <f t="shared" si="20"/>
        <v>470297.89999999997</v>
      </c>
      <c r="J187" s="76">
        <f>SUM(D187+F187+H187)</f>
        <v>1802</v>
      </c>
      <c r="K187" s="19"/>
      <c r="L187" s="28"/>
      <c r="M187" s="43"/>
      <c r="N187" s="43"/>
    </row>
    <row r="188" spans="1:14" s="1" customFormat="1" x14ac:dyDescent="0.2">
      <c r="A188" s="75" t="s">
        <v>16</v>
      </c>
      <c r="B188" s="64">
        <v>408</v>
      </c>
      <c r="C188" s="88">
        <v>431674.9</v>
      </c>
      <c r="D188" s="64">
        <v>5492</v>
      </c>
      <c r="E188" s="28">
        <v>196533.42</v>
      </c>
      <c r="F188" s="64">
        <v>301</v>
      </c>
      <c r="G188" s="28">
        <v>63678.28</v>
      </c>
      <c r="H188" s="76">
        <v>384</v>
      </c>
      <c r="I188" s="66">
        <f t="shared" si="20"/>
        <v>691886.60000000009</v>
      </c>
      <c r="J188" s="76">
        <f>SUM(D188+F188+H188)</f>
        <v>6177</v>
      </c>
      <c r="K188" s="49"/>
      <c r="L188" s="28"/>
      <c r="M188" s="43"/>
      <c r="N188" s="43"/>
    </row>
    <row r="189" spans="1:14" s="3" customFormat="1" x14ac:dyDescent="0.2">
      <c r="A189" s="102" t="s">
        <v>17</v>
      </c>
      <c r="B189" s="95">
        <v>505</v>
      </c>
      <c r="C189" s="96">
        <v>477874.56</v>
      </c>
      <c r="D189" s="95">
        <v>6226</v>
      </c>
      <c r="E189" s="97">
        <v>257860.6</v>
      </c>
      <c r="F189" s="95">
        <v>522</v>
      </c>
      <c r="G189" s="97">
        <v>62177.51</v>
      </c>
      <c r="H189" s="98">
        <v>602</v>
      </c>
      <c r="I189" s="99">
        <f t="shared" si="20"/>
        <v>797912.67</v>
      </c>
      <c r="J189" s="98">
        <f>SUM(D189+F189+H189)</f>
        <v>7350</v>
      </c>
      <c r="K189" s="103"/>
      <c r="L189" s="97"/>
      <c r="M189" s="104"/>
      <c r="N189" s="104"/>
    </row>
    <row r="190" spans="1:14" s="1" customFormat="1" x14ac:dyDescent="0.2">
      <c r="A190" s="75" t="s">
        <v>18</v>
      </c>
      <c r="B190" s="64">
        <v>462</v>
      </c>
      <c r="C190" s="88">
        <v>545256.66</v>
      </c>
      <c r="D190" s="64">
        <v>7000</v>
      </c>
      <c r="E190" s="28">
        <v>186800.99</v>
      </c>
      <c r="F190" s="64">
        <v>737</v>
      </c>
      <c r="G190" s="28">
        <v>54449.05</v>
      </c>
      <c r="H190" s="76">
        <v>716</v>
      </c>
      <c r="I190" s="66">
        <f t="shared" si="20"/>
        <v>786506.70000000007</v>
      </c>
      <c r="J190" s="76">
        <f>SUM(D190+F190+H190)</f>
        <v>8453</v>
      </c>
      <c r="K190" s="19"/>
      <c r="L190" s="28"/>
      <c r="M190" s="43"/>
      <c r="N190" s="43"/>
    </row>
    <row r="191" spans="1:14" s="1" customFormat="1" x14ac:dyDescent="0.2">
      <c r="A191" s="75" t="s">
        <v>19</v>
      </c>
      <c r="B191" s="64">
        <v>495</v>
      </c>
      <c r="C191" s="88">
        <v>442906.34</v>
      </c>
      <c r="D191" s="64">
        <v>4673</v>
      </c>
      <c r="E191" s="28">
        <v>222558.27</v>
      </c>
      <c r="F191" s="64">
        <v>614</v>
      </c>
      <c r="G191" s="28">
        <v>99338.66</v>
      </c>
      <c r="H191" s="76">
        <v>981</v>
      </c>
      <c r="I191" s="66">
        <f t="shared" si="20"/>
        <v>764803.27</v>
      </c>
      <c r="J191" s="76">
        <f t="shared" ref="J191:J197" si="21">SUM(D191+F191+H191)</f>
        <v>6268</v>
      </c>
      <c r="K191" s="19"/>
      <c r="L191" s="28"/>
      <c r="M191" s="43"/>
      <c r="N191" s="43"/>
    </row>
    <row r="192" spans="1:14" s="1" customFormat="1" x14ac:dyDescent="0.2">
      <c r="A192" s="75" t="s">
        <v>20</v>
      </c>
      <c r="B192" s="64">
        <v>648</v>
      </c>
      <c r="C192" s="88">
        <v>600771.71</v>
      </c>
      <c r="D192" s="64">
        <v>7000</v>
      </c>
      <c r="E192" s="28">
        <v>184203</v>
      </c>
      <c r="F192" s="64">
        <v>692</v>
      </c>
      <c r="G192" s="28">
        <v>136028</v>
      </c>
      <c r="H192" s="76">
        <v>1794</v>
      </c>
      <c r="I192" s="66">
        <f t="shared" si="20"/>
        <v>921002.71</v>
      </c>
      <c r="J192" s="76">
        <f t="shared" si="21"/>
        <v>9486</v>
      </c>
      <c r="K192" s="19"/>
      <c r="L192" s="28"/>
      <c r="M192" s="43"/>
      <c r="N192" s="43"/>
    </row>
    <row r="193" spans="1:14" s="1" customFormat="1" x14ac:dyDescent="0.2">
      <c r="A193" s="75" t="s">
        <v>21</v>
      </c>
      <c r="B193" s="64">
        <v>782</v>
      </c>
      <c r="C193" s="88">
        <v>758263.61</v>
      </c>
      <c r="D193" s="64">
        <v>8710</v>
      </c>
      <c r="E193" s="28">
        <v>440272.84</v>
      </c>
      <c r="F193" s="64">
        <v>1026</v>
      </c>
      <c r="G193" s="28">
        <v>131868.66</v>
      </c>
      <c r="H193" s="76">
        <v>1388</v>
      </c>
      <c r="I193" s="66">
        <f t="shared" si="20"/>
        <v>1330405.1099999999</v>
      </c>
      <c r="J193" s="76">
        <f t="shared" si="21"/>
        <v>11124</v>
      </c>
      <c r="K193" s="19"/>
      <c r="L193" s="28"/>
      <c r="M193" s="43"/>
      <c r="N193" s="43"/>
    </row>
    <row r="194" spans="1:14" s="1" customFormat="1" x14ac:dyDescent="0.2">
      <c r="A194" s="75" t="s">
        <v>22</v>
      </c>
      <c r="B194" s="64">
        <v>589</v>
      </c>
      <c r="C194" s="88">
        <v>614593.39</v>
      </c>
      <c r="D194" s="64">
        <v>7775</v>
      </c>
      <c r="E194" s="28">
        <v>267504.90000000002</v>
      </c>
      <c r="F194" s="64">
        <v>1075</v>
      </c>
      <c r="G194" s="28">
        <v>133145.54</v>
      </c>
      <c r="H194" s="76">
        <v>1641</v>
      </c>
      <c r="I194" s="66">
        <f t="shared" si="20"/>
        <v>1015243.8300000001</v>
      </c>
      <c r="J194" s="76">
        <f t="shared" si="21"/>
        <v>10491</v>
      </c>
      <c r="K194" s="19"/>
      <c r="L194" s="28"/>
      <c r="M194" s="43"/>
      <c r="N194" s="43"/>
    </row>
    <row r="195" spans="1:14" s="2" customFormat="1" x14ac:dyDescent="0.2">
      <c r="A195" s="75" t="s">
        <v>23</v>
      </c>
      <c r="B195" s="64">
        <v>420</v>
      </c>
      <c r="C195" s="88">
        <v>408865.47</v>
      </c>
      <c r="D195" s="64">
        <v>5397</v>
      </c>
      <c r="E195" s="28">
        <v>147452.9</v>
      </c>
      <c r="F195" s="64">
        <v>535</v>
      </c>
      <c r="G195" s="28">
        <v>102551.05</v>
      </c>
      <c r="H195" s="76">
        <v>1189</v>
      </c>
      <c r="I195" s="66">
        <f t="shared" si="20"/>
        <v>658869.42000000004</v>
      </c>
      <c r="J195" s="76">
        <f t="shared" si="21"/>
        <v>7121</v>
      </c>
      <c r="K195" s="19"/>
      <c r="L195" s="28"/>
      <c r="M195" s="43"/>
      <c r="N195" s="43"/>
    </row>
    <row r="196" spans="1:14" s="1" customFormat="1" x14ac:dyDescent="0.2">
      <c r="A196" s="75" t="s">
        <v>24</v>
      </c>
      <c r="B196" s="95">
        <v>362</v>
      </c>
      <c r="C196" s="96">
        <v>361606.38</v>
      </c>
      <c r="D196" s="95">
        <v>4163</v>
      </c>
      <c r="E196" s="97">
        <v>250949.06</v>
      </c>
      <c r="F196" s="95">
        <v>632</v>
      </c>
      <c r="G196" s="97">
        <v>91083.09</v>
      </c>
      <c r="H196" s="98">
        <v>1044</v>
      </c>
      <c r="I196" s="99">
        <f t="shared" si="20"/>
        <v>703638.52999999991</v>
      </c>
      <c r="J196" s="98">
        <f t="shared" si="21"/>
        <v>5839</v>
      </c>
      <c r="K196" s="47"/>
      <c r="L196" s="28"/>
      <c r="M196" s="43"/>
      <c r="N196" s="43"/>
    </row>
    <row r="197" spans="1:14" s="1" customFormat="1" x14ac:dyDescent="0.2">
      <c r="A197" s="79" t="s">
        <v>25</v>
      </c>
      <c r="B197" s="67">
        <v>259</v>
      </c>
      <c r="C197" s="89">
        <v>262662.63</v>
      </c>
      <c r="D197" s="67">
        <v>2136</v>
      </c>
      <c r="E197" s="90">
        <v>208711.84</v>
      </c>
      <c r="F197" s="67">
        <v>434</v>
      </c>
      <c r="G197" s="90">
        <v>63902.74</v>
      </c>
      <c r="H197" s="80">
        <v>744</v>
      </c>
      <c r="I197" s="69">
        <f t="shared" si="20"/>
        <v>535277.21</v>
      </c>
      <c r="J197" s="80">
        <f t="shared" si="21"/>
        <v>3314</v>
      </c>
      <c r="K197" s="100"/>
      <c r="L197" s="28"/>
      <c r="M197" s="43"/>
      <c r="N197" s="43"/>
    </row>
    <row r="198" spans="1:14" s="1" customFormat="1" x14ac:dyDescent="0.2">
      <c r="A198" s="21" t="s">
        <v>78</v>
      </c>
      <c r="B198" s="22">
        <f t="shared" ref="B198:J198" si="22">SUM(B186:B197)</f>
        <v>5332</v>
      </c>
      <c r="C198" s="101">
        <f t="shared" si="22"/>
        <v>5208717.3599999994</v>
      </c>
      <c r="D198" s="22">
        <f t="shared" si="22"/>
        <v>62437</v>
      </c>
      <c r="E198" s="26">
        <f t="shared" si="22"/>
        <v>2944098.13</v>
      </c>
      <c r="F198" s="22">
        <f t="shared" si="22"/>
        <v>7124</v>
      </c>
      <c r="G198" s="26">
        <f t="shared" si="22"/>
        <v>999761.68</v>
      </c>
      <c r="H198" s="22">
        <f t="shared" si="22"/>
        <v>11144</v>
      </c>
      <c r="I198" s="26">
        <f t="shared" si="22"/>
        <v>9152577.1699999981</v>
      </c>
      <c r="J198" s="25">
        <f t="shared" si="22"/>
        <v>80705</v>
      </c>
      <c r="K198" s="49"/>
      <c r="L198" s="28"/>
      <c r="M198" s="43"/>
      <c r="N198" s="43"/>
    </row>
    <row r="199" spans="1:14" ht="14.1" customHeight="1" x14ac:dyDescent="0.2">
      <c r="A199" s="61" t="s">
        <v>79</v>
      </c>
      <c r="B199" s="62">
        <f>((SUM(B186:B197)/SUM(B172:B183)-1)*100)</f>
        <v>32.012874473879684</v>
      </c>
      <c r="C199" s="62">
        <f t="shared" ref="C199:J199" si="23">((SUM(C186:C197)/SUM(C172:C183)-1)*100)</f>
        <v>39.424034319799439</v>
      </c>
      <c r="D199" s="62">
        <f t="shared" si="23"/>
        <v>29.803954179746771</v>
      </c>
      <c r="E199" s="62">
        <f t="shared" si="23"/>
        <v>4.0767667127213469</v>
      </c>
      <c r="F199" s="62">
        <f t="shared" si="23"/>
        <v>32.490236191184671</v>
      </c>
      <c r="G199" s="62">
        <f t="shared" si="23"/>
        <v>23.536775730170124</v>
      </c>
      <c r="H199" s="62">
        <f t="shared" si="23"/>
        <v>54.541672444875886</v>
      </c>
      <c r="I199" s="62">
        <f t="shared" si="23"/>
        <v>24.120578298807317</v>
      </c>
      <c r="J199" s="63">
        <f t="shared" si="23"/>
        <v>32.981265138657754</v>
      </c>
    </row>
    <row r="200" spans="1:14" s="1" customFormat="1" x14ac:dyDescent="0.2">
      <c r="A200" s="91" t="s">
        <v>80</v>
      </c>
      <c r="B200" s="71">
        <v>216</v>
      </c>
      <c r="C200" s="92">
        <v>206646.5</v>
      </c>
      <c r="D200" s="71">
        <v>2418</v>
      </c>
      <c r="E200" s="93">
        <v>493583.54</v>
      </c>
      <c r="F200" s="71">
        <v>546</v>
      </c>
      <c r="G200" s="93">
        <v>62412.14</v>
      </c>
      <c r="H200" s="87">
        <v>882</v>
      </c>
      <c r="I200" s="73">
        <f t="shared" ref="I200:I211" si="24">SUM(C200+E200+G200)</f>
        <v>762642.18</v>
      </c>
      <c r="J200" s="87">
        <f>SUM(D200+F200+H200)</f>
        <v>3846</v>
      </c>
      <c r="K200" s="19"/>
      <c r="L200" s="28"/>
      <c r="M200" s="43"/>
      <c r="N200" s="43"/>
    </row>
    <row r="201" spans="1:14" s="1" customFormat="1" x14ac:dyDescent="0.2">
      <c r="A201" s="94" t="s">
        <v>15</v>
      </c>
      <c r="B201" s="64">
        <v>229</v>
      </c>
      <c r="C201" s="88">
        <v>226235.09</v>
      </c>
      <c r="D201" s="64">
        <v>3377</v>
      </c>
      <c r="E201" s="28">
        <v>501616.35</v>
      </c>
      <c r="F201" s="64">
        <v>235</v>
      </c>
      <c r="G201" s="28">
        <v>55775.06</v>
      </c>
      <c r="H201" s="76">
        <v>711</v>
      </c>
      <c r="I201" s="66">
        <f t="shared" si="24"/>
        <v>783626.5</v>
      </c>
      <c r="J201" s="76">
        <f>SUM(D201+F201+H201)</f>
        <v>4323</v>
      </c>
      <c r="K201" s="19"/>
      <c r="L201" s="28"/>
      <c r="M201" s="43"/>
      <c r="N201" s="43"/>
    </row>
    <row r="202" spans="1:14" s="1" customFormat="1" x14ac:dyDescent="0.2">
      <c r="A202" s="75" t="s">
        <v>16</v>
      </c>
      <c r="B202" s="64">
        <v>249</v>
      </c>
      <c r="C202" s="88">
        <v>214000.34</v>
      </c>
      <c r="D202" s="64">
        <v>3875</v>
      </c>
      <c r="E202" s="28">
        <v>399449.38</v>
      </c>
      <c r="F202" s="64">
        <v>755</v>
      </c>
      <c r="G202" s="28">
        <v>42093.55</v>
      </c>
      <c r="H202" s="76">
        <v>435</v>
      </c>
      <c r="I202" s="66">
        <f t="shared" si="24"/>
        <v>655543.27</v>
      </c>
      <c r="J202" s="76">
        <f>SUM(D202+F202+H202)</f>
        <v>5065</v>
      </c>
      <c r="K202" s="49"/>
      <c r="L202" s="28"/>
      <c r="M202" s="43"/>
      <c r="N202" s="43"/>
    </row>
    <row r="203" spans="1:14" s="3" customFormat="1" x14ac:dyDescent="0.2">
      <c r="A203" s="102" t="s">
        <v>17</v>
      </c>
      <c r="B203" s="95">
        <v>234</v>
      </c>
      <c r="C203" s="96">
        <v>177434.47</v>
      </c>
      <c r="D203" s="95">
        <v>2385</v>
      </c>
      <c r="E203" s="97">
        <v>361552.17</v>
      </c>
      <c r="F203" s="95">
        <v>406</v>
      </c>
      <c r="G203" s="97">
        <v>58052.68</v>
      </c>
      <c r="H203" s="98">
        <v>630</v>
      </c>
      <c r="I203" s="99">
        <f t="shared" si="24"/>
        <v>597039.32000000007</v>
      </c>
      <c r="J203" s="98">
        <f>SUM(D203+F203+H203)</f>
        <v>3421</v>
      </c>
      <c r="K203" s="103"/>
      <c r="L203" s="97"/>
      <c r="M203" s="104"/>
      <c r="N203" s="104"/>
    </row>
    <row r="204" spans="1:14" s="1" customFormat="1" x14ac:dyDescent="0.2">
      <c r="A204" s="75" t="s">
        <v>18</v>
      </c>
      <c r="B204" s="64">
        <v>253</v>
      </c>
      <c r="C204" s="88">
        <v>264395.39</v>
      </c>
      <c r="D204" s="64">
        <v>3031</v>
      </c>
      <c r="E204" s="28">
        <v>133392.76999999999</v>
      </c>
      <c r="F204" s="64">
        <v>392</v>
      </c>
      <c r="G204" s="28">
        <v>28531.45</v>
      </c>
      <c r="H204" s="76">
        <v>312</v>
      </c>
      <c r="I204" s="66">
        <f t="shared" si="24"/>
        <v>426319.61000000004</v>
      </c>
      <c r="J204" s="76">
        <f>SUM(D204+F204+H204)</f>
        <v>3735</v>
      </c>
      <c r="K204" s="19"/>
      <c r="L204" s="28"/>
      <c r="M204" s="43"/>
      <c r="N204" s="43"/>
    </row>
    <row r="205" spans="1:14" s="1" customFormat="1" x14ac:dyDescent="0.2">
      <c r="A205" s="75" t="s">
        <v>19</v>
      </c>
      <c r="B205" s="64">
        <v>254</v>
      </c>
      <c r="C205" s="88">
        <v>206310.19</v>
      </c>
      <c r="D205" s="64">
        <v>2995</v>
      </c>
      <c r="E205" s="28">
        <v>172062.7</v>
      </c>
      <c r="F205" s="64">
        <v>916</v>
      </c>
      <c r="G205" s="28">
        <v>68699.64</v>
      </c>
      <c r="H205" s="76">
        <v>605</v>
      </c>
      <c r="I205" s="66">
        <f t="shared" si="24"/>
        <v>447072.53</v>
      </c>
      <c r="J205" s="76">
        <f t="shared" ref="J205:J211" si="25">SUM(D205+F205+H205)</f>
        <v>4516</v>
      </c>
      <c r="K205" s="19"/>
      <c r="L205" s="28"/>
      <c r="M205" s="43"/>
      <c r="N205" s="43"/>
    </row>
    <row r="206" spans="1:14" s="1" customFormat="1" x14ac:dyDescent="0.2">
      <c r="A206" s="75" t="s">
        <v>20</v>
      </c>
      <c r="B206" s="64">
        <v>218</v>
      </c>
      <c r="C206" s="88">
        <v>151829.71</v>
      </c>
      <c r="D206" s="64">
        <v>2176</v>
      </c>
      <c r="E206" s="28">
        <v>109433.48</v>
      </c>
      <c r="F206" s="64">
        <v>255</v>
      </c>
      <c r="G206" s="28">
        <v>45634.11</v>
      </c>
      <c r="H206" s="76">
        <v>505</v>
      </c>
      <c r="I206" s="66">
        <f t="shared" si="24"/>
        <v>306897.3</v>
      </c>
      <c r="J206" s="76">
        <f t="shared" si="25"/>
        <v>2936</v>
      </c>
      <c r="K206" s="19"/>
      <c r="L206" s="28"/>
      <c r="M206" s="43"/>
      <c r="N206" s="43"/>
    </row>
    <row r="207" spans="1:14" s="1" customFormat="1" x14ac:dyDescent="0.2">
      <c r="A207" s="75" t="s">
        <v>21</v>
      </c>
      <c r="B207" s="64">
        <v>277</v>
      </c>
      <c r="C207" s="88">
        <v>197537.23</v>
      </c>
      <c r="D207" s="64">
        <v>3230</v>
      </c>
      <c r="E207" s="28">
        <v>543153.55000000005</v>
      </c>
      <c r="F207" s="64">
        <v>2104</v>
      </c>
      <c r="G207" s="28">
        <v>67720.59</v>
      </c>
      <c r="H207" s="76">
        <v>476</v>
      </c>
      <c r="I207" s="66">
        <f t="shared" si="24"/>
        <v>808411.37</v>
      </c>
      <c r="J207" s="76">
        <f t="shared" si="25"/>
        <v>5810</v>
      </c>
      <c r="K207" s="19"/>
      <c r="L207" s="28"/>
      <c r="M207" s="43"/>
      <c r="N207" s="43"/>
    </row>
    <row r="208" spans="1:14" s="1" customFormat="1" x14ac:dyDescent="0.2">
      <c r="A208" s="75" t="s">
        <v>22</v>
      </c>
      <c r="B208" s="64">
        <v>262</v>
      </c>
      <c r="C208" s="88">
        <v>229666.7</v>
      </c>
      <c r="D208" s="64">
        <v>2967</v>
      </c>
      <c r="E208" s="28">
        <v>320597.43</v>
      </c>
      <c r="F208" s="64">
        <v>926</v>
      </c>
      <c r="G208" s="28">
        <v>65190.36</v>
      </c>
      <c r="H208" s="76">
        <v>852</v>
      </c>
      <c r="I208" s="66">
        <f t="shared" si="24"/>
        <v>615454.49</v>
      </c>
      <c r="J208" s="76">
        <f t="shared" si="25"/>
        <v>4745</v>
      </c>
      <c r="K208" s="19"/>
      <c r="L208" s="28"/>
      <c r="M208" s="43"/>
      <c r="N208" s="43"/>
    </row>
    <row r="209" spans="1:14" s="2" customFormat="1" x14ac:dyDescent="0.2">
      <c r="A209" s="75" t="s">
        <v>23</v>
      </c>
      <c r="B209" s="64">
        <v>261</v>
      </c>
      <c r="C209" s="88">
        <v>232344.53</v>
      </c>
      <c r="D209" s="64">
        <v>2914</v>
      </c>
      <c r="E209" s="28">
        <v>205323.53</v>
      </c>
      <c r="F209" s="64">
        <v>442</v>
      </c>
      <c r="G209" s="28">
        <v>39915.4</v>
      </c>
      <c r="H209" s="76">
        <v>415</v>
      </c>
      <c r="I209" s="66">
        <f t="shared" si="24"/>
        <v>477583.46</v>
      </c>
      <c r="J209" s="76">
        <f t="shared" si="25"/>
        <v>3771</v>
      </c>
      <c r="K209" s="19"/>
      <c r="L209" s="28"/>
      <c r="M209" s="43"/>
      <c r="N209" s="43"/>
    </row>
    <row r="210" spans="1:14" s="1" customFormat="1" x14ac:dyDescent="0.2">
      <c r="A210" s="75" t="s">
        <v>24</v>
      </c>
      <c r="B210" s="95">
        <v>261</v>
      </c>
      <c r="C210" s="96">
        <v>224368.55</v>
      </c>
      <c r="D210" s="95">
        <v>2962</v>
      </c>
      <c r="E210" s="97">
        <v>128306.73</v>
      </c>
      <c r="F210" s="95">
        <v>471</v>
      </c>
      <c r="G210" s="97">
        <v>50101.15</v>
      </c>
      <c r="H210" s="98">
        <v>580</v>
      </c>
      <c r="I210" s="99">
        <f t="shared" si="24"/>
        <v>402776.43</v>
      </c>
      <c r="J210" s="98">
        <f t="shared" si="25"/>
        <v>4013</v>
      </c>
      <c r="K210" s="47"/>
      <c r="L210" s="28"/>
      <c r="M210" s="43"/>
      <c r="N210" s="43"/>
    </row>
    <row r="211" spans="1:14" s="1" customFormat="1" x14ac:dyDescent="0.2">
      <c r="A211" s="79" t="s">
        <v>25</v>
      </c>
      <c r="B211" s="67">
        <v>277</v>
      </c>
      <c r="C211" s="89">
        <v>256258.19</v>
      </c>
      <c r="D211" s="67">
        <v>3322</v>
      </c>
      <c r="E211" s="90">
        <v>313658.21999999997</v>
      </c>
      <c r="F211" s="67">
        <v>1103</v>
      </c>
      <c r="G211" s="90">
        <v>40798.26</v>
      </c>
      <c r="H211" s="80">
        <v>394</v>
      </c>
      <c r="I211" s="69">
        <f t="shared" si="24"/>
        <v>610714.66999999993</v>
      </c>
      <c r="J211" s="80">
        <f t="shared" si="25"/>
        <v>4819</v>
      </c>
      <c r="K211" s="100"/>
      <c r="L211" s="28"/>
      <c r="M211" s="43"/>
      <c r="N211" s="43"/>
    </row>
    <row r="212" spans="1:14" s="1" customFormat="1" x14ac:dyDescent="0.2">
      <c r="A212" s="21" t="s">
        <v>11</v>
      </c>
      <c r="B212" s="22">
        <f t="shared" ref="B212:J212" si="26">SUM(B200:B211)</f>
        <v>2991</v>
      </c>
      <c r="C212" s="101">
        <f t="shared" si="26"/>
        <v>2587026.8899999997</v>
      </c>
      <c r="D212" s="22">
        <f t="shared" si="26"/>
        <v>35652</v>
      </c>
      <c r="E212" s="26">
        <f t="shared" si="26"/>
        <v>3682129.8500000006</v>
      </c>
      <c r="F212" s="22">
        <f t="shared" si="26"/>
        <v>8551</v>
      </c>
      <c r="G212" s="26">
        <f t="shared" si="26"/>
        <v>624924.39</v>
      </c>
      <c r="H212" s="22">
        <f t="shared" si="26"/>
        <v>6797</v>
      </c>
      <c r="I212" s="26">
        <f t="shared" si="26"/>
        <v>6894081.1299999999</v>
      </c>
      <c r="J212" s="25">
        <f t="shared" si="26"/>
        <v>51000</v>
      </c>
      <c r="K212" s="49"/>
      <c r="L212" s="28"/>
      <c r="M212" s="43"/>
      <c r="N212" s="43"/>
    </row>
    <row r="213" spans="1:14" ht="14.1" customHeight="1" x14ac:dyDescent="0.2">
      <c r="A213" s="61" t="s">
        <v>81</v>
      </c>
      <c r="B213" s="62">
        <f>((SUM(B200:B211)/SUM(B186:B197)-1)*100)</f>
        <v>-43.904726181545385</v>
      </c>
      <c r="C213" s="62">
        <f t="shared" ref="C213:J213" si="27">((SUM(C200:C211)/SUM(C186:C197)-1)*100)</f>
        <v>-50.332745833611511</v>
      </c>
      <c r="D213" s="62">
        <f t="shared" si="27"/>
        <v>-42.899242436375864</v>
      </c>
      <c r="E213" s="62">
        <f t="shared" si="27"/>
        <v>25.068176650755891</v>
      </c>
      <c r="F213" s="62">
        <f t="shared" si="27"/>
        <v>20.030881527231891</v>
      </c>
      <c r="G213" s="62">
        <f t="shared" si="27"/>
        <v>-37.492664251744479</v>
      </c>
      <c r="H213" s="62">
        <f t="shared" si="27"/>
        <v>-39.007537688442206</v>
      </c>
      <c r="I213" s="62">
        <f t="shared" si="27"/>
        <v>-24.676066620916547</v>
      </c>
      <c r="J213" s="63">
        <f t="shared" si="27"/>
        <v>-36.806889288148191</v>
      </c>
    </row>
    <row r="214" spans="1:14" s="1" customFormat="1" x14ac:dyDescent="0.2">
      <c r="A214" s="91" t="s">
        <v>82</v>
      </c>
      <c r="B214" s="71">
        <v>281</v>
      </c>
      <c r="C214" s="92">
        <v>368472.83</v>
      </c>
      <c r="D214" s="71">
        <v>4533</v>
      </c>
      <c r="E214" s="93">
        <v>694844.01</v>
      </c>
      <c r="F214" s="71">
        <v>1119</v>
      </c>
      <c r="G214" s="93">
        <v>53461.8</v>
      </c>
      <c r="H214" s="87">
        <v>362</v>
      </c>
      <c r="I214" s="73">
        <f t="shared" ref="I214:I225" si="28">SUM(C214+E214+G214)</f>
        <v>1116778.6400000001</v>
      </c>
      <c r="J214" s="87">
        <f>SUM(D214+F214+H214)</f>
        <v>6014</v>
      </c>
      <c r="K214" s="19"/>
      <c r="L214" s="28"/>
      <c r="M214" s="43"/>
      <c r="N214" s="43"/>
    </row>
    <row r="215" spans="1:14" s="1" customFormat="1" x14ac:dyDescent="0.2">
      <c r="A215" s="94" t="s">
        <v>15</v>
      </c>
      <c r="B215" s="64">
        <v>220</v>
      </c>
      <c r="C215" s="88">
        <v>182504.18</v>
      </c>
      <c r="D215" s="64">
        <v>2855</v>
      </c>
      <c r="E215" s="28">
        <v>324030.26</v>
      </c>
      <c r="F215" s="64">
        <v>456</v>
      </c>
      <c r="G215" s="28">
        <v>97247.09</v>
      </c>
      <c r="H215" s="76">
        <v>829</v>
      </c>
      <c r="I215" s="66">
        <f t="shared" si="28"/>
        <v>603781.53</v>
      </c>
      <c r="J215" s="76">
        <f>SUM(D215+F215+H215)</f>
        <v>4140</v>
      </c>
      <c r="K215" s="19"/>
      <c r="L215" s="28"/>
      <c r="M215" s="43"/>
      <c r="N215" s="43"/>
    </row>
    <row r="216" spans="1:14" s="1" customFormat="1" x14ac:dyDescent="0.2">
      <c r="A216" s="75" t="s">
        <v>16</v>
      </c>
      <c r="B216" s="64">
        <v>228</v>
      </c>
      <c r="C216" s="88">
        <v>208263.32</v>
      </c>
      <c r="D216" s="64">
        <v>3987</v>
      </c>
      <c r="E216" s="28">
        <v>460369.56</v>
      </c>
      <c r="F216" s="64">
        <v>999</v>
      </c>
      <c r="G216" s="28">
        <v>83378.03</v>
      </c>
      <c r="H216" s="76">
        <v>804</v>
      </c>
      <c r="I216" s="66">
        <f t="shared" si="28"/>
        <v>752010.91</v>
      </c>
      <c r="J216" s="76">
        <f>SUM(D216+F216+H216)</f>
        <v>5790</v>
      </c>
      <c r="K216" s="49"/>
      <c r="L216" s="28"/>
      <c r="M216" s="43"/>
      <c r="N216" s="43"/>
    </row>
    <row r="217" spans="1:14" s="3" customFormat="1" x14ac:dyDescent="0.2">
      <c r="A217" s="102" t="s">
        <v>17</v>
      </c>
      <c r="B217" s="95">
        <v>232</v>
      </c>
      <c r="C217" s="96">
        <v>242603.12</v>
      </c>
      <c r="D217" s="95">
        <v>3696</v>
      </c>
      <c r="E217" s="97">
        <v>167237.79</v>
      </c>
      <c r="F217" s="95">
        <v>1187</v>
      </c>
      <c r="G217" s="97">
        <v>35804.89</v>
      </c>
      <c r="H217" s="98">
        <v>355</v>
      </c>
      <c r="I217" s="99">
        <f t="shared" si="28"/>
        <v>445645.80000000005</v>
      </c>
      <c r="J217" s="98">
        <f>SUM(D217+F217+H217)</f>
        <v>5238</v>
      </c>
      <c r="K217" s="103"/>
      <c r="L217" s="97"/>
      <c r="M217" s="104"/>
      <c r="N217" s="104"/>
    </row>
    <row r="218" spans="1:14" s="1" customFormat="1" x14ac:dyDescent="0.2">
      <c r="A218" s="75" t="s">
        <v>18</v>
      </c>
      <c r="B218" s="64">
        <v>282</v>
      </c>
      <c r="C218" s="88">
        <v>255720.05</v>
      </c>
      <c r="D218" s="64">
        <v>4814</v>
      </c>
      <c r="E218" s="28">
        <v>598065.59</v>
      </c>
      <c r="F218" s="64">
        <v>1400</v>
      </c>
      <c r="G218" s="28">
        <v>54939.22</v>
      </c>
      <c r="H218" s="76">
        <v>541</v>
      </c>
      <c r="I218" s="66">
        <f t="shared" si="28"/>
        <v>908724.85999999987</v>
      </c>
      <c r="J218" s="76">
        <f>SUM(D218+F218+H218)</f>
        <v>6755</v>
      </c>
      <c r="K218" s="19"/>
      <c r="L218" s="28"/>
      <c r="M218" s="43"/>
      <c r="N218" s="43"/>
    </row>
    <row r="219" spans="1:14" s="1" customFormat="1" x14ac:dyDescent="0.2">
      <c r="A219" s="75" t="s">
        <v>19</v>
      </c>
      <c r="B219" s="64">
        <v>288</v>
      </c>
      <c r="C219" s="88">
        <v>266233.84999999998</v>
      </c>
      <c r="D219" s="64">
        <v>5743</v>
      </c>
      <c r="E219" s="28">
        <v>201147.11</v>
      </c>
      <c r="F219" s="64">
        <v>424</v>
      </c>
      <c r="G219" s="28">
        <v>100109.02</v>
      </c>
      <c r="H219" s="76">
        <v>1349</v>
      </c>
      <c r="I219" s="66">
        <f t="shared" si="28"/>
        <v>567489.98</v>
      </c>
      <c r="J219" s="76">
        <f t="shared" ref="J219:J225" si="29">SUM(D219+F219+H219)</f>
        <v>7516</v>
      </c>
      <c r="K219" s="19"/>
      <c r="L219" s="28"/>
      <c r="M219" s="43"/>
      <c r="N219" s="43"/>
    </row>
    <row r="220" spans="1:14" s="1" customFormat="1" x14ac:dyDescent="0.2">
      <c r="A220" s="75" t="s">
        <v>20</v>
      </c>
      <c r="B220" s="64">
        <v>238</v>
      </c>
      <c r="C220" s="88">
        <v>190484.98</v>
      </c>
      <c r="D220" s="64">
        <v>1843</v>
      </c>
      <c r="E220" s="28">
        <v>352685.28</v>
      </c>
      <c r="F220" s="64">
        <v>1168</v>
      </c>
      <c r="G220" s="28">
        <v>11706.55</v>
      </c>
      <c r="H220" s="76">
        <v>191</v>
      </c>
      <c r="I220" s="66">
        <f t="shared" si="28"/>
        <v>554876.81000000006</v>
      </c>
      <c r="J220" s="76">
        <f t="shared" si="29"/>
        <v>3202</v>
      </c>
      <c r="K220" s="19"/>
      <c r="L220" s="28"/>
      <c r="M220" s="43"/>
      <c r="N220" s="43"/>
    </row>
    <row r="221" spans="1:14" s="1" customFormat="1" x14ac:dyDescent="0.2">
      <c r="A221" s="75" t="s">
        <v>21</v>
      </c>
      <c r="B221" s="64">
        <v>213</v>
      </c>
      <c r="C221" s="88">
        <v>147620.4</v>
      </c>
      <c r="D221" s="64">
        <v>1792</v>
      </c>
      <c r="E221" s="28">
        <v>149729.5</v>
      </c>
      <c r="F221" s="64">
        <v>1330</v>
      </c>
      <c r="G221" s="28">
        <v>43534.239999999998</v>
      </c>
      <c r="H221" s="76">
        <v>373</v>
      </c>
      <c r="I221" s="66">
        <f t="shared" si="28"/>
        <v>340884.14</v>
      </c>
      <c r="J221" s="76">
        <f t="shared" si="29"/>
        <v>3495</v>
      </c>
      <c r="K221" s="19"/>
      <c r="L221" s="28"/>
      <c r="M221" s="43"/>
      <c r="N221" s="43"/>
    </row>
    <row r="222" spans="1:14" s="1" customFormat="1" x14ac:dyDescent="0.2">
      <c r="A222" s="75" t="s">
        <v>22</v>
      </c>
      <c r="B222" s="64">
        <v>166</v>
      </c>
      <c r="C222" s="88">
        <v>127945.68</v>
      </c>
      <c r="D222" s="64">
        <v>1466</v>
      </c>
      <c r="E222" s="28">
        <v>109188.65</v>
      </c>
      <c r="F222" s="64">
        <v>440</v>
      </c>
      <c r="G222" s="28">
        <v>21974.14</v>
      </c>
      <c r="H222" s="76">
        <v>239</v>
      </c>
      <c r="I222" s="66">
        <f t="shared" si="28"/>
        <v>259108.46999999997</v>
      </c>
      <c r="J222" s="76">
        <f t="shared" si="29"/>
        <v>2145</v>
      </c>
      <c r="K222" s="19"/>
      <c r="L222" s="28"/>
      <c r="M222" s="43"/>
      <c r="N222" s="43"/>
    </row>
    <row r="223" spans="1:14" s="2" customFormat="1" x14ac:dyDescent="0.2">
      <c r="A223" s="75" t="s">
        <v>23</v>
      </c>
      <c r="B223" s="64">
        <v>173</v>
      </c>
      <c r="C223" s="88">
        <v>136344.43</v>
      </c>
      <c r="D223" s="64">
        <v>2969</v>
      </c>
      <c r="E223" s="28">
        <v>647080.68000000005</v>
      </c>
      <c r="F223" s="64">
        <v>1851</v>
      </c>
      <c r="G223" s="28">
        <v>17847.54</v>
      </c>
      <c r="H223" s="76">
        <v>201</v>
      </c>
      <c r="I223" s="66">
        <f t="shared" si="28"/>
        <v>801272.65000000014</v>
      </c>
      <c r="J223" s="76">
        <f t="shared" si="29"/>
        <v>5021</v>
      </c>
      <c r="K223" s="19"/>
      <c r="L223" s="28"/>
      <c r="M223" s="43"/>
      <c r="N223" s="43"/>
    </row>
    <row r="224" spans="1:14" s="1" customFormat="1" x14ac:dyDescent="0.2">
      <c r="A224" s="75" t="s">
        <v>24</v>
      </c>
      <c r="B224" s="95">
        <v>161</v>
      </c>
      <c r="C224" s="96">
        <v>134374.96</v>
      </c>
      <c r="D224" s="95">
        <v>2392</v>
      </c>
      <c r="E224" s="97">
        <v>191904.84</v>
      </c>
      <c r="F224" s="95">
        <v>2193</v>
      </c>
      <c r="G224" s="97">
        <v>30518.79</v>
      </c>
      <c r="H224" s="98">
        <v>192</v>
      </c>
      <c r="I224" s="99">
        <f t="shared" si="28"/>
        <v>356798.58999999997</v>
      </c>
      <c r="J224" s="98">
        <f t="shared" si="29"/>
        <v>4777</v>
      </c>
      <c r="K224" s="47"/>
      <c r="L224" s="28"/>
      <c r="M224" s="43"/>
      <c r="N224" s="43"/>
    </row>
    <row r="225" spans="1:14" s="1" customFormat="1" x14ac:dyDescent="0.2">
      <c r="A225" s="79" t="s">
        <v>25</v>
      </c>
      <c r="B225" s="67">
        <v>197</v>
      </c>
      <c r="C225" s="89">
        <v>152557.6</v>
      </c>
      <c r="D225" s="67">
        <v>1930</v>
      </c>
      <c r="E225" s="90">
        <v>244108.9</v>
      </c>
      <c r="F225" s="67">
        <v>2190</v>
      </c>
      <c r="G225" s="90">
        <v>31311.39</v>
      </c>
      <c r="H225" s="80">
        <v>304</v>
      </c>
      <c r="I225" s="69">
        <f t="shared" si="28"/>
        <v>427977.89</v>
      </c>
      <c r="J225" s="80">
        <f t="shared" si="29"/>
        <v>4424</v>
      </c>
      <c r="K225" s="100"/>
      <c r="L225" s="28"/>
      <c r="M225" s="43"/>
      <c r="N225" s="43"/>
    </row>
    <row r="226" spans="1:14" s="1" customFormat="1" x14ac:dyDescent="0.2">
      <c r="A226" s="21" t="s">
        <v>12</v>
      </c>
      <c r="B226" s="22">
        <f t="shared" ref="B226:J226" si="30">SUM(B214:B225)</f>
        <v>2679</v>
      </c>
      <c r="C226" s="101">
        <f t="shared" si="30"/>
        <v>2413125.4</v>
      </c>
      <c r="D226" s="22">
        <f t="shared" si="30"/>
        <v>38020</v>
      </c>
      <c r="E226" s="26">
        <f t="shared" si="30"/>
        <v>4140392.1699999995</v>
      </c>
      <c r="F226" s="22">
        <f t="shared" si="30"/>
        <v>14757</v>
      </c>
      <c r="G226" s="26">
        <f t="shared" si="30"/>
        <v>581832.70000000007</v>
      </c>
      <c r="H226" s="22">
        <f t="shared" si="30"/>
        <v>5740</v>
      </c>
      <c r="I226" s="26">
        <f t="shared" si="30"/>
        <v>7135350.2699999986</v>
      </c>
      <c r="J226" s="25">
        <f t="shared" si="30"/>
        <v>58517</v>
      </c>
      <c r="K226" s="49"/>
      <c r="L226" s="28"/>
      <c r="M226" s="43"/>
      <c r="N226" s="43"/>
    </row>
    <row r="227" spans="1:14" ht="14.1" customHeight="1" x14ac:dyDescent="0.2">
      <c r="A227" s="61" t="s">
        <v>83</v>
      </c>
      <c r="B227" s="62">
        <f>((SUM(B214:B223)/SUM(B200:B209)-1)*100)</f>
        <v>-5.3811659192825161</v>
      </c>
      <c r="C227" s="62">
        <f t="shared" ref="C227:J227" si="31">((SUM(C214:C223)/SUM(C200:C209)-1)*100)</f>
        <v>0.93964529958849852</v>
      </c>
      <c r="D227" s="62">
        <f t="shared" si="31"/>
        <v>14.74393898120403</v>
      </c>
      <c r="E227" s="62">
        <f t="shared" si="31"/>
        <v>14.326848920559554</v>
      </c>
      <c r="F227" s="62">
        <f t="shared" si="31"/>
        <v>48.688548086570151</v>
      </c>
      <c r="G227" s="62">
        <f t="shared" si="31"/>
        <v>-2.6258060063032884</v>
      </c>
      <c r="H227" s="62">
        <f t="shared" si="31"/>
        <v>-9.9433281813498198</v>
      </c>
      <c r="I227" s="62">
        <f t="shared" si="31"/>
        <v>7.9921191173396355</v>
      </c>
      <c r="J227" s="63">
        <f t="shared" si="31"/>
        <v>16.9512426484538</v>
      </c>
    </row>
    <row r="228" spans="1:14" s="1" customFormat="1" x14ac:dyDescent="0.2">
      <c r="A228" s="91" t="s">
        <v>84</v>
      </c>
      <c r="B228" s="71">
        <v>154</v>
      </c>
      <c r="C228" s="92">
        <v>113216.49</v>
      </c>
      <c r="D228" s="71">
        <v>1746</v>
      </c>
      <c r="E228" s="93">
        <v>293012.74</v>
      </c>
      <c r="F228" s="71">
        <v>843</v>
      </c>
      <c r="G228" s="93">
        <v>47677.66</v>
      </c>
      <c r="H228" s="87">
        <v>372</v>
      </c>
      <c r="I228" s="73">
        <f t="shared" ref="I228:I239" si="32">SUM(C228+E228+G228)</f>
        <v>453906.89</v>
      </c>
      <c r="J228" s="87">
        <f>SUM(D228+F228+H228)</f>
        <v>2961</v>
      </c>
      <c r="K228" s="19"/>
      <c r="L228" s="28"/>
      <c r="M228" s="43"/>
      <c r="N228" s="43"/>
    </row>
    <row r="229" spans="1:14" s="1" customFormat="1" x14ac:dyDescent="0.2">
      <c r="A229" s="94" t="s">
        <v>15</v>
      </c>
      <c r="B229" s="64">
        <v>140</v>
      </c>
      <c r="C229" s="88">
        <v>127184.21</v>
      </c>
      <c r="D229" s="64">
        <v>2421</v>
      </c>
      <c r="E229" s="28">
        <v>226781.62</v>
      </c>
      <c r="F229" s="64">
        <v>214</v>
      </c>
      <c r="G229" s="28">
        <v>7534.33</v>
      </c>
      <c r="H229" s="76">
        <v>76</v>
      </c>
      <c r="I229" s="66">
        <f t="shared" si="32"/>
        <v>361500.16000000003</v>
      </c>
      <c r="J229" s="76">
        <f>SUM(D229+F229+H229)</f>
        <v>2711</v>
      </c>
      <c r="K229" s="19"/>
      <c r="L229" s="28"/>
      <c r="M229" s="43"/>
      <c r="N229" s="43"/>
    </row>
    <row r="230" spans="1:14" s="1" customFormat="1" x14ac:dyDescent="0.2">
      <c r="A230" s="75" t="s">
        <v>16</v>
      </c>
      <c r="B230" s="64">
        <v>172</v>
      </c>
      <c r="C230" s="88">
        <v>108886.91</v>
      </c>
      <c r="D230" s="64">
        <v>1295</v>
      </c>
      <c r="E230" s="28">
        <v>207701.26</v>
      </c>
      <c r="F230" s="64">
        <v>594</v>
      </c>
      <c r="G230" s="28">
        <v>11039.83</v>
      </c>
      <c r="H230" s="76">
        <v>128</v>
      </c>
      <c r="I230" s="66">
        <f t="shared" si="32"/>
        <v>327628.00000000006</v>
      </c>
      <c r="J230" s="76">
        <f>SUM(D230+F230+H230)</f>
        <v>2017</v>
      </c>
      <c r="K230" s="49"/>
      <c r="L230" s="28"/>
      <c r="M230" s="43"/>
      <c r="N230" s="43"/>
    </row>
    <row r="231" spans="1:14" s="3" customFormat="1" x14ac:dyDescent="0.2">
      <c r="A231" s="102" t="s">
        <v>17</v>
      </c>
      <c r="B231" s="95">
        <v>229</v>
      </c>
      <c r="C231" s="96">
        <v>157030.76999999999</v>
      </c>
      <c r="D231" s="95">
        <v>1675</v>
      </c>
      <c r="E231" s="97">
        <v>216822.02</v>
      </c>
      <c r="F231" s="95">
        <v>813</v>
      </c>
      <c r="G231" s="97">
        <v>54958.51</v>
      </c>
      <c r="H231" s="98">
        <v>674</v>
      </c>
      <c r="I231" s="99">
        <f t="shared" si="32"/>
        <v>428811.3</v>
      </c>
      <c r="J231" s="98">
        <f>SUM(D231+F231+H231)</f>
        <v>3162</v>
      </c>
      <c r="K231" s="103"/>
      <c r="L231" s="97"/>
      <c r="M231" s="104"/>
      <c r="N231" s="104"/>
    </row>
    <row r="232" spans="1:14" s="1" customFormat="1" x14ac:dyDescent="0.2">
      <c r="A232" s="75" t="s">
        <v>18</v>
      </c>
      <c r="B232" s="64">
        <v>161</v>
      </c>
      <c r="C232" s="88">
        <v>102398.53</v>
      </c>
      <c r="D232" s="64">
        <v>1625</v>
      </c>
      <c r="E232" s="28">
        <v>132096.29999999999</v>
      </c>
      <c r="F232" s="64">
        <v>769</v>
      </c>
      <c r="G232" s="28">
        <v>11268.69</v>
      </c>
      <c r="H232" s="76">
        <v>140</v>
      </c>
      <c r="I232" s="66">
        <f t="shared" si="32"/>
        <v>245763.52</v>
      </c>
      <c r="J232" s="76">
        <f>SUM(D232+F232+H232)</f>
        <v>2534</v>
      </c>
      <c r="K232" s="19"/>
      <c r="L232" s="28"/>
      <c r="M232" s="43"/>
      <c r="N232" s="43"/>
    </row>
    <row r="233" spans="1:14" s="1" customFormat="1" x14ac:dyDescent="0.2">
      <c r="A233" s="75" t="s">
        <v>19</v>
      </c>
      <c r="B233" s="64">
        <v>156</v>
      </c>
      <c r="C233" s="88">
        <v>124065.22</v>
      </c>
      <c r="D233" s="64">
        <v>1698</v>
      </c>
      <c r="E233" s="28">
        <v>134022.35</v>
      </c>
      <c r="F233" s="64">
        <v>2129</v>
      </c>
      <c r="G233" s="28">
        <v>27580.22</v>
      </c>
      <c r="H233" s="76">
        <v>239</v>
      </c>
      <c r="I233" s="66">
        <f t="shared" si="32"/>
        <v>285667.79000000004</v>
      </c>
      <c r="J233" s="76">
        <f t="shared" ref="J233:J239" si="33">SUM(D233+F233+H233)</f>
        <v>4066</v>
      </c>
      <c r="K233" s="19"/>
      <c r="L233" s="28"/>
      <c r="M233" s="43"/>
      <c r="N233" s="43"/>
    </row>
    <row r="234" spans="1:14" s="1" customFormat="1" hidden="1" x14ac:dyDescent="0.2">
      <c r="A234" s="75" t="s">
        <v>20</v>
      </c>
      <c r="B234" s="64"/>
      <c r="C234" s="88"/>
      <c r="D234" s="64"/>
      <c r="E234" s="28"/>
      <c r="F234" s="64"/>
      <c r="G234" s="28"/>
      <c r="H234" s="76"/>
      <c r="I234" s="66">
        <f t="shared" si="32"/>
        <v>0</v>
      </c>
      <c r="J234" s="76">
        <f t="shared" si="33"/>
        <v>0</v>
      </c>
      <c r="K234" s="19"/>
      <c r="L234" s="28"/>
      <c r="M234" s="43"/>
      <c r="N234" s="43"/>
    </row>
    <row r="235" spans="1:14" s="1" customFormat="1" hidden="1" x14ac:dyDescent="0.2">
      <c r="A235" s="75" t="s">
        <v>21</v>
      </c>
      <c r="B235" s="64"/>
      <c r="C235" s="88"/>
      <c r="D235" s="64"/>
      <c r="E235" s="28"/>
      <c r="F235" s="64"/>
      <c r="G235" s="28"/>
      <c r="H235" s="76"/>
      <c r="I235" s="66">
        <f t="shared" si="32"/>
        <v>0</v>
      </c>
      <c r="J235" s="76">
        <f t="shared" si="33"/>
        <v>0</v>
      </c>
      <c r="K235" s="19"/>
      <c r="L235" s="28"/>
      <c r="M235" s="43"/>
      <c r="N235" s="43"/>
    </row>
    <row r="236" spans="1:14" s="1" customFormat="1" hidden="1" x14ac:dyDescent="0.2">
      <c r="A236" s="75" t="s">
        <v>22</v>
      </c>
      <c r="B236" s="64"/>
      <c r="C236" s="88"/>
      <c r="D236" s="64"/>
      <c r="E236" s="28"/>
      <c r="F236" s="64"/>
      <c r="G236" s="28"/>
      <c r="H236" s="76"/>
      <c r="I236" s="66">
        <f t="shared" si="32"/>
        <v>0</v>
      </c>
      <c r="J236" s="76">
        <f t="shared" si="33"/>
        <v>0</v>
      </c>
      <c r="K236" s="19"/>
      <c r="L236" s="28"/>
      <c r="M236" s="43"/>
      <c r="N236" s="43"/>
    </row>
    <row r="237" spans="1:14" s="2" customFormat="1" hidden="1" x14ac:dyDescent="0.2">
      <c r="A237" s="75" t="s">
        <v>23</v>
      </c>
      <c r="B237" s="64"/>
      <c r="C237" s="88"/>
      <c r="D237" s="64"/>
      <c r="E237" s="28"/>
      <c r="F237" s="64"/>
      <c r="G237" s="28"/>
      <c r="H237" s="76"/>
      <c r="I237" s="66">
        <f t="shared" si="32"/>
        <v>0</v>
      </c>
      <c r="J237" s="76">
        <f t="shared" si="33"/>
        <v>0</v>
      </c>
      <c r="K237" s="19"/>
      <c r="L237" s="28"/>
      <c r="M237" s="43"/>
      <c r="N237" s="43"/>
    </row>
    <row r="238" spans="1:14" s="1" customFormat="1" hidden="1" x14ac:dyDescent="0.2">
      <c r="A238" s="75" t="s">
        <v>24</v>
      </c>
      <c r="B238" s="95"/>
      <c r="C238" s="96"/>
      <c r="D238" s="95"/>
      <c r="E238" s="97"/>
      <c r="F238" s="95"/>
      <c r="G238" s="97"/>
      <c r="H238" s="98"/>
      <c r="I238" s="99">
        <f t="shared" si="32"/>
        <v>0</v>
      </c>
      <c r="J238" s="98">
        <f t="shared" si="33"/>
        <v>0</v>
      </c>
      <c r="K238" s="47"/>
      <c r="L238" s="28"/>
      <c r="M238" s="43"/>
      <c r="N238" s="43"/>
    </row>
    <row r="239" spans="1:14" s="1" customFormat="1" hidden="1" x14ac:dyDescent="0.2">
      <c r="A239" s="79" t="s">
        <v>25</v>
      </c>
      <c r="B239" s="67"/>
      <c r="C239" s="89"/>
      <c r="D239" s="67"/>
      <c r="E239" s="90"/>
      <c r="F239" s="67"/>
      <c r="G239" s="90"/>
      <c r="H239" s="80"/>
      <c r="I239" s="69">
        <f t="shared" si="32"/>
        <v>0</v>
      </c>
      <c r="J239" s="80">
        <f t="shared" si="33"/>
        <v>0</v>
      </c>
      <c r="K239" s="100"/>
      <c r="L239" s="28"/>
      <c r="M239" s="43"/>
      <c r="N239" s="43"/>
    </row>
    <row r="240" spans="1:14" s="1" customFormat="1" x14ac:dyDescent="0.2">
      <c r="A240" s="21" t="s">
        <v>13</v>
      </c>
      <c r="B240" s="22">
        <f t="shared" ref="B240:J240" si="34">SUM(B228:B239)</f>
        <v>1012</v>
      </c>
      <c r="C240" s="101">
        <f t="shared" si="34"/>
        <v>732782.13</v>
      </c>
      <c r="D240" s="22">
        <f t="shared" si="34"/>
        <v>10460</v>
      </c>
      <c r="E240" s="26">
        <f t="shared" si="34"/>
        <v>1210436.29</v>
      </c>
      <c r="F240" s="22">
        <f t="shared" si="34"/>
        <v>5362</v>
      </c>
      <c r="G240" s="26">
        <f t="shared" si="34"/>
        <v>160059.24000000002</v>
      </c>
      <c r="H240" s="22">
        <f t="shared" si="34"/>
        <v>1629</v>
      </c>
      <c r="I240" s="26">
        <f t="shared" si="34"/>
        <v>2103277.66</v>
      </c>
      <c r="J240" s="25">
        <f t="shared" si="34"/>
        <v>17451</v>
      </c>
      <c r="K240" s="49"/>
      <c r="L240" s="28"/>
      <c r="M240" s="43"/>
      <c r="N240" s="43"/>
    </row>
    <row r="241" spans="1:14" ht="14.1" customHeight="1" x14ac:dyDescent="0.2">
      <c r="A241" s="61" t="s">
        <v>85</v>
      </c>
      <c r="B241" s="62">
        <f>((SUM(B228:B239)/SUM(B214:B219)-1)*100)</f>
        <v>-33.899412148922266</v>
      </c>
      <c r="C241" s="62">
        <f t="shared" ref="C241:J241" si="35">((SUM(C228:C239)/SUM(C214:C219)-1)*100)</f>
        <v>-51.910788531034001</v>
      </c>
      <c r="D241" s="62">
        <f t="shared" si="35"/>
        <v>-59.185266115186508</v>
      </c>
      <c r="E241" s="62">
        <f t="shared" si="35"/>
        <v>-50.507457939387933</v>
      </c>
      <c r="F241" s="62">
        <f>((SUM(F228:F239)/SUM(F214:F219)-1)*100)</f>
        <v>-3.9928379588182628</v>
      </c>
      <c r="G241" s="62">
        <f t="shared" si="35"/>
        <v>-62.333689187451256</v>
      </c>
      <c r="H241" s="62">
        <f t="shared" si="35"/>
        <v>-61.580188679245282</v>
      </c>
      <c r="I241" s="62">
        <f t="shared" si="35"/>
        <v>-52.137664344003042</v>
      </c>
      <c r="J241" s="63">
        <f t="shared" si="35"/>
        <v>-50.777085154993927</v>
      </c>
    </row>
    <row r="242" spans="1:14" x14ac:dyDescent="0.2">
      <c r="A242" s="30"/>
    </row>
    <row r="243" spans="1:14" ht="15.75" x14ac:dyDescent="0.2">
      <c r="A243" s="113" t="s">
        <v>86</v>
      </c>
      <c r="B243" s="113"/>
      <c r="C243" s="113"/>
      <c r="D243" s="113"/>
      <c r="E243" s="113"/>
      <c r="F243" s="113"/>
      <c r="G243" s="113"/>
      <c r="H243" s="113"/>
      <c r="I243" s="113"/>
      <c r="J243" s="113"/>
    </row>
    <row r="244" spans="1:14" x14ac:dyDescent="0.2">
      <c r="A244" s="30"/>
    </row>
    <row r="245" spans="1:14" x14ac:dyDescent="0.2">
      <c r="A245" s="114" t="s">
        <v>7</v>
      </c>
      <c r="B245" s="116" t="s">
        <v>8</v>
      </c>
      <c r="C245" s="118" t="s">
        <v>2</v>
      </c>
      <c r="D245" s="119"/>
      <c r="E245" s="118" t="s">
        <v>3</v>
      </c>
      <c r="F245" s="119"/>
      <c r="G245" s="118" t="s">
        <v>4</v>
      </c>
      <c r="H245" s="119"/>
      <c r="I245" s="116" t="s">
        <v>9</v>
      </c>
      <c r="J245" s="120" t="s">
        <v>10</v>
      </c>
      <c r="K245" s="10"/>
      <c r="L245" s="10"/>
      <c r="M245" s="11"/>
      <c r="N245" s="11"/>
    </row>
    <row r="246" spans="1:14" x14ac:dyDescent="0.2">
      <c r="A246" s="115"/>
      <c r="B246" s="117"/>
      <c r="C246" s="12" t="s">
        <v>0</v>
      </c>
      <c r="D246" s="12" t="s">
        <v>1</v>
      </c>
      <c r="E246" s="12" t="s">
        <v>0</v>
      </c>
      <c r="F246" s="12" t="s">
        <v>1</v>
      </c>
      <c r="G246" s="12" t="s">
        <v>0</v>
      </c>
      <c r="H246" s="12" t="s">
        <v>1</v>
      </c>
      <c r="I246" s="117"/>
      <c r="J246" s="121"/>
      <c r="K246" s="13"/>
      <c r="L246" s="14"/>
      <c r="M246" s="41"/>
      <c r="N246" s="41"/>
    </row>
    <row r="247" spans="1:14" ht="14.1" customHeight="1" x14ac:dyDescent="0.2">
      <c r="A247" s="105" t="s">
        <v>91</v>
      </c>
      <c r="B247" s="106">
        <f>SUM(B206:B211)+SUM(B214:B219)</f>
        <v>3087</v>
      </c>
      <c r="C247" s="107">
        <f t="shared" ref="C247:J247" si="36">SUM(C206:C211)+SUM(C214:C219)</f>
        <v>2815802.26</v>
      </c>
      <c r="D247" s="106">
        <f t="shared" si="36"/>
        <v>43199</v>
      </c>
      <c r="E247" s="107">
        <f t="shared" si="36"/>
        <v>4066167.26</v>
      </c>
      <c r="F247" s="106">
        <f t="shared" si="36"/>
        <v>10886</v>
      </c>
      <c r="G247" s="107">
        <f t="shared" si="36"/>
        <v>734299.92</v>
      </c>
      <c r="H247" s="106">
        <f t="shared" si="36"/>
        <v>7462</v>
      </c>
      <c r="I247" s="107">
        <f t="shared" si="36"/>
        <v>7616269.4399999995</v>
      </c>
      <c r="J247" s="108">
        <f t="shared" si="36"/>
        <v>61547</v>
      </c>
    </row>
    <row r="248" spans="1:14" ht="14.1" customHeight="1" x14ac:dyDescent="0.2">
      <c r="A248" s="109" t="s">
        <v>92</v>
      </c>
      <c r="B248" s="110">
        <f>SUM(B220:B225)+SUM(B228:B233)</f>
        <v>2160</v>
      </c>
      <c r="C248" s="111">
        <f t="shared" ref="C248:J248" si="37">SUM(C220:C225)+SUM(C228:C233)</f>
        <v>1622110.18</v>
      </c>
      <c r="D248" s="110">
        <f t="shared" si="37"/>
        <v>22852</v>
      </c>
      <c r="E248" s="111">
        <f t="shared" si="37"/>
        <v>2905134.14</v>
      </c>
      <c r="F248" s="110">
        <f t="shared" si="37"/>
        <v>14534</v>
      </c>
      <c r="G248" s="111">
        <f t="shared" si="37"/>
        <v>316951.89</v>
      </c>
      <c r="H248" s="110">
        <f t="shared" si="37"/>
        <v>3129</v>
      </c>
      <c r="I248" s="111">
        <f t="shared" si="37"/>
        <v>4844196.2100000009</v>
      </c>
      <c r="J248" s="112">
        <f t="shared" si="37"/>
        <v>40515</v>
      </c>
    </row>
    <row r="249" spans="1:14" ht="14.1" customHeight="1" x14ac:dyDescent="0.2">
      <c r="A249" s="61" t="s">
        <v>87</v>
      </c>
      <c r="B249" s="62">
        <f>(((B248/B247)-1)*100)</f>
        <v>-30.029154518950442</v>
      </c>
      <c r="C249" s="62">
        <f t="shared" ref="C249:J249" si="38">(((C248/C247)-1)*100)</f>
        <v>-42.392610339051295</v>
      </c>
      <c r="D249" s="62">
        <f t="shared" si="38"/>
        <v>-47.100627329336334</v>
      </c>
      <c r="E249" s="62">
        <f t="shared" si="38"/>
        <v>-28.553501264480687</v>
      </c>
      <c r="F249" s="62">
        <f t="shared" si="38"/>
        <v>33.510931471614924</v>
      </c>
      <c r="G249" s="62">
        <f t="shared" si="38"/>
        <v>-56.836180780191285</v>
      </c>
      <c r="H249" s="62">
        <f t="shared" si="38"/>
        <v>-58.067542213883684</v>
      </c>
      <c r="I249" s="62">
        <f t="shared" si="38"/>
        <v>-36.396732702775793</v>
      </c>
      <c r="J249" s="63">
        <f t="shared" si="38"/>
        <v>-34.172258599119374</v>
      </c>
    </row>
    <row r="250" spans="1:14" x14ac:dyDescent="0.2">
      <c r="A250" s="30" t="s">
        <v>88</v>
      </c>
    </row>
    <row r="251" spans="1:14" x14ac:dyDescent="0.2">
      <c r="A251" s="31" t="s">
        <v>89</v>
      </c>
    </row>
    <row r="252" spans="1:14" x14ac:dyDescent="0.2">
      <c r="A252" s="32" t="s">
        <v>90</v>
      </c>
    </row>
  </sheetData>
  <mergeCells count="16">
    <mergeCell ref="A1:J1"/>
    <mergeCell ref="A3:A4"/>
    <mergeCell ref="B3:B4"/>
    <mergeCell ref="C3:D3"/>
    <mergeCell ref="E3:F3"/>
    <mergeCell ref="G3:H3"/>
    <mergeCell ref="I3:I4"/>
    <mergeCell ref="J3:J4"/>
    <mergeCell ref="A243:J243"/>
    <mergeCell ref="A245:A246"/>
    <mergeCell ref="B245:B246"/>
    <mergeCell ref="C245:D245"/>
    <mergeCell ref="E245:F245"/>
    <mergeCell ref="G245:H245"/>
    <mergeCell ref="I245:I246"/>
    <mergeCell ref="J245:J246"/>
  </mergeCells>
  <printOptions horizontalCentered="1" gridLinesSet="0"/>
  <pageMargins left="0" right="0" top="0.19685039370078741" bottom="0.19685039370078741" header="0" footer="0.19685039370078741"/>
  <pageSetup paperSize="9" scale="96" fitToHeight="0" orientation="portrait" r:id="rId1"/>
  <headerFooter alignWithMargins="0">
    <oddFooter>&amp;C&amp;8&amp;P de &amp;N&amp;R&amp;8&amp;A</oddFooter>
  </headerFooter>
  <rowBreaks count="3" manualBreakCount="3">
    <brk id="59" max="9" man="1"/>
    <brk id="115" max="9" man="1"/>
    <brk id="17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855468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15</v>
      </c>
      <c r="C11" s="20">
        <v>5921.39</v>
      </c>
      <c r="D11" s="17">
        <v>151</v>
      </c>
      <c r="E11" s="18">
        <v>741.04</v>
      </c>
      <c r="F11" s="17">
        <v>3</v>
      </c>
      <c r="G11" s="18">
        <v>0</v>
      </c>
      <c r="H11" s="17">
        <v>0</v>
      </c>
      <c r="I11" s="18">
        <f t="shared" ref="I11:J22" si="0">C11+E11+G11</f>
        <v>6662.43</v>
      </c>
      <c r="J11" s="19">
        <f t="shared" si="0"/>
        <v>154</v>
      </c>
    </row>
    <row r="12" spans="1:14" ht="12.75" customHeight="1" x14ac:dyDescent="0.2">
      <c r="A12" s="37" t="s">
        <v>20</v>
      </c>
      <c r="B12" s="17">
        <v>13</v>
      </c>
      <c r="C12" s="20">
        <v>8572.85</v>
      </c>
      <c r="D12" s="17">
        <v>258</v>
      </c>
      <c r="E12" s="18">
        <v>8054.97</v>
      </c>
      <c r="F12" s="17">
        <v>17</v>
      </c>
      <c r="G12" s="18">
        <v>0</v>
      </c>
      <c r="H12" s="17">
        <v>0</v>
      </c>
      <c r="I12" s="18">
        <f t="shared" si="0"/>
        <v>16627.82</v>
      </c>
      <c r="J12" s="19">
        <f t="shared" si="0"/>
        <v>275</v>
      </c>
    </row>
    <row r="13" spans="1:14" ht="12.75" customHeight="1" x14ac:dyDescent="0.2">
      <c r="A13" s="37" t="s">
        <v>21</v>
      </c>
      <c r="B13" s="17">
        <v>18</v>
      </c>
      <c r="C13" s="20">
        <v>4677.7299999999996</v>
      </c>
      <c r="D13" s="17">
        <v>53</v>
      </c>
      <c r="E13" s="18">
        <v>12590.93</v>
      </c>
      <c r="F13" s="17">
        <v>9</v>
      </c>
      <c r="G13" s="18">
        <v>0</v>
      </c>
      <c r="H13" s="17">
        <v>0</v>
      </c>
      <c r="I13" s="18">
        <f t="shared" si="0"/>
        <v>17268.66</v>
      </c>
      <c r="J13" s="19">
        <f t="shared" si="0"/>
        <v>62</v>
      </c>
    </row>
    <row r="14" spans="1:14" ht="12.75" customHeight="1" x14ac:dyDescent="0.2">
      <c r="A14" s="37" t="s">
        <v>22</v>
      </c>
      <c r="B14" s="17">
        <v>15</v>
      </c>
      <c r="C14" s="20">
        <v>5496.13</v>
      </c>
      <c r="D14" s="17">
        <v>72</v>
      </c>
      <c r="E14" s="18">
        <v>3649.54</v>
      </c>
      <c r="F14" s="17">
        <v>2</v>
      </c>
      <c r="G14" s="18">
        <v>0</v>
      </c>
      <c r="H14" s="17">
        <v>0</v>
      </c>
      <c r="I14" s="18">
        <f t="shared" si="0"/>
        <v>9145.67</v>
      </c>
      <c r="J14" s="19">
        <f t="shared" si="0"/>
        <v>74</v>
      </c>
    </row>
    <row r="15" spans="1:14" ht="12.75" customHeight="1" x14ac:dyDescent="0.2">
      <c r="A15" s="37" t="s">
        <v>23</v>
      </c>
      <c r="B15" s="17">
        <v>18</v>
      </c>
      <c r="C15" s="20">
        <v>8459.2199999999993</v>
      </c>
      <c r="D15" s="17">
        <v>130</v>
      </c>
      <c r="E15" s="18">
        <v>306.8</v>
      </c>
      <c r="F15" s="17">
        <v>1</v>
      </c>
      <c r="G15" s="18">
        <v>2693.92</v>
      </c>
      <c r="H15" s="17">
        <v>31</v>
      </c>
      <c r="I15" s="18">
        <f t="shared" si="0"/>
        <v>11459.939999999999</v>
      </c>
      <c r="J15" s="19">
        <f t="shared" si="0"/>
        <v>162</v>
      </c>
    </row>
    <row r="16" spans="1:14" ht="12.75" customHeight="1" x14ac:dyDescent="0.2">
      <c r="A16" s="37" t="s">
        <v>24</v>
      </c>
      <c r="B16" s="17">
        <v>16</v>
      </c>
      <c r="C16" s="20">
        <v>5080.76</v>
      </c>
      <c r="D16" s="17">
        <v>53</v>
      </c>
      <c r="E16" s="18">
        <v>5501.11</v>
      </c>
      <c r="F16" s="17">
        <v>3</v>
      </c>
      <c r="G16" s="18">
        <v>2031.57</v>
      </c>
      <c r="H16" s="17">
        <v>65</v>
      </c>
      <c r="I16" s="18">
        <f t="shared" si="0"/>
        <v>12613.439999999999</v>
      </c>
      <c r="J16" s="19">
        <f t="shared" si="0"/>
        <v>121</v>
      </c>
    </row>
    <row r="17" spans="1:10" ht="12.75" customHeight="1" x14ac:dyDescent="0.2">
      <c r="A17" s="37" t="s">
        <v>25</v>
      </c>
      <c r="B17" s="17">
        <v>16</v>
      </c>
      <c r="C17" s="20">
        <v>7620.17</v>
      </c>
      <c r="D17" s="17">
        <v>369</v>
      </c>
      <c r="E17" s="18">
        <v>6273.1</v>
      </c>
      <c r="F17" s="17">
        <v>8</v>
      </c>
      <c r="G17" s="18">
        <v>515.96</v>
      </c>
      <c r="H17" s="17">
        <v>5</v>
      </c>
      <c r="I17" s="18">
        <f t="shared" si="0"/>
        <v>14409.23</v>
      </c>
      <c r="J17" s="19">
        <f t="shared" si="0"/>
        <v>382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15</v>
      </c>
      <c r="C19" s="18">
        <v>27762.93</v>
      </c>
      <c r="D19" s="17">
        <v>651</v>
      </c>
      <c r="E19" s="18">
        <v>977.19</v>
      </c>
      <c r="F19" s="17">
        <v>1</v>
      </c>
      <c r="G19" s="18">
        <v>0</v>
      </c>
      <c r="H19" s="17">
        <v>0</v>
      </c>
      <c r="I19" s="18">
        <f t="shared" si="0"/>
        <v>28740.12</v>
      </c>
      <c r="J19" s="19">
        <f t="shared" si="0"/>
        <v>652</v>
      </c>
    </row>
    <row r="20" spans="1:10" ht="12.75" customHeight="1" x14ac:dyDescent="0.2">
      <c r="A20" s="37" t="s">
        <v>15</v>
      </c>
      <c r="B20" s="17">
        <v>13</v>
      </c>
      <c r="C20" s="18">
        <v>11151.48</v>
      </c>
      <c r="D20" s="17">
        <v>359</v>
      </c>
      <c r="E20" s="18">
        <v>276.23</v>
      </c>
      <c r="F20" s="17">
        <v>1</v>
      </c>
      <c r="G20" s="18">
        <v>1420.57</v>
      </c>
      <c r="H20" s="17">
        <v>36</v>
      </c>
      <c r="I20" s="18">
        <f t="shared" si="0"/>
        <v>12848.279999999999</v>
      </c>
      <c r="J20" s="19">
        <f t="shared" si="0"/>
        <v>396</v>
      </c>
    </row>
    <row r="21" spans="1:10" ht="12.75" customHeight="1" x14ac:dyDescent="0.2">
      <c r="A21" s="37" t="s">
        <v>16</v>
      </c>
      <c r="B21" s="17">
        <v>19</v>
      </c>
      <c r="C21" s="20">
        <v>15376.44</v>
      </c>
      <c r="D21" s="17">
        <v>443</v>
      </c>
      <c r="E21" s="18">
        <v>1855.73</v>
      </c>
      <c r="F21" s="17">
        <v>4</v>
      </c>
      <c r="G21" s="18">
        <v>493.82</v>
      </c>
      <c r="H21" s="17">
        <v>2</v>
      </c>
      <c r="I21" s="18">
        <f t="shared" si="0"/>
        <v>17725.990000000002</v>
      </c>
      <c r="J21" s="19">
        <f t="shared" si="0"/>
        <v>449</v>
      </c>
    </row>
    <row r="22" spans="1:10" ht="12.75" customHeight="1" x14ac:dyDescent="0.2">
      <c r="A22" s="37" t="s">
        <v>17</v>
      </c>
      <c r="B22" s="17">
        <v>23</v>
      </c>
      <c r="C22" s="20">
        <v>11776.08</v>
      </c>
      <c r="D22" s="17">
        <v>213</v>
      </c>
      <c r="E22" s="18">
        <v>9744.85</v>
      </c>
      <c r="F22" s="17">
        <v>7</v>
      </c>
      <c r="G22" s="18">
        <v>531.92999999999995</v>
      </c>
      <c r="H22" s="17">
        <v>8</v>
      </c>
      <c r="I22" s="18">
        <f t="shared" si="0"/>
        <v>22052.86</v>
      </c>
      <c r="J22" s="19">
        <f t="shared" si="0"/>
        <v>228</v>
      </c>
    </row>
    <row r="23" spans="1:10" ht="12.75" customHeight="1" x14ac:dyDescent="0.2">
      <c r="A23" s="37" t="s">
        <v>18</v>
      </c>
      <c r="B23" s="17">
        <v>25</v>
      </c>
      <c r="C23" s="20">
        <v>12346.97</v>
      </c>
      <c r="D23" s="17">
        <v>197</v>
      </c>
      <c r="E23" s="18">
        <v>10680.2</v>
      </c>
      <c r="F23" s="17">
        <v>8</v>
      </c>
      <c r="G23" s="18">
        <v>0</v>
      </c>
      <c r="H23" s="17">
        <v>0</v>
      </c>
      <c r="I23" s="18">
        <f>C23+E23+G23</f>
        <v>23027.17</v>
      </c>
      <c r="J23" s="19">
        <f>D23+F23+H23</f>
        <v>205</v>
      </c>
    </row>
    <row r="24" spans="1:10" ht="12.75" customHeight="1" x14ac:dyDescent="0.2">
      <c r="A24" s="37" t="s">
        <v>19</v>
      </c>
      <c r="B24" s="17">
        <v>20</v>
      </c>
      <c r="C24" s="20">
        <v>7760.97</v>
      </c>
      <c r="D24" s="17">
        <v>118</v>
      </c>
      <c r="E24" s="18">
        <v>0</v>
      </c>
      <c r="F24" s="17">
        <v>0</v>
      </c>
      <c r="G24" s="18">
        <v>500.7</v>
      </c>
      <c r="H24" s="17">
        <v>2</v>
      </c>
      <c r="I24" s="18">
        <f t="shared" ref="I24:J37" si="1">C24+E24+G24</f>
        <v>8261.67</v>
      </c>
      <c r="J24" s="19">
        <f t="shared" si="1"/>
        <v>120</v>
      </c>
    </row>
    <row r="25" spans="1:10" s="1" customFormat="1" ht="12.75" customHeight="1" x14ac:dyDescent="0.2">
      <c r="A25" s="37" t="s">
        <v>20</v>
      </c>
      <c r="B25" s="17">
        <v>14</v>
      </c>
      <c r="C25" s="20">
        <v>5654.22</v>
      </c>
      <c r="D25" s="17">
        <v>62</v>
      </c>
      <c r="E25" s="18">
        <v>0</v>
      </c>
      <c r="F25" s="17">
        <v>0</v>
      </c>
      <c r="G25" s="18">
        <v>1050.26</v>
      </c>
      <c r="H25" s="17">
        <v>12</v>
      </c>
      <c r="I25" s="18">
        <f t="shared" si="1"/>
        <v>6704.4800000000005</v>
      </c>
      <c r="J25" s="19">
        <f t="shared" si="1"/>
        <v>74</v>
      </c>
    </row>
    <row r="26" spans="1:10" s="1" customFormat="1" ht="12.75" customHeight="1" x14ac:dyDescent="0.2">
      <c r="A26" s="37" t="s">
        <v>21</v>
      </c>
      <c r="B26" s="17">
        <v>12</v>
      </c>
      <c r="C26" s="20">
        <v>3829.38</v>
      </c>
      <c r="D26" s="17">
        <v>42</v>
      </c>
      <c r="E26" s="18">
        <v>1397.68</v>
      </c>
      <c r="F26" s="17">
        <v>3</v>
      </c>
      <c r="G26" s="18">
        <v>1007.47</v>
      </c>
      <c r="H26" s="17">
        <v>15</v>
      </c>
      <c r="I26" s="18">
        <f t="shared" si="1"/>
        <v>6234.5300000000007</v>
      </c>
      <c r="J26" s="19">
        <f t="shared" si="1"/>
        <v>60</v>
      </c>
    </row>
    <row r="27" spans="1:10" s="1" customFormat="1" ht="12.75" customHeight="1" x14ac:dyDescent="0.2">
      <c r="A27" s="37" t="s">
        <v>22</v>
      </c>
      <c r="B27" s="17">
        <v>10</v>
      </c>
      <c r="C27" s="20">
        <v>3266.15</v>
      </c>
      <c r="D27" s="17">
        <v>46</v>
      </c>
      <c r="E27" s="18">
        <v>7614.13</v>
      </c>
      <c r="F27" s="17">
        <v>31</v>
      </c>
      <c r="G27" s="18">
        <v>0</v>
      </c>
      <c r="H27" s="17">
        <v>0</v>
      </c>
      <c r="I27" s="18">
        <f t="shared" si="1"/>
        <v>10880.28</v>
      </c>
      <c r="J27" s="19">
        <f t="shared" si="1"/>
        <v>77</v>
      </c>
    </row>
    <row r="28" spans="1:10" s="1" customFormat="1" ht="12.75" customHeight="1" x14ac:dyDescent="0.2">
      <c r="A28" s="37" t="s">
        <v>23</v>
      </c>
      <c r="B28" s="17">
        <v>13</v>
      </c>
      <c r="C28" s="20">
        <v>2587.1</v>
      </c>
      <c r="D28" s="17">
        <v>33</v>
      </c>
      <c r="E28" s="18">
        <v>9768.2999999999993</v>
      </c>
      <c r="F28" s="17">
        <v>7</v>
      </c>
      <c r="G28" s="18">
        <v>0</v>
      </c>
      <c r="H28" s="17">
        <v>0</v>
      </c>
      <c r="I28" s="18">
        <f t="shared" si="1"/>
        <v>12355.4</v>
      </c>
      <c r="J28" s="19">
        <f t="shared" si="1"/>
        <v>40</v>
      </c>
    </row>
    <row r="29" spans="1:10" s="1" customFormat="1" ht="12.75" customHeight="1" x14ac:dyDescent="0.2">
      <c r="A29" s="37" t="s">
        <v>24</v>
      </c>
      <c r="B29" s="17">
        <v>16</v>
      </c>
      <c r="C29" s="20">
        <v>8068.44</v>
      </c>
      <c r="D29" s="17">
        <v>362</v>
      </c>
      <c r="E29" s="18">
        <v>3593.21</v>
      </c>
      <c r="F29" s="17">
        <v>4</v>
      </c>
      <c r="G29" s="18">
        <v>0</v>
      </c>
      <c r="H29" s="17">
        <v>0</v>
      </c>
      <c r="I29" s="18">
        <f t="shared" si="1"/>
        <v>11661.65</v>
      </c>
      <c r="J29" s="19">
        <f t="shared" si="1"/>
        <v>366</v>
      </c>
    </row>
    <row r="30" spans="1:10" s="1" customFormat="1" ht="12.75" customHeight="1" x14ac:dyDescent="0.2">
      <c r="A30" s="37" t="s">
        <v>25</v>
      </c>
      <c r="B30" s="17">
        <v>10</v>
      </c>
      <c r="C30" s="20">
        <v>2977.63</v>
      </c>
      <c r="D30" s="17">
        <v>28</v>
      </c>
      <c r="E30" s="18">
        <v>4940.54</v>
      </c>
      <c r="F30" s="17">
        <v>16</v>
      </c>
      <c r="G30" s="18">
        <v>412.94</v>
      </c>
      <c r="H30" s="17">
        <v>8</v>
      </c>
      <c r="I30" s="18">
        <f t="shared" si="1"/>
        <v>8331.11</v>
      </c>
      <c r="J30" s="19">
        <f t="shared" si="1"/>
        <v>52</v>
      </c>
    </row>
    <row r="31" spans="1:10" s="1" customFormat="1" ht="12.75" customHeight="1" x14ac:dyDescent="0.2">
      <c r="A31" s="21" t="s">
        <v>12</v>
      </c>
      <c r="B31" s="22">
        <f>SUM(B19:B30)</f>
        <v>190</v>
      </c>
      <c r="C31" s="26">
        <f t="shared" ref="C31:J31" si="2">SUM(C19:C30)</f>
        <v>112557.79000000002</v>
      </c>
      <c r="D31" s="22">
        <f t="shared" si="2"/>
        <v>2554</v>
      </c>
      <c r="E31" s="26">
        <f t="shared" si="2"/>
        <v>50848.06</v>
      </c>
      <c r="F31" s="22">
        <f t="shared" si="2"/>
        <v>82</v>
      </c>
      <c r="G31" s="26">
        <f t="shared" si="2"/>
        <v>5417.69</v>
      </c>
      <c r="H31" s="22">
        <f t="shared" si="2"/>
        <v>83</v>
      </c>
      <c r="I31" s="26">
        <f t="shared" si="2"/>
        <v>168823.53999999998</v>
      </c>
      <c r="J31" s="25">
        <f t="shared" si="2"/>
        <v>2719</v>
      </c>
    </row>
    <row r="32" spans="1:10" s="1" customFormat="1" ht="12.75" customHeight="1" x14ac:dyDescent="0.2">
      <c r="A32" s="37" t="s">
        <v>27</v>
      </c>
      <c r="B32" s="17">
        <v>13</v>
      </c>
      <c r="C32" s="18">
        <v>5598.07</v>
      </c>
      <c r="D32" s="17">
        <v>96</v>
      </c>
      <c r="E32" s="18">
        <v>842.3</v>
      </c>
      <c r="F32" s="17">
        <v>2</v>
      </c>
      <c r="G32" s="18">
        <v>0</v>
      </c>
      <c r="H32" s="17">
        <v>0</v>
      </c>
      <c r="I32" s="18">
        <f t="shared" si="1"/>
        <v>6440.37</v>
      </c>
      <c r="J32" s="19">
        <f t="shared" si="1"/>
        <v>98</v>
      </c>
    </row>
    <row r="33" spans="1:10" s="1" customFormat="1" ht="12.75" customHeight="1" x14ac:dyDescent="0.2">
      <c r="A33" s="37" t="s">
        <v>15</v>
      </c>
      <c r="B33" s="17">
        <v>13</v>
      </c>
      <c r="C33" s="18">
        <v>6591.94</v>
      </c>
      <c r="D33" s="17">
        <v>134</v>
      </c>
      <c r="E33" s="18">
        <v>1627.52</v>
      </c>
      <c r="F33" s="17">
        <v>5</v>
      </c>
      <c r="G33" s="18">
        <v>0</v>
      </c>
      <c r="H33" s="17">
        <v>0</v>
      </c>
      <c r="I33" s="18">
        <f t="shared" si="1"/>
        <v>8219.4599999999991</v>
      </c>
      <c r="J33" s="19">
        <f t="shared" si="1"/>
        <v>139</v>
      </c>
    </row>
    <row r="34" spans="1:10" s="1" customFormat="1" ht="12.75" customHeight="1" x14ac:dyDescent="0.2">
      <c r="A34" s="37" t="s">
        <v>16</v>
      </c>
      <c r="B34" s="17">
        <v>17</v>
      </c>
      <c r="C34" s="20">
        <v>7312.21</v>
      </c>
      <c r="D34" s="17">
        <v>139</v>
      </c>
      <c r="E34" s="18">
        <v>2042.12</v>
      </c>
      <c r="F34" s="17">
        <v>12</v>
      </c>
      <c r="G34" s="18">
        <v>0</v>
      </c>
      <c r="H34" s="17">
        <v>0</v>
      </c>
      <c r="I34" s="18">
        <f t="shared" si="1"/>
        <v>9354.33</v>
      </c>
      <c r="J34" s="19">
        <f t="shared" si="1"/>
        <v>151</v>
      </c>
    </row>
    <row r="35" spans="1:10" s="1" customFormat="1" ht="12.75" customHeight="1" x14ac:dyDescent="0.2">
      <c r="A35" s="37" t="s">
        <v>17</v>
      </c>
      <c r="B35" s="17">
        <v>18</v>
      </c>
      <c r="C35" s="20">
        <v>6285.25</v>
      </c>
      <c r="D35" s="17">
        <v>110</v>
      </c>
      <c r="E35" s="18">
        <v>2120.8200000000002</v>
      </c>
      <c r="F35" s="17">
        <v>3</v>
      </c>
      <c r="G35" s="18">
        <v>0</v>
      </c>
      <c r="H35" s="17">
        <v>0</v>
      </c>
      <c r="I35" s="18">
        <f t="shared" si="1"/>
        <v>8406.07</v>
      </c>
      <c r="J35" s="19">
        <f t="shared" si="1"/>
        <v>113</v>
      </c>
    </row>
    <row r="36" spans="1:10" s="1" customFormat="1" ht="12.75" customHeight="1" x14ac:dyDescent="0.2">
      <c r="A36" s="37" t="s">
        <v>18</v>
      </c>
      <c r="B36" s="17">
        <v>21</v>
      </c>
      <c r="C36" s="20">
        <v>8608.89</v>
      </c>
      <c r="D36" s="17">
        <v>131</v>
      </c>
      <c r="E36" s="18">
        <v>7413.21</v>
      </c>
      <c r="F36" s="17">
        <v>32</v>
      </c>
      <c r="G36" s="18">
        <v>1322.22</v>
      </c>
      <c r="H36" s="17">
        <v>13</v>
      </c>
      <c r="I36" s="18">
        <f t="shared" si="1"/>
        <v>17344.32</v>
      </c>
      <c r="J36" s="19">
        <f t="shared" si="1"/>
        <v>176</v>
      </c>
    </row>
    <row r="37" spans="1:10" s="1" customFormat="1" ht="12.75" customHeight="1" x14ac:dyDescent="0.2">
      <c r="A37" s="37" t="s">
        <v>19</v>
      </c>
      <c r="B37" s="17">
        <v>17</v>
      </c>
      <c r="C37" s="20">
        <v>6226.44</v>
      </c>
      <c r="D37" s="17">
        <v>96</v>
      </c>
      <c r="E37" s="18">
        <v>2555.02</v>
      </c>
      <c r="F37" s="17">
        <v>31</v>
      </c>
      <c r="G37" s="18">
        <v>757.67</v>
      </c>
      <c r="H37" s="17">
        <v>4</v>
      </c>
      <c r="I37" s="18">
        <f t="shared" si="1"/>
        <v>9539.1299999999992</v>
      </c>
      <c r="J37" s="19">
        <f t="shared" si="1"/>
        <v>131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99</v>
      </c>
      <c r="C44" s="26">
        <f t="shared" ref="C44:J44" si="3">SUM(C32:C43)</f>
        <v>40622.800000000003</v>
      </c>
      <c r="D44" s="22">
        <f t="shared" si="3"/>
        <v>706</v>
      </c>
      <c r="E44" s="26">
        <f t="shared" si="3"/>
        <v>16600.990000000002</v>
      </c>
      <c r="F44" s="22">
        <f t="shared" si="3"/>
        <v>85</v>
      </c>
      <c r="G44" s="26">
        <f t="shared" si="3"/>
        <v>2079.89</v>
      </c>
      <c r="H44" s="22">
        <f t="shared" si="3"/>
        <v>17</v>
      </c>
      <c r="I44" s="26">
        <f t="shared" si="3"/>
        <v>59303.679999999993</v>
      </c>
      <c r="J44" s="25">
        <f t="shared" si="3"/>
        <v>808</v>
      </c>
    </row>
    <row r="45" spans="1:10" s="1" customFormat="1" x14ac:dyDescent="0.2">
      <c r="A45" s="38" t="s">
        <v>28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B4:B5"/>
    <mergeCell ref="C4:D4"/>
    <mergeCell ref="E4:F4"/>
    <mergeCell ref="G4:H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N274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71093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11</v>
      </c>
      <c r="C11" s="20">
        <v>4679.87</v>
      </c>
      <c r="D11" s="17">
        <v>101</v>
      </c>
      <c r="E11" s="18">
        <v>3497.37</v>
      </c>
      <c r="F11" s="17">
        <v>2</v>
      </c>
      <c r="G11" s="18">
        <v>1016.85</v>
      </c>
      <c r="H11" s="17">
        <v>5</v>
      </c>
      <c r="I11" s="18">
        <f t="shared" ref="I11" si="0">C11+E11+G11</f>
        <v>9194.09</v>
      </c>
      <c r="J11" s="19">
        <f t="shared" ref="J11" si="1">D11+F11+H11</f>
        <v>108</v>
      </c>
    </row>
    <row r="12" spans="1:14" ht="12.75" customHeight="1" x14ac:dyDescent="0.2">
      <c r="A12" s="37" t="s">
        <v>20</v>
      </c>
      <c r="B12" s="17">
        <v>9</v>
      </c>
      <c r="C12" s="20">
        <v>7303.47</v>
      </c>
      <c r="D12" s="17">
        <v>200</v>
      </c>
      <c r="E12" s="18">
        <v>4557.2299999999996</v>
      </c>
      <c r="F12" s="17">
        <v>8</v>
      </c>
      <c r="G12" s="18">
        <v>0</v>
      </c>
      <c r="H12" s="17">
        <v>0</v>
      </c>
      <c r="I12" s="18">
        <f t="shared" ref="I12:I13" si="2">C12+E12+G12</f>
        <v>11860.7</v>
      </c>
      <c r="J12" s="19">
        <f t="shared" ref="J12:J13" si="3">D12+F12+H12</f>
        <v>208</v>
      </c>
    </row>
    <row r="13" spans="1:14" ht="12.75" customHeight="1" x14ac:dyDescent="0.2">
      <c r="A13" s="37" t="s">
        <v>21</v>
      </c>
      <c r="B13" s="17">
        <v>18</v>
      </c>
      <c r="C13" s="20">
        <v>7234.12</v>
      </c>
      <c r="D13" s="17">
        <v>86</v>
      </c>
      <c r="E13" s="18">
        <v>12810.17</v>
      </c>
      <c r="F13" s="17">
        <v>3</v>
      </c>
      <c r="G13" s="18">
        <v>321.89</v>
      </c>
      <c r="H13" s="17">
        <v>3</v>
      </c>
      <c r="I13" s="18">
        <f t="shared" si="2"/>
        <v>20366.18</v>
      </c>
      <c r="J13" s="19">
        <f t="shared" si="3"/>
        <v>92</v>
      </c>
    </row>
    <row r="14" spans="1:14" ht="12.75" customHeight="1" x14ac:dyDescent="0.2">
      <c r="A14" s="37" t="s">
        <v>22</v>
      </c>
      <c r="B14" s="17">
        <v>9</v>
      </c>
      <c r="C14" s="20">
        <v>2634.36</v>
      </c>
      <c r="D14" s="17">
        <v>23</v>
      </c>
      <c r="E14" s="18">
        <v>649.74</v>
      </c>
      <c r="F14" s="17">
        <v>2</v>
      </c>
      <c r="G14" s="18">
        <v>1016.85</v>
      </c>
      <c r="H14" s="17">
        <v>5</v>
      </c>
      <c r="I14" s="18">
        <f t="shared" ref="I14:I15" si="4">C14+E14+G14</f>
        <v>4300.9500000000007</v>
      </c>
      <c r="J14" s="19">
        <f t="shared" ref="J14:J15" si="5">D14+F14+H14</f>
        <v>30</v>
      </c>
    </row>
    <row r="15" spans="1:14" ht="12.75" customHeight="1" x14ac:dyDescent="0.2">
      <c r="A15" s="37" t="s">
        <v>23</v>
      </c>
      <c r="B15" s="17">
        <v>9</v>
      </c>
      <c r="C15" s="20">
        <v>5805.25</v>
      </c>
      <c r="D15" s="17">
        <v>99</v>
      </c>
      <c r="E15" s="18">
        <v>0</v>
      </c>
      <c r="F15" s="17">
        <v>0</v>
      </c>
      <c r="G15" s="18">
        <v>0</v>
      </c>
      <c r="H15" s="17">
        <v>0</v>
      </c>
      <c r="I15" s="18">
        <f t="shared" si="4"/>
        <v>5805.25</v>
      </c>
      <c r="J15" s="19">
        <f t="shared" si="5"/>
        <v>99</v>
      </c>
    </row>
    <row r="16" spans="1:14" ht="12.75" customHeight="1" x14ac:dyDescent="0.2">
      <c r="A16" s="37" t="s">
        <v>24</v>
      </c>
      <c r="B16" s="17">
        <v>22</v>
      </c>
      <c r="C16" s="20">
        <v>13931.23</v>
      </c>
      <c r="D16" s="17">
        <v>251</v>
      </c>
      <c r="E16" s="18">
        <v>372.32</v>
      </c>
      <c r="F16" s="17">
        <v>3</v>
      </c>
      <c r="G16" s="18">
        <v>10133.51</v>
      </c>
      <c r="H16" s="17">
        <v>180</v>
      </c>
      <c r="I16" s="18">
        <f t="shared" ref="I16:I17" si="6">C16+E16+G16</f>
        <v>24437.059999999998</v>
      </c>
      <c r="J16" s="19">
        <f t="shared" ref="J16:J17" si="7">D16+F16+H16</f>
        <v>434</v>
      </c>
    </row>
    <row r="17" spans="1:14" ht="12.75" customHeight="1" x14ac:dyDescent="0.2">
      <c r="A17" s="37" t="s">
        <v>25</v>
      </c>
      <c r="B17" s="17">
        <v>22</v>
      </c>
      <c r="C17" s="20">
        <v>13367.87</v>
      </c>
      <c r="D17" s="17">
        <v>409</v>
      </c>
      <c r="E17" s="18">
        <v>5007.21</v>
      </c>
      <c r="F17" s="17">
        <v>7</v>
      </c>
      <c r="G17" s="18">
        <v>332</v>
      </c>
      <c r="H17" s="17">
        <v>4</v>
      </c>
      <c r="I17" s="18">
        <f t="shared" si="6"/>
        <v>18707.080000000002</v>
      </c>
      <c r="J17" s="19">
        <f t="shared" si="7"/>
        <v>420</v>
      </c>
    </row>
    <row r="18" spans="1:14" s="1" customFormat="1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  <c r="K18" s="27"/>
      <c r="L18" s="28"/>
      <c r="M18" s="29"/>
      <c r="N18" s="29"/>
    </row>
    <row r="19" spans="1:14" ht="12.75" customHeight="1" x14ac:dyDescent="0.2">
      <c r="A19" s="37" t="s">
        <v>26</v>
      </c>
      <c r="B19" s="17">
        <v>12</v>
      </c>
      <c r="C19" s="18">
        <v>7555.97</v>
      </c>
      <c r="D19" s="17">
        <v>281</v>
      </c>
      <c r="E19" s="18">
        <v>745.75</v>
      </c>
      <c r="F19" s="17">
        <v>2</v>
      </c>
      <c r="G19" s="18">
        <v>0</v>
      </c>
      <c r="H19" s="17">
        <v>0</v>
      </c>
      <c r="I19" s="18">
        <f t="shared" ref="I19:I20" si="8">C19+E19+G19</f>
        <v>8301.7200000000012</v>
      </c>
      <c r="J19" s="19">
        <f t="shared" ref="J19:J20" si="9">D19+F19+H19</f>
        <v>283</v>
      </c>
    </row>
    <row r="20" spans="1:14" ht="12.75" customHeight="1" x14ac:dyDescent="0.2">
      <c r="A20" s="37" t="s">
        <v>15</v>
      </c>
      <c r="B20" s="17">
        <v>13</v>
      </c>
      <c r="C20" s="18">
        <v>5211.4399999999996</v>
      </c>
      <c r="D20" s="17">
        <v>46</v>
      </c>
      <c r="E20" s="18">
        <v>20614.16</v>
      </c>
      <c r="F20" s="17">
        <v>3</v>
      </c>
      <c r="G20" s="18">
        <v>0</v>
      </c>
      <c r="H20" s="17">
        <v>0</v>
      </c>
      <c r="I20" s="18">
        <f t="shared" si="8"/>
        <v>25825.599999999999</v>
      </c>
      <c r="J20" s="19">
        <f t="shared" si="9"/>
        <v>49</v>
      </c>
    </row>
    <row r="21" spans="1:14" ht="12.75" customHeight="1" x14ac:dyDescent="0.2">
      <c r="A21" s="37" t="s">
        <v>16</v>
      </c>
      <c r="B21" s="17">
        <v>15</v>
      </c>
      <c r="C21" s="20">
        <v>6115.73</v>
      </c>
      <c r="D21" s="17">
        <v>179</v>
      </c>
      <c r="E21" s="18">
        <v>9315.76</v>
      </c>
      <c r="F21" s="17">
        <v>10</v>
      </c>
      <c r="G21" s="18">
        <v>0</v>
      </c>
      <c r="H21" s="17">
        <v>0</v>
      </c>
      <c r="I21" s="18">
        <f t="shared" ref="I21:I22" si="10">C21+E21+G21</f>
        <v>15431.49</v>
      </c>
      <c r="J21" s="19">
        <f t="shared" ref="J21:J22" si="11">D21+F21+H21</f>
        <v>189</v>
      </c>
    </row>
    <row r="22" spans="1:14" ht="12.75" customHeight="1" x14ac:dyDescent="0.2">
      <c r="A22" s="37" t="s">
        <v>17</v>
      </c>
      <c r="B22" s="17">
        <v>20</v>
      </c>
      <c r="C22" s="20">
        <v>12543.11</v>
      </c>
      <c r="D22" s="17">
        <v>258</v>
      </c>
      <c r="E22" s="18">
        <v>8548.42</v>
      </c>
      <c r="F22" s="17">
        <v>55</v>
      </c>
      <c r="G22" s="18">
        <v>1868.85</v>
      </c>
      <c r="H22" s="17">
        <v>8</v>
      </c>
      <c r="I22" s="18">
        <f t="shared" si="10"/>
        <v>22960.379999999997</v>
      </c>
      <c r="J22" s="19">
        <f t="shared" si="11"/>
        <v>321</v>
      </c>
    </row>
    <row r="23" spans="1:14" ht="12.75" customHeight="1" x14ac:dyDescent="0.2">
      <c r="A23" s="37" t="s">
        <v>18</v>
      </c>
      <c r="B23" s="17">
        <v>11</v>
      </c>
      <c r="C23" s="20">
        <v>5688.59</v>
      </c>
      <c r="D23" s="17">
        <v>55</v>
      </c>
      <c r="E23" s="18">
        <v>221.01</v>
      </c>
      <c r="F23" s="17">
        <v>1</v>
      </c>
      <c r="G23" s="18">
        <v>703.94</v>
      </c>
      <c r="H23" s="17">
        <v>8</v>
      </c>
      <c r="I23" s="18">
        <f t="shared" ref="I23" si="12">C23+E23+G23</f>
        <v>6613.5400000000009</v>
      </c>
      <c r="J23" s="19">
        <f t="shared" ref="J23" si="13">D23+F23+H23</f>
        <v>64</v>
      </c>
    </row>
    <row r="24" spans="1:14" ht="12.75" customHeight="1" x14ac:dyDescent="0.2">
      <c r="A24" s="37" t="s">
        <v>19</v>
      </c>
      <c r="B24" s="17">
        <v>23</v>
      </c>
      <c r="C24" s="20">
        <v>10718.4</v>
      </c>
      <c r="D24" s="17">
        <v>193</v>
      </c>
      <c r="E24" s="18">
        <v>3298.48</v>
      </c>
      <c r="F24" s="17">
        <v>25</v>
      </c>
      <c r="G24" s="18">
        <v>217.53</v>
      </c>
      <c r="H24" s="17">
        <v>2</v>
      </c>
      <c r="I24" s="18">
        <f t="shared" ref="I24:I34" si="14">C24+E24+G24</f>
        <v>14234.41</v>
      </c>
      <c r="J24" s="19">
        <f t="shared" ref="J24:J34" si="15">D24+F24+H24</f>
        <v>220</v>
      </c>
    </row>
    <row r="25" spans="1:14" s="1" customFormat="1" ht="12.75" customHeight="1" x14ac:dyDescent="0.2">
      <c r="A25" s="37" t="s">
        <v>20</v>
      </c>
      <c r="B25" s="17">
        <v>8</v>
      </c>
      <c r="C25" s="20">
        <v>2805.28</v>
      </c>
      <c r="D25" s="17">
        <v>50</v>
      </c>
      <c r="E25" s="18">
        <v>7288.92</v>
      </c>
      <c r="F25" s="17">
        <v>21</v>
      </c>
      <c r="G25" s="18">
        <v>0</v>
      </c>
      <c r="H25" s="17">
        <v>0</v>
      </c>
      <c r="I25" s="18">
        <f t="shared" si="14"/>
        <v>10094.200000000001</v>
      </c>
      <c r="J25" s="19">
        <f t="shared" si="15"/>
        <v>71</v>
      </c>
    </row>
    <row r="26" spans="1:14" s="1" customFormat="1" ht="12.75" customHeight="1" x14ac:dyDescent="0.2">
      <c r="A26" s="37" t="s">
        <v>21</v>
      </c>
      <c r="B26" s="17">
        <v>13</v>
      </c>
      <c r="C26" s="20">
        <v>4968.3500000000004</v>
      </c>
      <c r="D26" s="17">
        <v>163</v>
      </c>
      <c r="E26" s="18">
        <v>1662.87</v>
      </c>
      <c r="F26" s="17">
        <v>24</v>
      </c>
      <c r="G26" s="18">
        <v>0</v>
      </c>
      <c r="H26" s="17">
        <v>0</v>
      </c>
      <c r="I26" s="18">
        <f t="shared" si="14"/>
        <v>6631.22</v>
      </c>
      <c r="J26" s="19">
        <f t="shared" si="15"/>
        <v>187</v>
      </c>
    </row>
    <row r="27" spans="1:14" s="1" customFormat="1" ht="12.75" customHeight="1" x14ac:dyDescent="0.2">
      <c r="A27" s="37" t="s">
        <v>22</v>
      </c>
      <c r="B27" s="17">
        <v>10</v>
      </c>
      <c r="C27" s="20">
        <v>5095.96</v>
      </c>
      <c r="D27" s="17">
        <v>127</v>
      </c>
      <c r="E27" s="18">
        <v>4029.06</v>
      </c>
      <c r="F27" s="17">
        <v>5</v>
      </c>
      <c r="G27" s="18">
        <v>0</v>
      </c>
      <c r="H27" s="17">
        <v>0</v>
      </c>
      <c r="I27" s="18">
        <f t="shared" si="14"/>
        <v>9125.02</v>
      </c>
      <c r="J27" s="19">
        <f t="shared" si="15"/>
        <v>132</v>
      </c>
    </row>
    <row r="28" spans="1:14" s="1" customFormat="1" ht="12.75" customHeight="1" x14ac:dyDescent="0.2">
      <c r="A28" s="37" t="s">
        <v>23</v>
      </c>
      <c r="B28" s="17">
        <v>10</v>
      </c>
      <c r="C28" s="20">
        <v>8456.52</v>
      </c>
      <c r="D28" s="17">
        <v>608</v>
      </c>
      <c r="E28" s="18">
        <v>92836.86</v>
      </c>
      <c r="F28" s="17">
        <v>10</v>
      </c>
      <c r="G28" s="18">
        <v>0</v>
      </c>
      <c r="H28" s="17">
        <v>0</v>
      </c>
      <c r="I28" s="18">
        <f t="shared" si="14"/>
        <v>101293.38</v>
      </c>
      <c r="J28" s="19">
        <f t="shared" si="15"/>
        <v>618</v>
      </c>
    </row>
    <row r="29" spans="1:14" s="1" customFormat="1" ht="12.75" customHeight="1" x14ac:dyDescent="0.2">
      <c r="A29" s="37" t="s">
        <v>24</v>
      </c>
      <c r="B29" s="17">
        <v>10</v>
      </c>
      <c r="C29" s="20">
        <v>5280.64</v>
      </c>
      <c r="D29" s="17">
        <v>44</v>
      </c>
      <c r="E29" s="18">
        <v>4656.95</v>
      </c>
      <c r="F29" s="17">
        <v>19</v>
      </c>
      <c r="G29" s="18">
        <v>0</v>
      </c>
      <c r="H29" s="17">
        <v>0</v>
      </c>
      <c r="I29" s="18">
        <f t="shared" si="14"/>
        <v>9937.59</v>
      </c>
      <c r="J29" s="19">
        <f t="shared" si="15"/>
        <v>63</v>
      </c>
    </row>
    <row r="30" spans="1:14" s="1" customFormat="1" ht="12.75" customHeight="1" x14ac:dyDescent="0.2">
      <c r="A30" s="37" t="s">
        <v>25</v>
      </c>
      <c r="B30" s="17">
        <v>17</v>
      </c>
      <c r="C30" s="20">
        <v>8909.7199999999993</v>
      </c>
      <c r="D30" s="17">
        <v>250</v>
      </c>
      <c r="E30" s="18">
        <v>10559.36</v>
      </c>
      <c r="F30" s="17">
        <v>5</v>
      </c>
      <c r="G30" s="18">
        <v>0</v>
      </c>
      <c r="H30" s="17">
        <v>0</v>
      </c>
      <c r="I30" s="18">
        <f t="shared" si="14"/>
        <v>19469.080000000002</v>
      </c>
      <c r="J30" s="19">
        <f t="shared" si="15"/>
        <v>255</v>
      </c>
    </row>
    <row r="31" spans="1:14" s="1" customFormat="1" ht="12.75" customHeight="1" x14ac:dyDescent="0.2">
      <c r="A31" s="21" t="s">
        <v>12</v>
      </c>
      <c r="B31" s="22">
        <f>SUM(B19:B30)</f>
        <v>162</v>
      </c>
      <c r="C31" s="26">
        <f t="shared" ref="C31:J31" si="16">SUM(C19:C30)</f>
        <v>83349.709999999992</v>
      </c>
      <c r="D31" s="22">
        <f t="shared" si="16"/>
        <v>2254</v>
      </c>
      <c r="E31" s="26">
        <f t="shared" si="16"/>
        <v>163777.60000000003</v>
      </c>
      <c r="F31" s="22">
        <f t="shared" si="16"/>
        <v>180</v>
      </c>
      <c r="G31" s="26">
        <f t="shared" si="16"/>
        <v>2790.32</v>
      </c>
      <c r="H31" s="22">
        <f t="shared" si="16"/>
        <v>18</v>
      </c>
      <c r="I31" s="26">
        <f t="shared" si="16"/>
        <v>249917.63</v>
      </c>
      <c r="J31" s="25">
        <f t="shared" si="16"/>
        <v>2452</v>
      </c>
      <c r="K31" s="27"/>
      <c r="L31" s="28"/>
      <c r="M31" s="29"/>
      <c r="N31" s="29"/>
    </row>
    <row r="32" spans="1:14" s="1" customFormat="1" ht="12.75" customHeight="1" x14ac:dyDescent="0.2">
      <c r="A32" s="37" t="s">
        <v>27</v>
      </c>
      <c r="B32" s="17">
        <v>11</v>
      </c>
      <c r="C32" s="18">
        <v>7890.43</v>
      </c>
      <c r="D32" s="17">
        <v>462</v>
      </c>
      <c r="E32" s="18">
        <v>11549.05</v>
      </c>
      <c r="F32" s="17">
        <v>13</v>
      </c>
      <c r="G32" s="18">
        <v>0</v>
      </c>
      <c r="H32" s="17">
        <v>0</v>
      </c>
      <c r="I32" s="18">
        <f t="shared" si="14"/>
        <v>19439.48</v>
      </c>
      <c r="J32" s="19">
        <f t="shared" si="15"/>
        <v>475</v>
      </c>
    </row>
    <row r="33" spans="1:14" s="1" customFormat="1" ht="12.75" customHeight="1" x14ac:dyDescent="0.2">
      <c r="A33" s="37" t="s">
        <v>15</v>
      </c>
      <c r="B33" s="17">
        <v>5</v>
      </c>
      <c r="C33" s="18">
        <v>2714.88</v>
      </c>
      <c r="D33" s="17">
        <v>20</v>
      </c>
      <c r="E33" s="18">
        <v>649.28</v>
      </c>
      <c r="F33" s="17">
        <v>2</v>
      </c>
      <c r="G33" s="18">
        <v>0</v>
      </c>
      <c r="H33" s="17">
        <v>0</v>
      </c>
      <c r="I33" s="18">
        <f t="shared" si="14"/>
        <v>3364.16</v>
      </c>
      <c r="J33" s="19">
        <f t="shared" si="15"/>
        <v>22</v>
      </c>
    </row>
    <row r="34" spans="1:14" s="1" customFormat="1" ht="12.75" customHeight="1" x14ac:dyDescent="0.2">
      <c r="A34" s="37" t="s">
        <v>16</v>
      </c>
      <c r="B34" s="17">
        <v>3</v>
      </c>
      <c r="C34" s="20">
        <v>6172.41</v>
      </c>
      <c r="D34" s="17">
        <v>154</v>
      </c>
      <c r="E34" s="18">
        <v>0</v>
      </c>
      <c r="F34" s="17">
        <v>0</v>
      </c>
      <c r="G34" s="18">
        <v>0</v>
      </c>
      <c r="H34" s="17">
        <v>0</v>
      </c>
      <c r="I34" s="18">
        <f t="shared" si="14"/>
        <v>6172.41</v>
      </c>
      <c r="J34" s="19">
        <f t="shared" si="15"/>
        <v>154</v>
      </c>
    </row>
    <row r="35" spans="1:14" s="1" customFormat="1" ht="12.75" customHeight="1" x14ac:dyDescent="0.2">
      <c r="A35" s="37" t="s">
        <v>17</v>
      </c>
      <c r="B35" s="17">
        <v>19</v>
      </c>
      <c r="C35" s="20">
        <v>7052.17</v>
      </c>
      <c r="D35" s="17">
        <v>47</v>
      </c>
      <c r="E35" s="18">
        <v>7998.87</v>
      </c>
      <c r="F35" s="17">
        <v>8</v>
      </c>
      <c r="G35" s="18">
        <v>416.17</v>
      </c>
      <c r="H35" s="17">
        <v>7</v>
      </c>
      <c r="I35" s="18">
        <v>15467.210000000001</v>
      </c>
      <c r="J35" s="19">
        <v>62</v>
      </c>
    </row>
    <row r="36" spans="1:14" s="1" customFormat="1" ht="12.75" customHeight="1" x14ac:dyDescent="0.2">
      <c r="A36" s="37" t="s">
        <v>18</v>
      </c>
      <c r="B36" s="17">
        <v>6</v>
      </c>
      <c r="C36" s="20">
        <v>4761.2700000000004</v>
      </c>
      <c r="D36" s="17">
        <v>201</v>
      </c>
      <c r="E36" s="18">
        <v>0</v>
      </c>
      <c r="F36" s="17">
        <v>0</v>
      </c>
      <c r="G36" s="18">
        <v>0</v>
      </c>
      <c r="H36" s="17">
        <v>0</v>
      </c>
      <c r="I36" s="18">
        <f t="shared" ref="I36:I37" si="17">C36+E36+G36</f>
        <v>4761.2700000000004</v>
      </c>
      <c r="J36" s="19">
        <f>D36+F36+H36</f>
        <v>201</v>
      </c>
    </row>
    <row r="37" spans="1:14" s="1" customFormat="1" ht="12.75" customHeight="1" x14ac:dyDescent="0.2">
      <c r="A37" s="37" t="s">
        <v>19</v>
      </c>
      <c r="B37" s="17">
        <v>15</v>
      </c>
      <c r="C37" s="20">
        <v>7316.22</v>
      </c>
      <c r="D37" s="17">
        <v>72</v>
      </c>
      <c r="E37" s="18">
        <v>336.79</v>
      </c>
      <c r="F37" s="17">
        <v>2</v>
      </c>
      <c r="G37" s="18">
        <v>386.65</v>
      </c>
      <c r="H37" s="17">
        <v>3</v>
      </c>
      <c r="I37" s="18">
        <f t="shared" si="17"/>
        <v>8039.66</v>
      </c>
      <c r="J37" s="19">
        <f>D37+F37+H37</f>
        <v>77</v>
      </c>
    </row>
    <row r="38" spans="1:14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4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4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4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4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4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4" s="1" customFormat="1" ht="12.75" customHeight="1" x14ac:dyDescent="0.2">
      <c r="A44" s="21" t="s">
        <v>13</v>
      </c>
      <c r="B44" s="22">
        <f>SUM(B32:B43)</f>
        <v>59</v>
      </c>
      <c r="C44" s="26">
        <f t="shared" ref="C44" si="18">SUM(C32:C43)</f>
        <v>35907.379999999997</v>
      </c>
      <c r="D44" s="22">
        <f t="shared" ref="D44" si="19">SUM(D32:D43)</f>
        <v>956</v>
      </c>
      <c r="E44" s="26">
        <f t="shared" ref="E44" si="20">SUM(E32:E43)</f>
        <v>20533.990000000002</v>
      </c>
      <c r="F44" s="22">
        <f t="shared" ref="F44" si="21">SUM(F32:F43)</f>
        <v>25</v>
      </c>
      <c r="G44" s="26">
        <f t="shared" ref="G44" si="22">SUM(G32:G43)</f>
        <v>802.81999999999994</v>
      </c>
      <c r="H44" s="22">
        <f t="shared" ref="H44" si="23">SUM(H32:H43)</f>
        <v>10</v>
      </c>
      <c r="I44" s="26">
        <f t="shared" ref="I44" si="24">SUM(I32:I43)</f>
        <v>57244.19</v>
      </c>
      <c r="J44" s="25">
        <f t="shared" ref="J44" si="25">SUM(J32:J43)</f>
        <v>991</v>
      </c>
      <c r="K44" s="27"/>
      <c r="L44" s="28"/>
      <c r="M44" s="29"/>
      <c r="N44" s="29"/>
    </row>
    <row r="45" spans="1:14" s="1" customFormat="1" x14ac:dyDescent="0.2">
      <c r="A45" s="38" t="s">
        <v>28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4" s="1" customFormat="1" x14ac:dyDescent="0.2">
      <c r="A46" s="31" t="s">
        <v>29</v>
      </c>
    </row>
    <row r="47" spans="1:14" s="1" customFormat="1" x14ac:dyDescent="0.2">
      <c r="A47" s="32"/>
    </row>
    <row r="48" spans="1:14" s="1" customFormat="1" x14ac:dyDescent="0.2">
      <c r="A48" s="6"/>
    </row>
    <row r="49" spans="1:1" s="1" customFormat="1" ht="7.5" customHeigh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s="1" customFormat="1" x14ac:dyDescent="0.2">
      <c r="A55" s="6"/>
    </row>
    <row r="56" spans="1:1" ht="14.1" customHeight="1" x14ac:dyDescent="0.2"/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s="1" customFormat="1" x14ac:dyDescent="0.2">
      <c r="A69" s="6"/>
    </row>
    <row r="70" spans="1:1" ht="14.1" customHeight="1" x14ac:dyDescent="0.2"/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s="1" customFormat="1" x14ac:dyDescent="0.2">
      <c r="A83" s="6"/>
    </row>
    <row r="84" spans="1:1" ht="14.1" customHeight="1" x14ac:dyDescent="0.2"/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s="1" customFormat="1" x14ac:dyDescent="0.2">
      <c r="A97" s="6"/>
    </row>
    <row r="98" spans="1:1" ht="14.1" customHeight="1" x14ac:dyDescent="0.2"/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s="1" customFormat="1" x14ac:dyDescent="0.2">
      <c r="A111" s="6"/>
    </row>
    <row r="112" spans="1:1" ht="14.1" customHeight="1" x14ac:dyDescent="0.2"/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1" customFormat="1" x14ac:dyDescent="0.2">
      <c r="A121" s="6"/>
    </row>
    <row r="122" spans="1:1" s="2" customFormat="1" x14ac:dyDescent="0.2">
      <c r="A122" s="8"/>
    </row>
    <row r="123" spans="1:1" s="1" customFormat="1" x14ac:dyDescent="0.2">
      <c r="A123" s="6"/>
    </row>
    <row r="124" spans="1:1" s="1" customFormat="1" x14ac:dyDescent="0.2">
      <c r="A124" s="6"/>
    </row>
    <row r="125" spans="1:1" s="1" customFormat="1" x14ac:dyDescent="0.2">
      <c r="A125" s="6"/>
    </row>
    <row r="126" spans="1:1" ht="14.1" customHeight="1" x14ac:dyDescent="0.2"/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1" customFormat="1" x14ac:dyDescent="0.2">
      <c r="A135" s="6"/>
    </row>
    <row r="136" spans="1:1" s="2" customFormat="1" x14ac:dyDescent="0.2">
      <c r="A136" s="8"/>
    </row>
    <row r="137" spans="1:1" s="1" customFormat="1" x14ac:dyDescent="0.2">
      <c r="A137" s="6"/>
    </row>
    <row r="138" spans="1:1" s="1" customFormat="1" x14ac:dyDescent="0.2">
      <c r="A138" s="6"/>
    </row>
    <row r="139" spans="1:1" s="1" customFormat="1" x14ac:dyDescent="0.2">
      <c r="A139" s="6"/>
    </row>
    <row r="140" spans="1:1" ht="14.1" customHeight="1" x14ac:dyDescent="0.2"/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1" customFormat="1" x14ac:dyDescent="0.2">
      <c r="A149" s="6"/>
    </row>
    <row r="150" spans="1:1" s="2" customFormat="1" x14ac:dyDescent="0.2">
      <c r="A150" s="8"/>
    </row>
    <row r="151" spans="1:1" s="1" customFormat="1" x14ac:dyDescent="0.2">
      <c r="A151" s="6"/>
    </row>
    <row r="152" spans="1:1" s="1" customFormat="1" x14ac:dyDescent="0.2">
      <c r="A152" s="6"/>
    </row>
    <row r="153" spans="1:1" s="1" customFormat="1" x14ac:dyDescent="0.2">
      <c r="A153" s="6"/>
    </row>
    <row r="154" spans="1:1" ht="14.1" customHeight="1" x14ac:dyDescent="0.2"/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1" customFormat="1" x14ac:dyDescent="0.2">
      <c r="A163" s="6"/>
    </row>
    <row r="164" spans="1:1" s="2" customFormat="1" x14ac:dyDescent="0.2">
      <c r="A164" s="8"/>
    </row>
    <row r="165" spans="1:1" s="1" customFormat="1" x14ac:dyDescent="0.2">
      <c r="A165" s="6"/>
    </row>
    <row r="166" spans="1:1" s="1" customFormat="1" x14ac:dyDescent="0.2">
      <c r="A166" s="6"/>
    </row>
    <row r="167" spans="1:1" s="1" customFormat="1" x14ac:dyDescent="0.2">
      <c r="A167" s="6"/>
    </row>
    <row r="168" spans="1:1" ht="14.1" customHeight="1" x14ac:dyDescent="0.2"/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1" customFormat="1" x14ac:dyDescent="0.2">
      <c r="A177" s="6"/>
    </row>
    <row r="178" spans="1:1" s="2" customFormat="1" x14ac:dyDescent="0.2">
      <c r="A178" s="8"/>
    </row>
    <row r="179" spans="1:1" s="1" customFormat="1" x14ac:dyDescent="0.2">
      <c r="A179" s="6"/>
    </row>
    <row r="180" spans="1:1" s="1" customFormat="1" x14ac:dyDescent="0.2">
      <c r="A180" s="6"/>
    </row>
    <row r="181" spans="1:1" s="1" customFormat="1" x14ac:dyDescent="0.2">
      <c r="A181" s="6"/>
    </row>
    <row r="182" spans="1:1" ht="14.1" customHeight="1" x14ac:dyDescent="0.2"/>
    <row r="183" spans="1:1" s="1" customFormat="1" x14ac:dyDescent="0.2">
      <c r="A183" s="6"/>
    </row>
    <row r="184" spans="1:1" s="1" customFormat="1" x14ac:dyDescent="0.2">
      <c r="A184" s="6"/>
    </row>
    <row r="185" spans="1:1" s="1" customFormat="1" x14ac:dyDescent="0.2">
      <c r="A185" s="6"/>
    </row>
    <row r="186" spans="1:1" s="3" customFormat="1" x14ac:dyDescent="0.2">
      <c r="A186" s="9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1" customFormat="1" x14ac:dyDescent="0.2">
      <c r="A191" s="6"/>
    </row>
    <row r="192" spans="1:1" s="2" customFormat="1" x14ac:dyDescent="0.2">
      <c r="A192" s="8"/>
    </row>
    <row r="193" spans="1:1" s="1" customFormat="1" x14ac:dyDescent="0.2">
      <c r="A193" s="6"/>
    </row>
    <row r="194" spans="1:1" s="1" customFormat="1" x14ac:dyDescent="0.2">
      <c r="A194" s="6"/>
    </row>
    <row r="195" spans="1:1" s="1" customFormat="1" x14ac:dyDescent="0.2">
      <c r="A195" s="6"/>
    </row>
    <row r="196" spans="1:1" ht="14.1" customHeight="1" x14ac:dyDescent="0.2"/>
    <row r="197" spans="1:1" s="1" customFormat="1" x14ac:dyDescent="0.2">
      <c r="A197" s="6"/>
    </row>
    <row r="198" spans="1:1" s="1" customFormat="1" x14ac:dyDescent="0.2">
      <c r="A198" s="6"/>
    </row>
    <row r="199" spans="1:1" s="1" customFormat="1" x14ac:dyDescent="0.2">
      <c r="A199" s="6"/>
    </row>
    <row r="200" spans="1:1" s="3" customFormat="1" x14ac:dyDescent="0.2">
      <c r="A200" s="9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1" customFormat="1" x14ac:dyDescent="0.2">
      <c r="A205" s="6"/>
    </row>
    <row r="206" spans="1:1" s="2" customFormat="1" x14ac:dyDescent="0.2">
      <c r="A206" s="8"/>
    </row>
    <row r="207" spans="1:1" s="1" customFormat="1" x14ac:dyDescent="0.2">
      <c r="A207" s="6"/>
    </row>
    <row r="208" spans="1:1" s="1" customFormat="1" x14ac:dyDescent="0.2">
      <c r="A208" s="6"/>
    </row>
    <row r="209" spans="1:1" s="1" customFormat="1" x14ac:dyDescent="0.2">
      <c r="A209" s="6"/>
    </row>
    <row r="210" spans="1:1" ht="14.1" customHeight="1" x14ac:dyDescent="0.2"/>
    <row r="211" spans="1:1" s="1" customFormat="1" x14ac:dyDescent="0.2">
      <c r="A211" s="6"/>
    </row>
    <row r="212" spans="1:1" s="1" customFormat="1" x14ac:dyDescent="0.2">
      <c r="A212" s="6"/>
    </row>
    <row r="213" spans="1:1" s="1" customFormat="1" x14ac:dyDescent="0.2">
      <c r="A213" s="6"/>
    </row>
    <row r="214" spans="1:1" s="3" customFormat="1" x14ac:dyDescent="0.2">
      <c r="A214" s="9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1" customFormat="1" x14ac:dyDescent="0.2">
      <c r="A219" s="6"/>
    </row>
    <row r="220" spans="1:1" s="2" customFormat="1" x14ac:dyDescent="0.2">
      <c r="A220" s="8"/>
    </row>
    <row r="221" spans="1:1" s="1" customFormat="1" x14ac:dyDescent="0.2">
      <c r="A221" s="6"/>
    </row>
    <row r="222" spans="1:1" s="1" customFormat="1" x14ac:dyDescent="0.2">
      <c r="A222" s="6"/>
    </row>
    <row r="223" spans="1:1" s="1" customFormat="1" x14ac:dyDescent="0.2">
      <c r="A223" s="6"/>
    </row>
    <row r="224" spans="1:1" ht="14.1" customHeight="1" x14ac:dyDescent="0.2"/>
    <row r="225" spans="1:1" s="1" customFormat="1" x14ac:dyDescent="0.2">
      <c r="A225" s="6"/>
    </row>
    <row r="226" spans="1:1" s="1" customFormat="1" x14ac:dyDescent="0.2">
      <c r="A226" s="6"/>
    </row>
    <row r="227" spans="1:1" s="1" customFormat="1" x14ac:dyDescent="0.2">
      <c r="A227" s="6"/>
    </row>
    <row r="228" spans="1:1" s="3" customFormat="1" x14ac:dyDescent="0.2">
      <c r="A228" s="9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1" customFormat="1" x14ac:dyDescent="0.2">
      <c r="A233" s="6"/>
    </row>
    <row r="234" spans="1:1" s="2" customFormat="1" x14ac:dyDescent="0.2">
      <c r="A234" s="8"/>
    </row>
    <row r="235" spans="1:1" s="1" customFormat="1" x14ac:dyDescent="0.2">
      <c r="A235" s="6"/>
    </row>
    <row r="236" spans="1:1" s="1" customFormat="1" x14ac:dyDescent="0.2">
      <c r="A236" s="6"/>
    </row>
    <row r="237" spans="1:1" s="1" customFormat="1" x14ac:dyDescent="0.2">
      <c r="A237" s="6"/>
    </row>
    <row r="238" spans="1:1" ht="14.1" customHeight="1" x14ac:dyDescent="0.2"/>
    <row r="239" spans="1:1" s="1" customFormat="1" x14ac:dyDescent="0.2">
      <c r="A239" s="6"/>
    </row>
    <row r="240" spans="1:1" s="1" customFormat="1" x14ac:dyDescent="0.2">
      <c r="A240" s="6"/>
    </row>
    <row r="241" spans="1:1" s="1" customFormat="1" x14ac:dyDescent="0.2">
      <c r="A241" s="6"/>
    </row>
    <row r="242" spans="1:1" s="3" customFormat="1" x14ac:dyDescent="0.2">
      <c r="A242" s="9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1" customFormat="1" x14ac:dyDescent="0.2">
      <c r="A247" s="6"/>
    </row>
    <row r="248" spans="1:1" s="2" customFormat="1" x14ac:dyDescent="0.2">
      <c r="A248" s="8"/>
    </row>
    <row r="249" spans="1:1" s="1" customFormat="1" x14ac:dyDescent="0.2">
      <c r="A249" s="6"/>
    </row>
    <row r="250" spans="1:1" s="1" customFormat="1" x14ac:dyDescent="0.2">
      <c r="A250" s="6"/>
    </row>
    <row r="251" spans="1:1" s="1" customFormat="1" x14ac:dyDescent="0.2">
      <c r="A251" s="6"/>
    </row>
    <row r="252" spans="1:1" ht="14.1" customHeight="1" x14ac:dyDescent="0.2"/>
    <row r="253" spans="1:1" s="1" customFormat="1" x14ac:dyDescent="0.2">
      <c r="A253" s="6"/>
    </row>
    <row r="254" spans="1:1" s="1" customFormat="1" x14ac:dyDescent="0.2">
      <c r="A254" s="6"/>
    </row>
    <row r="255" spans="1:1" s="1" customFormat="1" x14ac:dyDescent="0.2">
      <c r="A255" s="6"/>
    </row>
    <row r="256" spans="1:1" s="3" customFormat="1" x14ac:dyDescent="0.2">
      <c r="A256" s="9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1" customFormat="1" hidden="1" x14ac:dyDescent="0.2">
      <c r="A261" s="6"/>
    </row>
    <row r="262" spans="1:1" s="2" customFormat="1" hidden="1" x14ac:dyDescent="0.2">
      <c r="A262" s="8"/>
    </row>
    <row r="263" spans="1:1" s="1" customFormat="1" hidden="1" x14ac:dyDescent="0.2">
      <c r="A263" s="6"/>
    </row>
    <row r="264" spans="1:1" s="1" customFormat="1" hidden="1" x14ac:dyDescent="0.2">
      <c r="A264" s="6"/>
    </row>
    <row r="265" spans="1:1" s="1" customFormat="1" x14ac:dyDescent="0.2">
      <c r="A265" s="6"/>
    </row>
    <row r="266" spans="1:1" ht="14.1" customHeight="1" x14ac:dyDescent="0.2"/>
    <row r="270" spans="1:1" ht="12.75" customHeight="1" x14ac:dyDescent="0.2"/>
    <row r="272" spans="1:1" ht="14.1" customHeight="1" x14ac:dyDescent="0.2"/>
    <row r="273" ht="14.1" customHeight="1" x14ac:dyDescent="0.2"/>
    <row r="274" ht="14.1" customHeight="1" x14ac:dyDescent="0.2"/>
  </sheetData>
  <mergeCells count="9">
    <mergeCell ref="A1:J1"/>
    <mergeCell ref="A4:A5"/>
    <mergeCell ref="B4:B5"/>
    <mergeCell ref="C4:D4"/>
    <mergeCell ref="E4:F4"/>
    <mergeCell ref="G4:H4"/>
    <mergeCell ref="I4:I5"/>
    <mergeCell ref="J4:J5"/>
    <mergeCell ref="A3:J3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71093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61</v>
      </c>
      <c r="C11" s="20">
        <v>61721.29</v>
      </c>
      <c r="D11" s="17">
        <v>347</v>
      </c>
      <c r="E11" s="18">
        <v>108702.19</v>
      </c>
      <c r="F11" s="17">
        <v>788</v>
      </c>
      <c r="G11" s="18">
        <v>24532.69</v>
      </c>
      <c r="H11" s="17">
        <v>173</v>
      </c>
      <c r="I11" s="18">
        <f t="shared" ref="I11:J22" si="0">C11+E11+G11</f>
        <v>194956.17</v>
      </c>
      <c r="J11" s="19">
        <f t="shared" si="0"/>
        <v>1308</v>
      </c>
    </row>
    <row r="12" spans="1:14" ht="12.75" customHeight="1" x14ac:dyDescent="0.2">
      <c r="A12" s="37" t="s">
        <v>20</v>
      </c>
      <c r="B12" s="17">
        <v>31</v>
      </c>
      <c r="C12" s="20">
        <v>24624.3</v>
      </c>
      <c r="D12" s="17">
        <v>158</v>
      </c>
      <c r="E12" s="18">
        <v>49716.24</v>
      </c>
      <c r="F12" s="17">
        <v>99</v>
      </c>
      <c r="G12" s="18">
        <v>12627.88</v>
      </c>
      <c r="H12" s="17">
        <v>138</v>
      </c>
      <c r="I12" s="18">
        <f t="shared" si="0"/>
        <v>86968.42</v>
      </c>
      <c r="J12" s="19">
        <f t="shared" si="0"/>
        <v>395</v>
      </c>
    </row>
    <row r="13" spans="1:14" ht="12.75" customHeight="1" x14ac:dyDescent="0.2">
      <c r="A13" s="37" t="s">
        <v>21</v>
      </c>
      <c r="B13" s="17">
        <v>71</v>
      </c>
      <c r="C13" s="20">
        <v>37411.699999999997</v>
      </c>
      <c r="D13" s="17">
        <v>207</v>
      </c>
      <c r="E13" s="18">
        <v>124988.73</v>
      </c>
      <c r="F13" s="17">
        <v>1404</v>
      </c>
      <c r="G13" s="18">
        <v>26479.83</v>
      </c>
      <c r="H13" s="17">
        <v>194</v>
      </c>
      <c r="I13" s="18">
        <f t="shared" si="0"/>
        <v>188880.26</v>
      </c>
      <c r="J13" s="19">
        <f t="shared" si="0"/>
        <v>1805</v>
      </c>
    </row>
    <row r="14" spans="1:14" ht="12.75" customHeight="1" x14ac:dyDescent="0.2">
      <c r="A14" s="37" t="s">
        <v>22</v>
      </c>
      <c r="B14" s="17">
        <v>51</v>
      </c>
      <c r="C14" s="20">
        <v>60170.64</v>
      </c>
      <c r="D14" s="17">
        <v>468</v>
      </c>
      <c r="E14" s="18">
        <v>163107.22</v>
      </c>
      <c r="F14" s="17">
        <v>830</v>
      </c>
      <c r="G14" s="18">
        <v>12736.75</v>
      </c>
      <c r="H14" s="17">
        <v>93</v>
      </c>
      <c r="I14" s="18">
        <f t="shared" si="0"/>
        <v>236014.61</v>
      </c>
      <c r="J14" s="19">
        <f t="shared" si="0"/>
        <v>1391</v>
      </c>
    </row>
    <row r="15" spans="1:14" ht="12.75" customHeight="1" x14ac:dyDescent="0.2">
      <c r="A15" s="37" t="s">
        <v>23</v>
      </c>
      <c r="B15" s="17">
        <v>42</v>
      </c>
      <c r="C15" s="20">
        <v>39365.629999999997</v>
      </c>
      <c r="D15" s="17">
        <v>274</v>
      </c>
      <c r="E15" s="18">
        <v>30125.64</v>
      </c>
      <c r="F15" s="17">
        <v>205</v>
      </c>
      <c r="G15" s="18">
        <v>12370.34</v>
      </c>
      <c r="H15" s="17">
        <v>43</v>
      </c>
      <c r="I15" s="18">
        <f t="shared" si="0"/>
        <v>81861.609999999986</v>
      </c>
      <c r="J15" s="19">
        <f t="shared" si="0"/>
        <v>522</v>
      </c>
    </row>
    <row r="16" spans="1:14" ht="12.75" customHeight="1" x14ac:dyDescent="0.2">
      <c r="A16" s="37" t="s">
        <v>24</v>
      </c>
      <c r="B16" s="17">
        <v>44</v>
      </c>
      <c r="C16" s="20">
        <v>43369.25</v>
      </c>
      <c r="D16" s="17">
        <v>268</v>
      </c>
      <c r="E16" s="18">
        <v>62685.06</v>
      </c>
      <c r="F16" s="17">
        <v>340</v>
      </c>
      <c r="G16" s="18">
        <v>16295.55</v>
      </c>
      <c r="H16" s="17">
        <v>75</v>
      </c>
      <c r="I16" s="18">
        <f t="shared" si="0"/>
        <v>122349.86</v>
      </c>
      <c r="J16" s="19">
        <f t="shared" si="0"/>
        <v>683</v>
      </c>
    </row>
    <row r="17" spans="1:10" ht="12.75" customHeight="1" x14ac:dyDescent="0.2">
      <c r="A17" s="37" t="s">
        <v>25</v>
      </c>
      <c r="B17" s="17">
        <v>47</v>
      </c>
      <c r="C17" s="20">
        <v>65761.509999999995</v>
      </c>
      <c r="D17" s="17">
        <v>612</v>
      </c>
      <c r="E17" s="18">
        <v>113927.19</v>
      </c>
      <c r="F17" s="17">
        <v>534</v>
      </c>
      <c r="G17" s="18">
        <v>16885.46</v>
      </c>
      <c r="H17" s="17">
        <v>40</v>
      </c>
      <c r="I17" s="18">
        <f t="shared" si="0"/>
        <v>196574.16</v>
      </c>
      <c r="J17" s="19">
        <f t="shared" si="0"/>
        <v>1186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55</v>
      </c>
      <c r="C19" s="18">
        <v>68773.320000000007</v>
      </c>
      <c r="D19" s="17">
        <v>426</v>
      </c>
      <c r="E19" s="18">
        <v>260925.4</v>
      </c>
      <c r="F19" s="17">
        <v>278</v>
      </c>
      <c r="G19" s="18">
        <v>1478.42</v>
      </c>
      <c r="H19" s="17">
        <v>11</v>
      </c>
      <c r="I19" s="18">
        <f t="shared" si="0"/>
        <v>331177.13999999996</v>
      </c>
      <c r="J19" s="19">
        <f t="shared" si="0"/>
        <v>715</v>
      </c>
    </row>
    <row r="20" spans="1:10" ht="12.75" customHeight="1" x14ac:dyDescent="0.2">
      <c r="A20" s="37" t="s">
        <v>15</v>
      </c>
      <c r="B20" s="17">
        <v>34</v>
      </c>
      <c r="C20" s="18">
        <v>20116.89</v>
      </c>
      <c r="D20" s="17">
        <v>134</v>
      </c>
      <c r="E20" s="18">
        <v>146611.12</v>
      </c>
      <c r="F20" s="17">
        <v>157</v>
      </c>
      <c r="G20" s="18">
        <v>29897.57</v>
      </c>
      <c r="H20" s="17">
        <v>80</v>
      </c>
      <c r="I20" s="18">
        <f t="shared" si="0"/>
        <v>196625.58000000002</v>
      </c>
      <c r="J20" s="19">
        <f t="shared" si="0"/>
        <v>371</v>
      </c>
    </row>
    <row r="21" spans="1:10" ht="12.75" customHeight="1" x14ac:dyDescent="0.2">
      <c r="A21" s="37" t="s">
        <v>16</v>
      </c>
      <c r="B21" s="17">
        <v>43</v>
      </c>
      <c r="C21" s="20">
        <v>13478.24</v>
      </c>
      <c r="D21" s="17">
        <v>118</v>
      </c>
      <c r="E21" s="18">
        <v>96874.73</v>
      </c>
      <c r="F21" s="17">
        <v>478</v>
      </c>
      <c r="G21" s="18">
        <v>15045.98</v>
      </c>
      <c r="H21" s="17">
        <v>75</v>
      </c>
      <c r="I21" s="18">
        <f t="shared" si="0"/>
        <v>125398.95</v>
      </c>
      <c r="J21" s="19">
        <f t="shared" si="0"/>
        <v>671</v>
      </c>
    </row>
    <row r="22" spans="1:10" ht="12.75" customHeight="1" x14ac:dyDescent="0.2">
      <c r="A22" s="37" t="s">
        <v>17</v>
      </c>
      <c r="B22" s="17">
        <v>31</v>
      </c>
      <c r="C22" s="20">
        <v>26792.43</v>
      </c>
      <c r="D22" s="17">
        <v>153</v>
      </c>
      <c r="E22" s="18">
        <v>62182.04</v>
      </c>
      <c r="F22" s="17">
        <v>466</v>
      </c>
      <c r="G22" s="18">
        <v>25456.05</v>
      </c>
      <c r="H22" s="17">
        <v>187</v>
      </c>
      <c r="I22" s="18">
        <f t="shared" si="0"/>
        <v>114430.52</v>
      </c>
      <c r="J22" s="19">
        <f t="shared" si="0"/>
        <v>806</v>
      </c>
    </row>
    <row r="23" spans="1:10" ht="12.75" customHeight="1" x14ac:dyDescent="0.2">
      <c r="A23" s="37" t="s">
        <v>18</v>
      </c>
      <c r="B23" s="17">
        <v>37</v>
      </c>
      <c r="C23" s="20">
        <v>26584.43</v>
      </c>
      <c r="D23" s="17">
        <v>220</v>
      </c>
      <c r="E23" s="18">
        <v>161490.68</v>
      </c>
      <c r="F23" s="17">
        <v>376</v>
      </c>
      <c r="G23" s="18">
        <v>22784.18</v>
      </c>
      <c r="H23" s="17">
        <v>222</v>
      </c>
      <c r="I23" s="18">
        <f>C23+E23+G23</f>
        <v>210859.28999999998</v>
      </c>
      <c r="J23" s="19">
        <f>D23+F23+H23</f>
        <v>818</v>
      </c>
    </row>
    <row r="24" spans="1:10" ht="12.75" customHeight="1" x14ac:dyDescent="0.2">
      <c r="A24" s="37" t="s">
        <v>19</v>
      </c>
      <c r="B24" s="17">
        <v>67</v>
      </c>
      <c r="C24" s="20">
        <v>94695.86</v>
      </c>
      <c r="D24" s="17">
        <v>420</v>
      </c>
      <c r="E24" s="18">
        <v>53812</v>
      </c>
      <c r="F24" s="17">
        <v>189</v>
      </c>
      <c r="G24" s="18">
        <v>15654.41</v>
      </c>
      <c r="H24" s="17">
        <v>158</v>
      </c>
      <c r="I24" s="18">
        <f t="shared" ref="I24:J37" si="1">C24+E24+G24</f>
        <v>164162.26999999999</v>
      </c>
      <c r="J24" s="19">
        <f t="shared" si="1"/>
        <v>767</v>
      </c>
    </row>
    <row r="25" spans="1:10" s="1" customFormat="1" ht="12.75" customHeight="1" x14ac:dyDescent="0.2">
      <c r="A25" s="37" t="s">
        <v>20</v>
      </c>
      <c r="B25" s="17">
        <v>49</v>
      </c>
      <c r="C25" s="20">
        <v>58981.51</v>
      </c>
      <c r="D25" s="17">
        <v>347</v>
      </c>
      <c r="E25" s="18">
        <v>154820.35</v>
      </c>
      <c r="F25" s="17">
        <v>362</v>
      </c>
      <c r="G25" s="18">
        <v>4308.51</v>
      </c>
      <c r="H25" s="17">
        <v>84</v>
      </c>
      <c r="I25" s="18">
        <f t="shared" si="1"/>
        <v>218110.37000000002</v>
      </c>
      <c r="J25" s="19">
        <f t="shared" si="1"/>
        <v>793</v>
      </c>
    </row>
    <row r="26" spans="1:10" s="1" customFormat="1" ht="12.75" customHeight="1" x14ac:dyDescent="0.2">
      <c r="A26" s="37" t="s">
        <v>21</v>
      </c>
      <c r="B26" s="17">
        <v>45</v>
      </c>
      <c r="C26" s="20">
        <v>54838.94</v>
      </c>
      <c r="D26" s="17">
        <v>515</v>
      </c>
      <c r="E26" s="18">
        <v>49019.82</v>
      </c>
      <c r="F26" s="17">
        <v>322</v>
      </c>
      <c r="G26" s="18">
        <v>12529.43</v>
      </c>
      <c r="H26" s="17">
        <v>98</v>
      </c>
      <c r="I26" s="18">
        <f t="shared" si="1"/>
        <v>116388.19</v>
      </c>
      <c r="J26" s="19">
        <f t="shared" si="1"/>
        <v>935</v>
      </c>
    </row>
    <row r="27" spans="1:10" s="1" customFormat="1" ht="12.75" customHeight="1" x14ac:dyDescent="0.2">
      <c r="A27" s="37" t="s">
        <v>22</v>
      </c>
      <c r="B27" s="17">
        <v>40</v>
      </c>
      <c r="C27" s="20">
        <v>45747.07</v>
      </c>
      <c r="D27" s="17">
        <v>348</v>
      </c>
      <c r="E27" s="18">
        <v>45215.33</v>
      </c>
      <c r="F27" s="17">
        <v>110</v>
      </c>
      <c r="G27" s="18">
        <v>5878.95</v>
      </c>
      <c r="H27" s="17">
        <v>110</v>
      </c>
      <c r="I27" s="18">
        <f t="shared" si="1"/>
        <v>96841.349999999991</v>
      </c>
      <c r="J27" s="19">
        <f t="shared" si="1"/>
        <v>568</v>
      </c>
    </row>
    <row r="28" spans="1:10" s="1" customFormat="1" ht="12.75" customHeight="1" x14ac:dyDescent="0.2">
      <c r="A28" s="37" t="s">
        <v>23</v>
      </c>
      <c r="B28" s="17">
        <v>25</v>
      </c>
      <c r="C28" s="20">
        <v>13779.51</v>
      </c>
      <c r="D28" s="17">
        <v>90</v>
      </c>
      <c r="E28" s="18">
        <v>85430.98</v>
      </c>
      <c r="F28" s="17">
        <v>202</v>
      </c>
      <c r="G28" s="18">
        <v>5375.42</v>
      </c>
      <c r="H28" s="17">
        <v>57</v>
      </c>
      <c r="I28" s="18">
        <f t="shared" si="1"/>
        <v>104585.90999999999</v>
      </c>
      <c r="J28" s="19">
        <f t="shared" si="1"/>
        <v>349</v>
      </c>
    </row>
    <row r="29" spans="1:10" s="1" customFormat="1" ht="12.75" customHeight="1" x14ac:dyDescent="0.2">
      <c r="A29" s="37" t="s">
        <v>24</v>
      </c>
      <c r="B29" s="17">
        <v>25</v>
      </c>
      <c r="C29" s="20">
        <v>22085.68</v>
      </c>
      <c r="D29" s="17">
        <v>139</v>
      </c>
      <c r="E29" s="18">
        <v>44877.38</v>
      </c>
      <c r="F29" s="17">
        <v>615</v>
      </c>
      <c r="G29" s="18">
        <v>11347.61</v>
      </c>
      <c r="H29" s="17">
        <v>69</v>
      </c>
      <c r="I29" s="18">
        <f t="shared" si="1"/>
        <v>78310.67</v>
      </c>
      <c r="J29" s="19">
        <f t="shared" si="1"/>
        <v>823</v>
      </c>
    </row>
    <row r="30" spans="1:10" s="1" customFormat="1" ht="12.75" customHeight="1" x14ac:dyDescent="0.2">
      <c r="A30" s="37" t="s">
        <v>25</v>
      </c>
      <c r="B30" s="17">
        <v>37</v>
      </c>
      <c r="C30" s="20">
        <v>30710.17</v>
      </c>
      <c r="D30" s="17">
        <v>180</v>
      </c>
      <c r="E30" s="18">
        <v>87372.43</v>
      </c>
      <c r="F30" s="17">
        <v>650</v>
      </c>
      <c r="G30" s="18">
        <v>10132.15</v>
      </c>
      <c r="H30" s="17">
        <v>49</v>
      </c>
      <c r="I30" s="18">
        <f t="shared" si="1"/>
        <v>128214.74999999999</v>
      </c>
      <c r="J30" s="19">
        <f t="shared" si="1"/>
        <v>879</v>
      </c>
    </row>
    <row r="31" spans="1:10" s="1" customFormat="1" ht="12.75" customHeight="1" x14ac:dyDescent="0.2">
      <c r="A31" s="21" t="s">
        <v>12</v>
      </c>
      <c r="B31" s="22">
        <f>SUM(B19:B30)</f>
        <v>488</v>
      </c>
      <c r="C31" s="26">
        <f t="shared" ref="C31:J31" si="2">SUM(C19:C30)</f>
        <v>476584.05</v>
      </c>
      <c r="D31" s="22">
        <f t="shared" si="2"/>
        <v>3090</v>
      </c>
      <c r="E31" s="26">
        <f t="shared" si="2"/>
        <v>1248632.2599999998</v>
      </c>
      <c r="F31" s="22">
        <f t="shared" si="2"/>
        <v>4205</v>
      </c>
      <c r="G31" s="26">
        <f t="shared" si="2"/>
        <v>159888.68000000002</v>
      </c>
      <c r="H31" s="22">
        <f t="shared" si="2"/>
        <v>1200</v>
      </c>
      <c r="I31" s="26">
        <f t="shared" si="2"/>
        <v>1885104.99</v>
      </c>
      <c r="J31" s="25">
        <f t="shared" si="2"/>
        <v>8495</v>
      </c>
    </row>
    <row r="32" spans="1:10" s="1" customFormat="1" ht="12.75" customHeight="1" x14ac:dyDescent="0.2">
      <c r="A32" s="37" t="s">
        <v>27</v>
      </c>
      <c r="B32" s="17">
        <v>27</v>
      </c>
      <c r="C32" s="18">
        <v>35069.21</v>
      </c>
      <c r="D32" s="17">
        <v>306</v>
      </c>
      <c r="E32" s="18">
        <v>42889.55</v>
      </c>
      <c r="F32" s="17">
        <v>376</v>
      </c>
      <c r="G32" s="18">
        <v>12562.08</v>
      </c>
      <c r="H32" s="17">
        <v>67</v>
      </c>
      <c r="I32" s="18">
        <f t="shared" si="1"/>
        <v>90520.840000000011</v>
      </c>
      <c r="J32" s="19">
        <f t="shared" si="1"/>
        <v>749</v>
      </c>
    </row>
    <row r="33" spans="1:10" s="1" customFormat="1" ht="12.75" customHeight="1" x14ac:dyDescent="0.2">
      <c r="A33" s="37" t="s">
        <v>15</v>
      </c>
      <c r="B33" s="17">
        <v>37</v>
      </c>
      <c r="C33" s="18">
        <v>45316.32</v>
      </c>
      <c r="D33" s="17">
        <v>676</v>
      </c>
      <c r="E33" s="18">
        <v>33292.29</v>
      </c>
      <c r="F33" s="17">
        <v>195</v>
      </c>
      <c r="G33" s="18">
        <v>5017.6000000000004</v>
      </c>
      <c r="H33" s="17">
        <v>50</v>
      </c>
      <c r="I33" s="18">
        <f t="shared" si="1"/>
        <v>83626.210000000006</v>
      </c>
      <c r="J33" s="19">
        <f t="shared" si="1"/>
        <v>921</v>
      </c>
    </row>
    <row r="34" spans="1:10" s="1" customFormat="1" ht="12.75" customHeight="1" x14ac:dyDescent="0.2">
      <c r="A34" s="37" t="s">
        <v>16</v>
      </c>
      <c r="B34" s="17">
        <v>31</v>
      </c>
      <c r="C34" s="20">
        <v>26095.73</v>
      </c>
      <c r="D34" s="17">
        <v>151</v>
      </c>
      <c r="E34" s="18">
        <v>41791.839999999997</v>
      </c>
      <c r="F34" s="17">
        <v>134</v>
      </c>
      <c r="G34" s="18">
        <v>0</v>
      </c>
      <c r="H34" s="17">
        <v>0</v>
      </c>
      <c r="I34" s="18">
        <f t="shared" si="1"/>
        <v>67887.569999999992</v>
      </c>
      <c r="J34" s="19">
        <f t="shared" si="1"/>
        <v>285</v>
      </c>
    </row>
    <row r="35" spans="1:10" s="1" customFormat="1" ht="12.75" customHeight="1" x14ac:dyDescent="0.2">
      <c r="A35" s="37" t="s">
        <v>17</v>
      </c>
      <c r="B35" s="17">
        <v>51</v>
      </c>
      <c r="C35" s="20">
        <v>35726.03</v>
      </c>
      <c r="D35" s="17">
        <v>313</v>
      </c>
      <c r="E35" s="18">
        <v>113797.75999999999</v>
      </c>
      <c r="F35" s="17">
        <v>593</v>
      </c>
      <c r="G35" s="18">
        <v>29674.97</v>
      </c>
      <c r="H35" s="17">
        <v>202</v>
      </c>
      <c r="I35" s="18">
        <f t="shared" si="1"/>
        <v>179198.75999999998</v>
      </c>
      <c r="J35" s="19">
        <f t="shared" si="1"/>
        <v>1108</v>
      </c>
    </row>
    <row r="36" spans="1:10" s="1" customFormat="1" ht="12.75" customHeight="1" x14ac:dyDescent="0.2">
      <c r="A36" s="37" t="s">
        <v>18</v>
      </c>
      <c r="B36" s="17">
        <v>21</v>
      </c>
      <c r="C36" s="20">
        <v>20485.310000000001</v>
      </c>
      <c r="D36" s="17">
        <v>164</v>
      </c>
      <c r="E36" s="18">
        <v>15776.42</v>
      </c>
      <c r="F36" s="17">
        <v>128</v>
      </c>
      <c r="G36" s="18">
        <v>2250.3200000000002</v>
      </c>
      <c r="H36" s="17">
        <v>26</v>
      </c>
      <c r="I36" s="18">
        <f t="shared" si="1"/>
        <v>38512.050000000003</v>
      </c>
      <c r="J36" s="19">
        <f t="shared" si="1"/>
        <v>318</v>
      </c>
    </row>
    <row r="37" spans="1:10" s="1" customFormat="1" ht="12.75" customHeight="1" x14ac:dyDescent="0.2">
      <c r="A37" s="37" t="s">
        <v>19</v>
      </c>
      <c r="B37" s="17">
        <v>21</v>
      </c>
      <c r="C37" s="20">
        <v>25085.83</v>
      </c>
      <c r="D37" s="17">
        <v>111</v>
      </c>
      <c r="E37" s="18">
        <v>10446.209999999999</v>
      </c>
      <c r="F37" s="17">
        <v>63</v>
      </c>
      <c r="G37" s="18">
        <v>11091.02</v>
      </c>
      <c r="H37" s="17">
        <v>74</v>
      </c>
      <c r="I37" s="18">
        <f t="shared" si="1"/>
        <v>46623.06</v>
      </c>
      <c r="J37" s="19">
        <f t="shared" si="1"/>
        <v>248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188</v>
      </c>
      <c r="C44" s="26">
        <f t="shared" ref="C44:J44" si="3">SUM(C32:C43)</f>
        <v>187778.43</v>
      </c>
      <c r="D44" s="22">
        <f t="shared" si="3"/>
        <v>1721</v>
      </c>
      <c r="E44" s="26">
        <f t="shared" si="3"/>
        <v>257994.07</v>
      </c>
      <c r="F44" s="22">
        <f t="shared" si="3"/>
        <v>1489</v>
      </c>
      <c r="G44" s="26">
        <f t="shared" si="3"/>
        <v>60595.990000000005</v>
      </c>
      <c r="H44" s="22">
        <f t="shared" si="3"/>
        <v>419</v>
      </c>
      <c r="I44" s="26">
        <f t="shared" si="3"/>
        <v>506368.49</v>
      </c>
      <c r="J44" s="25">
        <f t="shared" si="3"/>
        <v>3629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E4:F4"/>
    <mergeCell ref="C4:D4"/>
    <mergeCell ref="B4:B5"/>
    <mergeCell ref="G4:H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71093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37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17</v>
      </c>
      <c r="C11" s="20">
        <v>16206.44</v>
      </c>
      <c r="D11" s="17">
        <v>144</v>
      </c>
      <c r="E11" s="18">
        <v>700.7</v>
      </c>
      <c r="F11" s="17">
        <v>3</v>
      </c>
      <c r="G11" s="18">
        <v>0</v>
      </c>
      <c r="H11" s="17">
        <v>0</v>
      </c>
      <c r="I11" s="18">
        <f t="shared" ref="I11:J22" si="0">C11+E11+G11</f>
        <v>16907.14</v>
      </c>
      <c r="J11" s="19">
        <f t="shared" si="0"/>
        <v>147</v>
      </c>
    </row>
    <row r="12" spans="1:14" ht="12.75" customHeight="1" x14ac:dyDescent="0.2">
      <c r="A12" s="37" t="s">
        <v>20</v>
      </c>
      <c r="B12" s="17">
        <v>20</v>
      </c>
      <c r="C12" s="20">
        <v>12759.99</v>
      </c>
      <c r="D12" s="17">
        <v>111</v>
      </c>
      <c r="E12" s="18">
        <v>5872.09</v>
      </c>
      <c r="F12" s="17">
        <v>24</v>
      </c>
      <c r="G12" s="18">
        <v>0</v>
      </c>
      <c r="H12" s="17">
        <v>0</v>
      </c>
      <c r="I12" s="18">
        <f t="shared" si="0"/>
        <v>18632.080000000002</v>
      </c>
      <c r="J12" s="19">
        <f t="shared" si="0"/>
        <v>135</v>
      </c>
    </row>
    <row r="13" spans="1:14" ht="12.75" customHeight="1" x14ac:dyDescent="0.2">
      <c r="A13" s="37" t="s">
        <v>21</v>
      </c>
      <c r="B13" s="17">
        <v>15</v>
      </c>
      <c r="C13" s="20">
        <v>8193.7199999999993</v>
      </c>
      <c r="D13" s="17">
        <v>81</v>
      </c>
      <c r="E13" s="18">
        <v>16388.98</v>
      </c>
      <c r="F13" s="17">
        <v>5</v>
      </c>
      <c r="G13" s="18">
        <v>12572.2</v>
      </c>
      <c r="H13" s="17">
        <v>54</v>
      </c>
      <c r="I13" s="18">
        <f t="shared" si="0"/>
        <v>37154.899999999994</v>
      </c>
      <c r="J13" s="19">
        <f t="shared" si="0"/>
        <v>140</v>
      </c>
    </row>
    <row r="14" spans="1:14" ht="12.75" customHeight="1" x14ac:dyDescent="0.2">
      <c r="A14" s="37" t="s">
        <v>22</v>
      </c>
      <c r="B14" s="17">
        <v>20</v>
      </c>
      <c r="C14" s="20">
        <v>11205.25</v>
      </c>
      <c r="D14" s="17">
        <v>239</v>
      </c>
      <c r="E14" s="18">
        <v>129.74</v>
      </c>
      <c r="F14" s="17">
        <v>1</v>
      </c>
      <c r="G14" s="18">
        <v>18574.490000000002</v>
      </c>
      <c r="H14" s="17">
        <v>120</v>
      </c>
      <c r="I14" s="18">
        <f t="shared" si="0"/>
        <v>29909.480000000003</v>
      </c>
      <c r="J14" s="19">
        <f t="shared" si="0"/>
        <v>360</v>
      </c>
    </row>
    <row r="15" spans="1:14" ht="12.75" customHeight="1" x14ac:dyDescent="0.2">
      <c r="A15" s="37" t="s">
        <v>23</v>
      </c>
      <c r="B15" s="17">
        <v>21</v>
      </c>
      <c r="C15" s="20">
        <v>20109.48</v>
      </c>
      <c r="D15" s="17">
        <v>236</v>
      </c>
      <c r="E15" s="18">
        <v>1529.29</v>
      </c>
      <c r="F15" s="17">
        <v>1</v>
      </c>
      <c r="G15" s="18">
        <v>3530.82</v>
      </c>
      <c r="H15" s="17">
        <v>48</v>
      </c>
      <c r="I15" s="18">
        <f t="shared" si="0"/>
        <v>25169.59</v>
      </c>
      <c r="J15" s="19">
        <f t="shared" si="0"/>
        <v>285</v>
      </c>
    </row>
    <row r="16" spans="1:14" ht="12.75" customHeight="1" x14ac:dyDescent="0.2">
      <c r="A16" s="37" t="s">
        <v>24</v>
      </c>
      <c r="B16" s="17">
        <v>15</v>
      </c>
      <c r="C16" s="20">
        <v>10353.64</v>
      </c>
      <c r="D16" s="17">
        <v>89</v>
      </c>
      <c r="E16" s="18">
        <v>17524.23</v>
      </c>
      <c r="F16" s="17">
        <v>17</v>
      </c>
      <c r="G16" s="18">
        <v>0</v>
      </c>
      <c r="H16" s="17">
        <v>0</v>
      </c>
      <c r="I16" s="18">
        <f t="shared" si="0"/>
        <v>27877.87</v>
      </c>
      <c r="J16" s="19">
        <f t="shared" si="0"/>
        <v>106</v>
      </c>
    </row>
    <row r="17" spans="1:10" ht="12.75" customHeight="1" x14ac:dyDescent="0.2">
      <c r="A17" s="37" t="s">
        <v>25</v>
      </c>
      <c r="B17" s="17">
        <v>16</v>
      </c>
      <c r="C17" s="20">
        <v>9527.0499999999993</v>
      </c>
      <c r="D17" s="17">
        <v>87</v>
      </c>
      <c r="E17" s="18">
        <v>158258.13</v>
      </c>
      <c r="F17" s="17">
        <v>19</v>
      </c>
      <c r="G17" s="18">
        <v>1444.82</v>
      </c>
      <c r="H17" s="17">
        <v>12</v>
      </c>
      <c r="I17" s="18">
        <f t="shared" si="0"/>
        <v>169230</v>
      </c>
      <c r="J17" s="19">
        <f t="shared" si="0"/>
        <v>118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18</v>
      </c>
      <c r="C19" s="18">
        <v>42098.63</v>
      </c>
      <c r="D19" s="17">
        <v>753</v>
      </c>
      <c r="E19" s="18">
        <v>1585.71</v>
      </c>
      <c r="F19" s="17">
        <v>2</v>
      </c>
      <c r="G19" s="18">
        <v>1826.94</v>
      </c>
      <c r="H19" s="17">
        <v>24</v>
      </c>
      <c r="I19" s="18">
        <f t="shared" si="0"/>
        <v>45511.28</v>
      </c>
      <c r="J19" s="19">
        <f t="shared" si="0"/>
        <v>779</v>
      </c>
    </row>
    <row r="20" spans="1:10" ht="12.75" customHeight="1" x14ac:dyDescent="0.2">
      <c r="A20" s="37" t="s">
        <v>15</v>
      </c>
      <c r="B20" s="17">
        <v>15</v>
      </c>
      <c r="C20" s="18">
        <v>17344.939999999999</v>
      </c>
      <c r="D20" s="17">
        <v>557</v>
      </c>
      <c r="E20" s="18">
        <v>17324.88</v>
      </c>
      <c r="F20" s="17">
        <v>19</v>
      </c>
      <c r="G20" s="18">
        <v>537.05999999999995</v>
      </c>
      <c r="H20" s="17">
        <v>2</v>
      </c>
      <c r="I20" s="18">
        <f t="shared" si="0"/>
        <v>35206.879999999997</v>
      </c>
      <c r="J20" s="19">
        <f t="shared" si="0"/>
        <v>578</v>
      </c>
    </row>
    <row r="21" spans="1:10" ht="12.75" customHeight="1" x14ac:dyDescent="0.2">
      <c r="A21" s="37" t="s">
        <v>16</v>
      </c>
      <c r="B21" s="17">
        <v>24</v>
      </c>
      <c r="C21" s="20">
        <v>17832.89</v>
      </c>
      <c r="D21" s="17">
        <v>430</v>
      </c>
      <c r="E21" s="18">
        <v>24252.22</v>
      </c>
      <c r="F21" s="17">
        <v>3</v>
      </c>
      <c r="G21" s="18">
        <v>3282.3</v>
      </c>
      <c r="H21" s="17">
        <v>35</v>
      </c>
      <c r="I21" s="18">
        <f t="shared" si="0"/>
        <v>45367.41</v>
      </c>
      <c r="J21" s="19">
        <f t="shared" si="0"/>
        <v>468</v>
      </c>
    </row>
    <row r="22" spans="1:10" ht="12.75" customHeight="1" x14ac:dyDescent="0.2">
      <c r="A22" s="37" t="s">
        <v>17</v>
      </c>
      <c r="B22" s="17">
        <v>10</v>
      </c>
      <c r="C22" s="20">
        <v>5760</v>
      </c>
      <c r="D22" s="17">
        <v>66</v>
      </c>
      <c r="E22" s="18">
        <v>1706.72</v>
      </c>
      <c r="F22" s="17">
        <v>2</v>
      </c>
      <c r="G22" s="18">
        <v>2050.9</v>
      </c>
      <c r="H22" s="17">
        <v>27</v>
      </c>
      <c r="I22" s="18">
        <f t="shared" si="0"/>
        <v>9517.6200000000008</v>
      </c>
      <c r="J22" s="19">
        <f t="shared" si="0"/>
        <v>95</v>
      </c>
    </row>
    <row r="23" spans="1:10" ht="12.75" customHeight="1" x14ac:dyDescent="0.2">
      <c r="A23" s="37" t="s">
        <v>18</v>
      </c>
      <c r="B23" s="17">
        <v>23</v>
      </c>
      <c r="C23" s="20">
        <v>18688.650000000001</v>
      </c>
      <c r="D23" s="17">
        <v>193</v>
      </c>
      <c r="E23" s="18">
        <v>2629.3</v>
      </c>
      <c r="F23" s="17">
        <v>3</v>
      </c>
      <c r="G23" s="18">
        <v>1113.8599999999999</v>
      </c>
      <c r="H23" s="17">
        <v>0</v>
      </c>
      <c r="I23" s="18">
        <f>C23+E23+G23</f>
        <v>22431.81</v>
      </c>
      <c r="J23" s="19">
        <f>D23+F23+H23</f>
        <v>196</v>
      </c>
    </row>
    <row r="24" spans="1:10" ht="12.75" customHeight="1" x14ac:dyDescent="0.2">
      <c r="A24" s="37" t="s">
        <v>19</v>
      </c>
      <c r="B24" s="17">
        <v>14</v>
      </c>
      <c r="C24" s="20">
        <v>4987.8</v>
      </c>
      <c r="D24" s="17">
        <v>34</v>
      </c>
      <c r="E24" s="18">
        <v>5140.6000000000004</v>
      </c>
      <c r="F24" s="17">
        <v>34</v>
      </c>
      <c r="G24" s="18">
        <v>242.85</v>
      </c>
      <c r="H24" s="17">
        <v>2</v>
      </c>
      <c r="I24" s="18">
        <f t="shared" ref="I24:J37" si="1">C24+E24+G24</f>
        <v>10371.250000000002</v>
      </c>
      <c r="J24" s="19">
        <f t="shared" si="1"/>
        <v>70</v>
      </c>
    </row>
    <row r="25" spans="1:10" s="1" customFormat="1" ht="12.75" customHeight="1" x14ac:dyDescent="0.2">
      <c r="A25" s="37" t="s">
        <v>20</v>
      </c>
      <c r="B25" s="17">
        <v>21</v>
      </c>
      <c r="C25" s="20">
        <v>12296.42</v>
      </c>
      <c r="D25" s="17">
        <v>266</v>
      </c>
      <c r="E25" s="18">
        <v>2759.34</v>
      </c>
      <c r="F25" s="17">
        <v>2</v>
      </c>
      <c r="G25" s="18">
        <v>2125.14</v>
      </c>
      <c r="H25" s="17">
        <v>15</v>
      </c>
      <c r="I25" s="18">
        <f t="shared" si="1"/>
        <v>17180.900000000001</v>
      </c>
      <c r="J25" s="19">
        <f t="shared" si="1"/>
        <v>283</v>
      </c>
    </row>
    <row r="26" spans="1:10" s="1" customFormat="1" ht="12.75" customHeight="1" x14ac:dyDescent="0.2">
      <c r="A26" s="37" t="s">
        <v>21</v>
      </c>
      <c r="B26" s="17">
        <v>11</v>
      </c>
      <c r="C26" s="20">
        <v>8239.64</v>
      </c>
      <c r="D26" s="17">
        <v>295</v>
      </c>
      <c r="E26" s="18">
        <v>0</v>
      </c>
      <c r="F26" s="17">
        <v>0</v>
      </c>
      <c r="G26" s="18">
        <v>2577.66</v>
      </c>
      <c r="H26" s="17">
        <v>32</v>
      </c>
      <c r="I26" s="18">
        <f t="shared" si="1"/>
        <v>10817.3</v>
      </c>
      <c r="J26" s="19">
        <f t="shared" si="1"/>
        <v>327</v>
      </c>
    </row>
    <row r="27" spans="1:10" s="1" customFormat="1" ht="12.75" customHeight="1" x14ac:dyDescent="0.2">
      <c r="A27" s="37" t="s">
        <v>22</v>
      </c>
      <c r="B27" s="17">
        <v>16</v>
      </c>
      <c r="C27" s="20">
        <v>10105.51</v>
      </c>
      <c r="D27" s="17">
        <v>284</v>
      </c>
      <c r="E27" s="18">
        <v>370.97</v>
      </c>
      <c r="F27" s="17">
        <v>2</v>
      </c>
      <c r="G27" s="18">
        <v>751.97</v>
      </c>
      <c r="H27" s="17">
        <v>6</v>
      </c>
      <c r="I27" s="18">
        <f t="shared" si="1"/>
        <v>11228.449999999999</v>
      </c>
      <c r="J27" s="19">
        <f t="shared" si="1"/>
        <v>292</v>
      </c>
    </row>
    <row r="28" spans="1:10" s="1" customFormat="1" ht="12.75" customHeight="1" x14ac:dyDescent="0.2">
      <c r="A28" s="37" t="s">
        <v>23</v>
      </c>
      <c r="B28" s="17">
        <v>14</v>
      </c>
      <c r="C28" s="20">
        <v>9418.51</v>
      </c>
      <c r="D28" s="17">
        <v>96</v>
      </c>
      <c r="E28" s="18">
        <v>9184.92</v>
      </c>
      <c r="F28" s="17">
        <v>2</v>
      </c>
      <c r="G28" s="18">
        <v>1635.28</v>
      </c>
      <c r="H28" s="17">
        <v>24</v>
      </c>
      <c r="I28" s="18">
        <f t="shared" si="1"/>
        <v>20238.71</v>
      </c>
      <c r="J28" s="19">
        <f t="shared" si="1"/>
        <v>122</v>
      </c>
    </row>
    <row r="29" spans="1:10" s="1" customFormat="1" ht="12.75" customHeight="1" x14ac:dyDescent="0.2">
      <c r="A29" s="37" t="s">
        <v>24</v>
      </c>
      <c r="B29" s="17">
        <v>10</v>
      </c>
      <c r="C29" s="20">
        <v>7171.29</v>
      </c>
      <c r="D29" s="17">
        <v>56</v>
      </c>
      <c r="E29" s="18">
        <v>9332.16</v>
      </c>
      <c r="F29" s="17">
        <v>46</v>
      </c>
      <c r="G29" s="18">
        <v>0</v>
      </c>
      <c r="H29" s="17">
        <v>0</v>
      </c>
      <c r="I29" s="18">
        <f t="shared" si="1"/>
        <v>16503.45</v>
      </c>
      <c r="J29" s="19">
        <f t="shared" si="1"/>
        <v>102</v>
      </c>
    </row>
    <row r="30" spans="1:10" s="1" customFormat="1" ht="12.75" customHeight="1" x14ac:dyDescent="0.2">
      <c r="A30" s="37" t="s">
        <v>25</v>
      </c>
      <c r="B30" s="17">
        <v>16</v>
      </c>
      <c r="C30" s="20">
        <v>3681.04</v>
      </c>
      <c r="D30" s="17">
        <v>24</v>
      </c>
      <c r="E30" s="18">
        <v>17676.150000000001</v>
      </c>
      <c r="F30" s="17">
        <v>199</v>
      </c>
      <c r="G30" s="18">
        <v>2276.9899999999998</v>
      </c>
      <c r="H30" s="17">
        <v>29</v>
      </c>
      <c r="I30" s="18">
        <f t="shared" si="1"/>
        <v>23634.18</v>
      </c>
      <c r="J30" s="19">
        <f t="shared" si="1"/>
        <v>252</v>
      </c>
    </row>
    <row r="31" spans="1:10" s="1" customFormat="1" ht="12.75" customHeight="1" x14ac:dyDescent="0.2">
      <c r="A31" s="21" t="s">
        <v>12</v>
      </c>
      <c r="B31" s="22">
        <f>SUM(B19:B30)</f>
        <v>192</v>
      </c>
      <c r="C31" s="26">
        <f t="shared" ref="C31:J31" si="2">SUM(C19:C30)</f>
        <v>157625.32</v>
      </c>
      <c r="D31" s="22">
        <f t="shared" si="2"/>
        <v>3054</v>
      </c>
      <c r="E31" s="26">
        <f t="shared" si="2"/>
        <v>91962.97</v>
      </c>
      <c r="F31" s="22">
        <f t="shared" si="2"/>
        <v>314</v>
      </c>
      <c r="G31" s="26">
        <f t="shared" si="2"/>
        <v>18420.95</v>
      </c>
      <c r="H31" s="22">
        <f t="shared" si="2"/>
        <v>196</v>
      </c>
      <c r="I31" s="26">
        <f t="shared" si="2"/>
        <v>268009.24</v>
      </c>
      <c r="J31" s="25">
        <f t="shared" si="2"/>
        <v>3564</v>
      </c>
    </row>
    <row r="32" spans="1:10" s="1" customFormat="1" ht="12.75" customHeight="1" x14ac:dyDescent="0.2">
      <c r="A32" s="37" t="s">
        <v>27</v>
      </c>
      <c r="B32" s="17">
        <v>16</v>
      </c>
      <c r="C32" s="18">
        <v>7390.19</v>
      </c>
      <c r="D32" s="17">
        <v>230</v>
      </c>
      <c r="E32" s="18">
        <v>176288.03</v>
      </c>
      <c r="F32" s="17">
        <v>187</v>
      </c>
      <c r="G32" s="18">
        <v>0</v>
      </c>
      <c r="H32" s="17">
        <v>0</v>
      </c>
      <c r="I32" s="18">
        <f t="shared" si="1"/>
        <v>183678.22</v>
      </c>
      <c r="J32" s="19">
        <f t="shared" si="1"/>
        <v>417</v>
      </c>
    </row>
    <row r="33" spans="1:10" s="1" customFormat="1" ht="12.75" customHeight="1" x14ac:dyDescent="0.2">
      <c r="A33" s="37" t="s">
        <v>15</v>
      </c>
      <c r="B33" s="17">
        <v>11</v>
      </c>
      <c r="C33" s="18">
        <v>10349.370000000001</v>
      </c>
      <c r="D33" s="17">
        <v>253</v>
      </c>
      <c r="E33" s="18">
        <v>2099.35</v>
      </c>
      <c r="F33" s="17">
        <v>1</v>
      </c>
      <c r="G33" s="18">
        <v>0</v>
      </c>
      <c r="H33" s="17">
        <v>0</v>
      </c>
      <c r="I33" s="18">
        <f t="shared" si="1"/>
        <v>12448.720000000001</v>
      </c>
      <c r="J33" s="19">
        <f t="shared" si="1"/>
        <v>254</v>
      </c>
    </row>
    <row r="34" spans="1:10" s="1" customFormat="1" ht="12.75" customHeight="1" x14ac:dyDescent="0.2">
      <c r="A34" s="37" t="s">
        <v>16</v>
      </c>
      <c r="B34" s="17">
        <v>16</v>
      </c>
      <c r="C34" s="20">
        <v>8091.81</v>
      </c>
      <c r="D34" s="17">
        <v>57</v>
      </c>
      <c r="E34" s="18">
        <v>14022.95</v>
      </c>
      <c r="F34" s="17">
        <v>3</v>
      </c>
      <c r="G34" s="18">
        <v>450.25</v>
      </c>
      <c r="H34" s="17">
        <v>10</v>
      </c>
      <c r="I34" s="18">
        <f t="shared" si="1"/>
        <v>22565.010000000002</v>
      </c>
      <c r="J34" s="19">
        <f t="shared" si="1"/>
        <v>70</v>
      </c>
    </row>
    <row r="35" spans="1:10" s="1" customFormat="1" ht="12.75" customHeight="1" x14ac:dyDescent="0.2">
      <c r="A35" s="37" t="s">
        <v>17</v>
      </c>
      <c r="B35" s="17">
        <v>15</v>
      </c>
      <c r="C35" s="20">
        <v>5445.42</v>
      </c>
      <c r="D35" s="17">
        <v>44</v>
      </c>
      <c r="E35" s="18">
        <v>3062.65</v>
      </c>
      <c r="F35" s="17">
        <v>11</v>
      </c>
      <c r="G35" s="18">
        <v>0</v>
      </c>
      <c r="H35" s="17">
        <v>0</v>
      </c>
      <c r="I35" s="18">
        <f t="shared" si="1"/>
        <v>8508.07</v>
      </c>
      <c r="J35" s="19">
        <f t="shared" si="1"/>
        <v>55</v>
      </c>
    </row>
    <row r="36" spans="1:10" s="1" customFormat="1" ht="12.75" customHeight="1" x14ac:dyDescent="0.2">
      <c r="A36" s="37" t="s">
        <v>18</v>
      </c>
      <c r="B36" s="17">
        <v>9</v>
      </c>
      <c r="C36" s="20">
        <v>4506.7299999999996</v>
      </c>
      <c r="D36" s="17">
        <v>35</v>
      </c>
      <c r="E36" s="18">
        <v>1164.4000000000001</v>
      </c>
      <c r="F36" s="17">
        <v>2</v>
      </c>
      <c r="G36" s="18">
        <v>0</v>
      </c>
      <c r="H36" s="17">
        <v>0</v>
      </c>
      <c r="I36" s="18">
        <f t="shared" si="1"/>
        <v>5671.1299999999992</v>
      </c>
      <c r="J36" s="19">
        <f t="shared" si="1"/>
        <v>37</v>
      </c>
    </row>
    <row r="37" spans="1:10" s="1" customFormat="1" ht="12.75" customHeight="1" x14ac:dyDescent="0.2">
      <c r="A37" s="37" t="s">
        <v>19</v>
      </c>
      <c r="B37" s="17">
        <v>12</v>
      </c>
      <c r="C37" s="20">
        <v>8561.32</v>
      </c>
      <c r="D37" s="17">
        <v>186</v>
      </c>
      <c r="E37" s="18">
        <v>3302.46</v>
      </c>
      <c r="F37" s="17">
        <v>18</v>
      </c>
      <c r="G37" s="18">
        <v>0</v>
      </c>
      <c r="H37" s="17">
        <v>0</v>
      </c>
      <c r="I37" s="18">
        <f t="shared" si="1"/>
        <v>11863.779999999999</v>
      </c>
      <c r="J37" s="19">
        <f t="shared" si="1"/>
        <v>204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79</v>
      </c>
      <c r="C44" s="26">
        <f t="shared" ref="C44:J44" si="3">SUM(C32:C43)</f>
        <v>44344.840000000004</v>
      </c>
      <c r="D44" s="22">
        <f t="shared" si="3"/>
        <v>805</v>
      </c>
      <c r="E44" s="26">
        <f t="shared" si="3"/>
        <v>199939.84</v>
      </c>
      <c r="F44" s="22">
        <f t="shared" si="3"/>
        <v>222</v>
      </c>
      <c r="G44" s="26">
        <f t="shared" si="3"/>
        <v>450.25</v>
      </c>
      <c r="H44" s="22">
        <f t="shared" si="3"/>
        <v>10</v>
      </c>
      <c r="I44" s="26">
        <f t="shared" si="3"/>
        <v>244734.93000000002</v>
      </c>
      <c r="J44" s="25">
        <f t="shared" si="3"/>
        <v>1037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E4:F4"/>
    <mergeCell ref="G4:H4"/>
    <mergeCell ref="B4:B5"/>
    <mergeCell ref="C4:D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71093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36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21</v>
      </c>
      <c r="C11" s="20">
        <v>11787.04</v>
      </c>
      <c r="D11" s="17">
        <v>210</v>
      </c>
      <c r="E11" s="18">
        <v>10060.16</v>
      </c>
      <c r="F11" s="17">
        <v>21</v>
      </c>
      <c r="G11" s="18">
        <v>957.09</v>
      </c>
      <c r="H11" s="17">
        <v>6</v>
      </c>
      <c r="I11" s="18">
        <f t="shared" ref="I11:J22" si="0">C11+E11+G11</f>
        <v>22804.29</v>
      </c>
      <c r="J11" s="19">
        <f t="shared" si="0"/>
        <v>237</v>
      </c>
    </row>
    <row r="12" spans="1:14" ht="12.75" customHeight="1" x14ac:dyDescent="0.2">
      <c r="A12" s="37" t="s">
        <v>20</v>
      </c>
      <c r="B12" s="17">
        <v>27</v>
      </c>
      <c r="C12" s="20">
        <v>17977.150000000001</v>
      </c>
      <c r="D12" s="17">
        <v>200</v>
      </c>
      <c r="E12" s="18">
        <v>5573.52</v>
      </c>
      <c r="F12" s="17">
        <v>3</v>
      </c>
      <c r="G12" s="18">
        <v>0</v>
      </c>
      <c r="H12" s="17">
        <v>0</v>
      </c>
      <c r="I12" s="18">
        <f t="shared" si="0"/>
        <v>23550.670000000002</v>
      </c>
      <c r="J12" s="19">
        <f t="shared" si="0"/>
        <v>203</v>
      </c>
    </row>
    <row r="13" spans="1:14" ht="12.75" customHeight="1" x14ac:dyDescent="0.2">
      <c r="A13" s="37" t="s">
        <v>21</v>
      </c>
      <c r="B13" s="17">
        <v>20</v>
      </c>
      <c r="C13" s="20">
        <v>11735.51</v>
      </c>
      <c r="D13" s="17">
        <v>239</v>
      </c>
      <c r="E13" s="18">
        <v>333086.82</v>
      </c>
      <c r="F13" s="17">
        <v>580</v>
      </c>
      <c r="G13" s="18">
        <v>4364.07</v>
      </c>
      <c r="H13" s="17">
        <v>8</v>
      </c>
      <c r="I13" s="18">
        <f t="shared" si="0"/>
        <v>349186.4</v>
      </c>
      <c r="J13" s="19">
        <f t="shared" si="0"/>
        <v>827</v>
      </c>
    </row>
    <row r="14" spans="1:14" ht="12.75" customHeight="1" x14ac:dyDescent="0.2">
      <c r="A14" s="37" t="s">
        <v>22</v>
      </c>
      <c r="B14" s="17">
        <v>11</v>
      </c>
      <c r="C14" s="20">
        <v>6130.82</v>
      </c>
      <c r="D14" s="17">
        <v>61</v>
      </c>
      <c r="E14" s="18">
        <v>8400.0300000000007</v>
      </c>
      <c r="F14" s="17">
        <v>21</v>
      </c>
      <c r="G14" s="18">
        <v>322.33</v>
      </c>
      <c r="H14" s="17">
        <v>2</v>
      </c>
      <c r="I14" s="18">
        <f t="shared" si="0"/>
        <v>14853.18</v>
      </c>
      <c r="J14" s="19">
        <f t="shared" si="0"/>
        <v>84</v>
      </c>
    </row>
    <row r="15" spans="1:14" ht="12.75" customHeight="1" x14ac:dyDescent="0.2">
      <c r="A15" s="37" t="s">
        <v>23</v>
      </c>
      <c r="B15" s="17">
        <v>20</v>
      </c>
      <c r="C15" s="20">
        <v>30648.93</v>
      </c>
      <c r="D15" s="17">
        <v>422</v>
      </c>
      <c r="E15" s="18">
        <v>125912.23</v>
      </c>
      <c r="F15" s="17">
        <v>129</v>
      </c>
      <c r="G15" s="18">
        <v>0</v>
      </c>
      <c r="H15" s="17">
        <v>0</v>
      </c>
      <c r="I15" s="18">
        <f t="shared" si="0"/>
        <v>156561.16</v>
      </c>
      <c r="J15" s="19">
        <f t="shared" si="0"/>
        <v>551</v>
      </c>
    </row>
    <row r="16" spans="1:14" ht="12.75" customHeight="1" x14ac:dyDescent="0.2">
      <c r="A16" s="37" t="s">
        <v>24</v>
      </c>
      <c r="B16" s="17">
        <v>26</v>
      </c>
      <c r="C16" s="20">
        <v>26294.47</v>
      </c>
      <c r="D16" s="17">
        <v>237</v>
      </c>
      <c r="E16" s="18">
        <v>903.47</v>
      </c>
      <c r="F16" s="17">
        <v>3</v>
      </c>
      <c r="G16" s="18">
        <v>473.29</v>
      </c>
      <c r="H16" s="17">
        <v>2</v>
      </c>
      <c r="I16" s="18">
        <f t="shared" si="0"/>
        <v>27671.230000000003</v>
      </c>
      <c r="J16" s="19">
        <f t="shared" si="0"/>
        <v>242</v>
      </c>
    </row>
    <row r="17" spans="1:10" ht="12.75" customHeight="1" x14ac:dyDescent="0.2">
      <c r="A17" s="37" t="s">
        <v>25</v>
      </c>
      <c r="B17" s="17">
        <v>31</v>
      </c>
      <c r="C17" s="20">
        <v>22153.78</v>
      </c>
      <c r="D17" s="17">
        <v>255</v>
      </c>
      <c r="E17" s="18">
        <v>1870.34</v>
      </c>
      <c r="F17" s="17">
        <v>11</v>
      </c>
      <c r="G17" s="18">
        <v>0</v>
      </c>
      <c r="H17" s="17">
        <v>0</v>
      </c>
      <c r="I17" s="18">
        <f t="shared" si="0"/>
        <v>24024.12</v>
      </c>
      <c r="J17" s="19">
        <f t="shared" si="0"/>
        <v>266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25</v>
      </c>
      <c r="C19" s="18">
        <v>22624.13</v>
      </c>
      <c r="D19" s="17">
        <v>267</v>
      </c>
      <c r="E19" s="18">
        <v>122764.85</v>
      </c>
      <c r="F19" s="17">
        <v>130</v>
      </c>
      <c r="G19" s="18">
        <v>1296.5999999999999</v>
      </c>
      <c r="H19" s="17">
        <v>6</v>
      </c>
      <c r="I19" s="18">
        <f t="shared" si="0"/>
        <v>146685.58000000002</v>
      </c>
      <c r="J19" s="19">
        <f t="shared" si="0"/>
        <v>403</v>
      </c>
    </row>
    <row r="20" spans="1:10" ht="12.75" customHeight="1" x14ac:dyDescent="0.2">
      <c r="A20" s="37" t="s">
        <v>15</v>
      </c>
      <c r="B20" s="17">
        <v>20</v>
      </c>
      <c r="C20" s="18">
        <v>13315.95</v>
      </c>
      <c r="D20" s="17">
        <v>142</v>
      </c>
      <c r="E20" s="18">
        <v>10970.75</v>
      </c>
      <c r="F20" s="17">
        <v>4</v>
      </c>
      <c r="G20" s="18">
        <v>1942.46</v>
      </c>
      <c r="H20" s="17">
        <v>12</v>
      </c>
      <c r="I20" s="18">
        <f t="shared" si="0"/>
        <v>26229.16</v>
      </c>
      <c r="J20" s="19">
        <f t="shared" si="0"/>
        <v>158</v>
      </c>
    </row>
    <row r="21" spans="1:10" ht="12.75" customHeight="1" x14ac:dyDescent="0.2">
      <c r="A21" s="37" t="s">
        <v>16</v>
      </c>
      <c r="B21" s="17">
        <v>21</v>
      </c>
      <c r="C21" s="20">
        <v>11839.17</v>
      </c>
      <c r="D21" s="17">
        <v>101</v>
      </c>
      <c r="E21" s="18">
        <v>4845.3599999999997</v>
      </c>
      <c r="F21" s="17">
        <v>183</v>
      </c>
      <c r="G21" s="18">
        <v>2035.49</v>
      </c>
      <c r="H21" s="17">
        <v>17</v>
      </c>
      <c r="I21" s="18">
        <f t="shared" si="0"/>
        <v>18720.02</v>
      </c>
      <c r="J21" s="19">
        <f t="shared" si="0"/>
        <v>301</v>
      </c>
    </row>
    <row r="22" spans="1:10" ht="12.75" customHeight="1" x14ac:dyDescent="0.2">
      <c r="A22" s="37" t="s">
        <v>17</v>
      </c>
      <c r="B22" s="17">
        <v>15</v>
      </c>
      <c r="C22" s="20">
        <v>20425.22</v>
      </c>
      <c r="D22" s="17">
        <v>891</v>
      </c>
      <c r="E22" s="18">
        <v>10892.57</v>
      </c>
      <c r="F22" s="17">
        <v>181</v>
      </c>
      <c r="G22" s="18">
        <v>0</v>
      </c>
      <c r="H22" s="17">
        <v>0</v>
      </c>
      <c r="I22" s="18">
        <f t="shared" si="0"/>
        <v>31317.79</v>
      </c>
      <c r="J22" s="19">
        <f t="shared" si="0"/>
        <v>1072</v>
      </c>
    </row>
    <row r="23" spans="1:10" ht="12.75" customHeight="1" x14ac:dyDescent="0.2">
      <c r="A23" s="37" t="s">
        <v>18</v>
      </c>
      <c r="B23" s="17">
        <v>35</v>
      </c>
      <c r="C23" s="20">
        <v>62943.839999999997</v>
      </c>
      <c r="D23" s="17">
        <v>2632</v>
      </c>
      <c r="E23" s="18">
        <v>196953.9</v>
      </c>
      <c r="F23" s="17">
        <v>202</v>
      </c>
      <c r="G23" s="18">
        <v>0</v>
      </c>
      <c r="H23" s="17">
        <v>0</v>
      </c>
      <c r="I23" s="18">
        <f>C23+E23+G23</f>
        <v>259897.74</v>
      </c>
      <c r="J23" s="19">
        <f>D23+F23+H23</f>
        <v>2834</v>
      </c>
    </row>
    <row r="24" spans="1:10" ht="12.75" customHeight="1" x14ac:dyDescent="0.2">
      <c r="A24" s="37" t="s">
        <v>19</v>
      </c>
      <c r="B24" s="17">
        <v>29</v>
      </c>
      <c r="C24" s="20">
        <v>48871.42</v>
      </c>
      <c r="D24" s="17">
        <v>2124</v>
      </c>
      <c r="E24" s="18">
        <v>2577.25</v>
      </c>
      <c r="F24" s="17">
        <v>4</v>
      </c>
      <c r="G24" s="18">
        <v>2301.59</v>
      </c>
      <c r="H24" s="17">
        <v>7</v>
      </c>
      <c r="I24" s="18">
        <f t="shared" ref="I24:J37" si="1">C24+E24+G24</f>
        <v>53750.259999999995</v>
      </c>
      <c r="J24" s="19">
        <f t="shared" si="1"/>
        <v>2135</v>
      </c>
    </row>
    <row r="25" spans="1:10" s="1" customFormat="1" ht="12.75" customHeight="1" x14ac:dyDescent="0.2">
      <c r="A25" s="37" t="s">
        <v>20</v>
      </c>
      <c r="B25" s="17">
        <v>24</v>
      </c>
      <c r="C25" s="20">
        <v>15740.08</v>
      </c>
      <c r="D25" s="17">
        <v>139</v>
      </c>
      <c r="E25" s="18">
        <v>981.42</v>
      </c>
      <c r="F25" s="17">
        <v>2</v>
      </c>
      <c r="G25" s="18">
        <v>0</v>
      </c>
      <c r="H25" s="17">
        <v>0</v>
      </c>
      <c r="I25" s="18">
        <f t="shared" si="1"/>
        <v>16721.5</v>
      </c>
      <c r="J25" s="19">
        <f t="shared" si="1"/>
        <v>141</v>
      </c>
    </row>
    <row r="26" spans="1:10" s="1" customFormat="1" ht="12.75" customHeight="1" x14ac:dyDescent="0.2">
      <c r="A26" s="37" t="s">
        <v>21</v>
      </c>
      <c r="B26" s="17">
        <v>26</v>
      </c>
      <c r="C26" s="20">
        <v>12488.38</v>
      </c>
      <c r="D26" s="17">
        <v>145</v>
      </c>
      <c r="E26" s="18">
        <v>11426.02</v>
      </c>
      <c r="F26" s="17">
        <v>179</v>
      </c>
      <c r="G26" s="18">
        <v>421.7</v>
      </c>
      <c r="H26" s="17">
        <v>2</v>
      </c>
      <c r="I26" s="18">
        <f t="shared" si="1"/>
        <v>24336.100000000002</v>
      </c>
      <c r="J26" s="19">
        <f t="shared" si="1"/>
        <v>326</v>
      </c>
    </row>
    <row r="27" spans="1:10" s="1" customFormat="1" ht="12.75" customHeight="1" x14ac:dyDescent="0.2">
      <c r="A27" s="37" t="s">
        <v>22</v>
      </c>
      <c r="B27" s="17">
        <v>12</v>
      </c>
      <c r="C27" s="20">
        <v>3315.57</v>
      </c>
      <c r="D27" s="17">
        <v>60</v>
      </c>
      <c r="E27" s="18">
        <v>7881.53</v>
      </c>
      <c r="F27" s="17">
        <v>76</v>
      </c>
      <c r="G27" s="18">
        <v>756.33</v>
      </c>
      <c r="H27" s="17">
        <v>7</v>
      </c>
      <c r="I27" s="18">
        <f t="shared" si="1"/>
        <v>11953.43</v>
      </c>
      <c r="J27" s="19">
        <f t="shared" si="1"/>
        <v>143</v>
      </c>
    </row>
    <row r="28" spans="1:10" s="1" customFormat="1" ht="12.75" customHeight="1" x14ac:dyDescent="0.2">
      <c r="A28" s="37" t="s">
        <v>23</v>
      </c>
      <c r="B28" s="17">
        <v>25</v>
      </c>
      <c r="C28" s="20">
        <v>38594.51</v>
      </c>
      <c r="D28" s="17">
        <v>1351</v>
      </c>
      <c r="E28" s="18">
        <v>35720.769999999997</v>
      </c>
      <c r="F28" s="17">
        <v>209</v>
      </c>
      <c r="G28" s="18">
        <v>0</v>
      </c>
      <c r="H28" s="17">
        <v>0</v>
      </c>
      <c r="I28" s="18">
        <f t="shared" si="1"/>
        <v>74315.28</v>
      </c>
      <c r="J28" s="19">
        <f t="shared" si="1"/>
        <v>1560</v>
      </c>
    </row>
    <row r="29" spans="1:10" s="1" customFormat="1" ht="12.75" customHeight="1" x14ac:dyDescent="0.2">
      <c r="A29" s="37" t="s">
        <v>24</v>
      </c>
      <c r="B29" s="17">
        <v>6</v>
      </c>
      <c r="C29" s="20">
        <v>2746.28</v>
      </c>
      <c r="D29" s="17">
        <v>35</v>
      </c>
      <c r="E29" s="18">
        <v>0</v>
      </c>
      <c r="F29" s="17">
        <v>0</v>
      </c>
      <c r="G29" s="18">
        <v>0</v>
      </c>
      <c r="H29" s="17">
        <v>0</v>
      </c>
      <c r="I29" s="18">
        <f t="shared" si="1"/>
        <v>2746.28</v>
      </c>
      <c r="J29" s="19">
        <f t="shared" si="1"/>
        <v>35</v>
      </c>
    </row>
    <row r="30" spans="1:10" s="1" customFormat="1" ht="12.75" customHeight="1" x14ac:dyDescent="0.2">
      <c r="A30" s="37" t="s">
        <v>25</v>
      </c>
      <c r="B30" s="17">
        <v>16</v>
      </c>
      <c r="C30" s="20">
        <v>43672.2</v>
      </c>
      <c r="D30" s="17">
        <v>663</v>
      </c>
      <c r="E30" s="18">
        <v>3784.63</v>
      </c>
      <c r="F30" s="17">
        <v>19</v>
      </c>
      <c r="G30" s="18">
        <v>2117.25</v>
      </c>
      <c r="H30" s="17">
        <v>15</v>
      </c>
      <c r="I30" s="18">
        <f t="shared" si="1"/>
        <v>49574.079999999994</v>
      </c>
      <c r="J30" s="19">
        <f t="shared" si="1"/>
        <v>697</v>
      </c>
    </row>
    <row r="31" spans="1:10" s="1" customFormat="1" ht="12.75" customHeight="1" x14ac:dyDescent="0.2">
      <c r="A31" s="21" t="s">
        <v>12</v>
      </c>
      <c r="B31" s="22">
        <f>SUM(B19:B30)</f>
        <v>254</v>
      </c>
      <c r="C31" s="26">
        <f t="shared" ref="C31:J31" si="2">SUM(C19:C30)</f>
        <v>296576.75</v>
      </c>
      <c r="D31" s="22">
        <f t="shared" si="2"/>
        <v>8550</v>
      </c>
      <c r="E31" s="26">
        <f t="shared" si="2"/>
        <v>408799.05000000005</v>
      </c>
      <c r="F31" s="22">
        <f t="shared" si="2"/>
        <v>1189</v>
      </c>
      <c r="G31" s="26">
        <f t="shared" si="2"/>
        <v>10871.42</v>
      </c>
      <c r="H31" s="22">
        <f t="shared" si="2"/>
        <v>66</v>
      </c>
      <c r="I31" s="26">
        <f t="shared" si="2"/>
        <v>716247.22000000009</v>
      </c>
      <c r="J31" s="25">
        <f t="shared" si="2"/>
        <v>9805</v>
      </c>
    </row>
    <row r="32" spans="1:10" s="1" customFormat="1" ht="12.75" customHeight="1" x14ac:dyDescent="0.2">
      <c r="A32" s="37" t="s">
        <v>27</v>
      </c>
      <c r="B32" s="17">
        <v>18</v>
      </c>
      <c r="C32" s="18">
        <v>12766.99</v>
      </c>
      <c r="D32" s="17">
        <v>139</v>
      </c>
      <c r="E32" s="18">
        <v>2852.01</v>
      </c>
      <c r="F32" s="17">
        <v>114</v>
      </c>
      <c r="G32" s="18">
        <v>0</v>
      </c>
      <c r="H32" s="17">
        <v>0</v>
      </c>
      <c r="I32" s="18">
        <f t="shared" si="1"/>
        <v>15619</v>
      </c>
      <c r="J32" s="19">
        <f t="shared" si="1"/>
        <v>253</v>
      </c>
    </row>
    <row r="33" spans="1:10" s="1" customFormat="1" ht="12.75" customHeight="1" x14ac:dyDescent="0.2">
      <c r="A33" s="37" t="s">
        <v>15</v>
      </c>
      <c r="B33" s="17">
        <v>13</v>
      </c>
      <c r="C33" s="18">
        <v>19054.849999999999</v>
      </c>
      <c r="D33" s="17">
        <v>955</v>
      </c>
      <c r="E33" s="18">
        <v>4688.96</v>
      </c>
      <c r="F33" s="17">
        <v>1</v>
      </c>
      <c r="G33" s="18">
        <v>2183.4699999999998</v>
      </c>
      <c r="H33" s="17">
        <v>24</v>
      </c>
      <c r="I33" s="18">
        <f t="shared" si="1"/>
        <v>25927.279999999999</v>
      </c>
      <c r="J33" s="19">
        <f t="shared" si="1"/>
        <v>980</v>
      </c>
    </row>
    <row r="34" spans="1:10" s="1" customFormat="1" ht="12.75" customHeight="1" x14ac:dyDescent="0.2">
      <c r="A34" s="37" t="s">
        <v>16</v>
      </c>
      <c r="B34" s="17">
        <v>17</v>
      </c>
      <c r="C34" s="20">
        <v>11947.01</v>
      </c>
      <c r="D34" s="17">
        <v>135</v>
      </c>
      <c r="E34" s="18">
        <v>6732.89</v>
      </c>
      <c r="F34" s="17">
        <v>48</v>
      </c>
      <c r="G34" s="18">
        <v>0</v>
      </c>
      <c r="H34" s="17">
        <v>0</v>
      </c>
      <c r="I34" s="18">
        <f t="shared" si="1"/>
        <v>18679.900000000001</v>
      </c>
      <c r="J34" s="19">
        <f t="shared" si="1"/>
        <v>183</v>
      </c>
    </row>
    <row r="35" spans="1:10" s="1" customFormat="1" ht="12.75" customHeight="1" x14ac:dyDescent="0.2">
      <c r="A35" s="37" t="s">
        <v>17</v>
      </c>
      <c r="B35" s="17">
        <v>21</v>
      </c>
      <c r="C35" s="20">
        <v>17512.2</v>
      </c>
      <c r="D35" s="17">
        <v>266</v>
      </c>
      <c r="E35" s="18">
        <v>3690.92</v>
      </c>
      <c r="F35" s="17">
        <v>7</v>
      </c>
      <c r="G35" s="18">
        <v>2701.12</v>
      </c>
      <c r="H35" s="17">
        <v>33</v>
      </c>
      <c r="I35" s="18">
        <f t="shared" si="1"/>
        <v>23904.240000000002</v>
      </c>
      <c r="J35" s="19">
        <f t="shared" si="1"/>
        <v>306</v>
      </c>
    </row>
    <row r="36" spans="1:10" s="1" customFormat="1" ht="12.75" customHeight="1" x14ac:dyDescent="0.2">
      <c r="A36" s="37" t="s">
        <v>18</v>
      </c>
      <c r="B36" s="17">
        <v>8</v>
      </c>
      <c r="C36" s="20">
        <v>4621.3500000000004</v>
      </c>
      <c r="D36" s="17">
        <v>36</v>
      </c>
      <c r="E36" s="18">
        <v>19682.09</v>
      </c>
      <c r="F36" s="17">
        <v>3</v>
      </c>
      <c r="G36" s="18">
        <v>0</v>
      </c>
      <c r="H36" s="17">
        <v>0</v>
      </c>
      <c r="I36" s="18">
        <f t="shared" si="1"/>
        <v>24303.440000000002</v>
      </c>
      <c r="J36" s="19">
        <f t="shared" si="1"/>
        <v>39</v>
      </c>
    </row>
    <row r="37" spans="1:10" s="1" customFormat="1" ht="12.75" customHeight="1" x14ac:dyDescent="0.2">
      <c r="A37" s="37" t="s">
        <v>19</v>
      </c>
      <c r="B37" s="17">
        <v>22</v>
      </c>
      <c r="C37" s="20">
        <v>13238.79</v>
      </c>
      <c r="D37" s="17">
        <v>142</v>
      </c>
      <c r="E37" s="18">
        <v>7031.83</v>
      </c>
      <c r="F37" s="17">
        <v>158</v>
      </c>
      <c r="G37" s="18">
        <v>3752.11</v>
      </c>
      <c r="H37" s="17">
        <v>19</v>
      </c>
      <c r="I37" s="18">
        <f t="shared" si="1"/>
        <v>24022.730000000003</v>
      </c>
      <c r="J37" s="19">
        <f t="shared" si="1"/>
        <v>319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99</v>
      </c>
      <c r="C44" s="26">
        <f t="shared" ref="C44:J44" si="3">SUM(C32:C43)</f>
        <v>79141.19</v>
      </c>
      <c r="D44" s="22">
        <f t="shared" si="3"/>
        <v>1673</v>
      </c>
      <c r="E44" s="26">
        <f t="shared" si="3"/>
        <v>44678.7</v>
      </c>
      <c r="F44" s="22">
        <f t="shared" si="3"/>
        <v>331</v>
      </c>
      <c r="G44" s="26">
        <f t="shared" si="3"/>
        <v>8636.7000000000007</v>
      </c>
      <c r="H44" s="22">
        <f t="shared" si="3"/>
        <v>76</v>
      </c>
      <c r="I44" s="26">
        <f t="shared" si="3"/>
        <v>132456.59</v>
      </c>
      <c r="J44" s="25">
        <f t="shared" si="3"/>
        <v>2080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B4:B5"/>
    <mergeCell ref="C4:D4"/>
    <mergeCell ref="E4:F4"/>
    <mergeCell ref="G4:H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6.4257812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14</v>
      </c>
      <c r="C11" s="20">
        <v>8143.3</v>
      </c>
      <c r="D11" s="17">
        <v>78</v>
      </c>
      <c r="E11" s="18">
        <v>942.94</v>
      </c>
      <c r="F11" s="17">
        <v>9</v>
      </c>
      <c r="G11" s="18">
        <v>784.14</v>
      </c>
      <c r="H11" s="17">
        <v>8</v>
      </c>
      <c r="I11" s="18">
        <f t="shared" ref="I11:J22" si="0">C11+E11+G11</f>
        <v>9870.3799999999992</v>
      </c>
      <c r="J11" s="19">
        <f t="shared" si="0"/>
        <v>95</v>
      </c>
    </row>
    <row r="12" spans="1:14" ht="12.75" customHeight="1" x14ac:dyDescent="0.2">
      <c r="A12" s="37" t="s">
        <v>20</v>
      </c>
      <c r="B12" s="17">
        <v>28</v>
      </c>
      <c r="C12" s="20">
        <v>11655.65</v>
      </c>
      <c r="D12" s="17">
        <v>271</v>
      </c>
      <c r="E12" s="18">
        <v>2787.1</v>
      </c>
      <c r="F12" s="17">
        <v>14</v>
      </c>
      <c r="G12" s="18">
        <v>0</v>
      </c>
      <c r="H12" s="17">
        <v>0</v>
      </c>
      <c r="I12" s="18">
        <f t="shared" si="0"/>
        <v>14442.75</v>
      </c>
      <c r="J12" s="19">
        <f t="shared" si="0"/>
        <v>285</v>
      </c>
    </row>
    <row r="13" spans="1:14" ht="12.75" customHeight="1" x14ac:dyDescent="0.2">
      <c r="A13" s="37" t="s">
        <v>21</v>
      </c>
      <c r="B13" s="17">
        <v>22</v>
      </c>
      <c r="C13" s="20">
        <v>10269.86</v>
      </c>
      <c r="D13" s="17">
        <v>87</v>
      </c>
      <c r="E13" s="18">
        <v>18043.240000000002</v>
      </c>
      <c r="F13" s="17">
        <v>17</v>
      </c>
      <c r="G13" s="18">
        <v>1287.97</v>
      </c>
      <c r="H13" s="17">
        <v>11</v>
      </c>
      <c r="I13" s="18">
        <f t="shared" si="0"/>
        <v>29601.070000000003</v>
      </c>
      <c r="J13" s="19">
        <f t="shared" si="0"/>
        <v>115</v>
      </c>
    </row>
    <row r="14" spans="1:14" ht="12.75" customHeight="1" x14ac:dyDescent="0.2">
      <c r="A14" s="37" t="s">
        <v>22</v>
      </c>
      <c r="B14" s="17">
        <v>27</v>
      </c>
      <c r="C14" s="20">
        <v>19230.34</v>
      </c>
      <c r="D14" s="17">
        <v>437</v>
      </c>
      <c r="E14" s="18">
        <v>4312.1099999999997</v>
      </c>
      <c r="F14" s="17">
        <v>3</v>
      </c>
      <c r="G14" s="18">
        <v>7913.35</v>
      </c>
      <c r="H14" s="17">
        <v>286</v>
      </c>
      <c r="I14" s="18">
        <f t="shared" si="0"/>
        <v>31455.800000000003</v>
      </c>
      <c r="J14" s="19">
        <f t="shared" si="0"/>
        <v>726</v>
      </c>
    </row>
    <row r="15" spans="1:14" ht="12.75" customHeight="1" x14ac:dyDescent="0.2">
      <c r="A15" s="37" t="s">
        <v>23</v>
      </c>
      <c r="B15" s="17">
        <v>16</v>
      </c>
      <c r="C15" s="20">
        <v>7935.66</v>
      </c>
      <c r="D15" s="17">
        <v>82</v>
      </c>
      <c r="E15" s="18">
        <v>993.43</v>
      </c>
      <c r="F15" s="17">
        <v>16</v>
      </c>
      <c r="G15" s="18">
        <v>2531.37</v>
      </c>
      <c r="H15" s="17">
        <v>27</v>
      </c>
      <c r="I15" s="18">
        <f t="shared" si="0"/>
        <v>11460.46</v>
      </c>
      <c r="J15" s="19">
        <f t="shared" si="0"/>
        <v>125</v>
      </c>
    </row>
    <row r="16" spans="1:14" ht="12.75" customHeight="1" x14ac:dyDescent="0.2">
      <c r="A16" s="37" t="s">
        <v>24</v>
      </c>
      <c r="B16" s="17">
        <v>28</v>
      </c>
      <c r="C16" s="20">
        <v>12684.9</v>
      </c>
      <c r="D16" s="17">
        <v>133</v>
      </c>
      <c r="E16" s="18">
        <v>7472.72</v>
      </c>
      <c r="F16" s="17">
        <v>47</v>
      </c>
      <c r="G16" s="18">
        <v>573.66999999999996</v>
      </c>
      <c r="H16" s="17">
        <v>4</v>
      </c>
      <c r="I16" s="18">
        <f t="shared" si="0"/>
        <v>20731.289999999997</v>
      </c>
      <c r="J16" s="19">
        <f t="shared" si="0"/>
        <v>184</v>
      </c>
    </row>
    <row r="17" spans="1:10" ht="12.75" customHeight="1" x14ac:dyDescent="0.2">
      <c r="A17" s="37" t="s">
        <v>25</v>
      </c>
      <c r="B17" s="17">
        <v>29</v>
      </c>
      <c r="C17" s="20">
        <v>14355.06</v>
      </c>
      <c r="D17" s="17">
        <v>130</v>
      </c>
      <c r="E17" s="18">
        <v>7307.52</v>
      </c>
      <c r="F17" s="17">
        <v>211</v>
      </c>
      <c r="G17" s="18">
        <v>0</v>
      </c>
      <c r="H17" s="17">
        <v>0</v>
      </c>
      <c r="I17" s="18">
        <f t="shared" si="0"/>
        <v>21662.58</v>
      </c>
      <c r="J17" s="19">
        <f t="shared" si="0"/>
        <v>341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26</v>
      </c>
      <c r="C19" s="18">
        <v>27722.55</v>
      </c>
      <c r="D19" s="17">
        <v>291</v>
      </c>
      <c r="E19" s="18">
        <v>23908.01</v>
      </c>
      <c r="F19" s="17">
        <v>346</v>
      </c>
      <c r="G19" s="18">
        <v>784.14</v>
      </c>
      <c r="H19" s="17">
        <v>8</v>
      </c>
      <c r="I19" s="18">
        <f t="shared" si="0"/>
        <v>52414.7</v>
      </c>
      <c r="J19" s="19">
        <f t="shared" si="0"/>
        <v>645</v>
      </c>
    </row>
    <row r="20" spans="1:10" ht="12.75" customHeight="1" x14ac:dyDescent="0.2">
      <c r="A20" s="37" t="s">
        <v>15</v>
      </c>
      <c r="B20" s="17">
        <v>20</v>
      </c>
      <c r="C20" s="18">
        <v>14254.71</v>
      </c>
      <c r="D20" s="17">
        <v>361</v>
      </c>
      <c r="E20" s="18">
        <v>15453.3</v>
      </c>
      <c r="F20" s="17">
        <v>10</v>
      </c>
      <c r="G20" s="18">
        <v>27005.3</v>
      </c>
      <c r="H20" s="17">
        <v>304</v>
      </c>
      <c r="I20" s="18">
        <f t="shared" si="0"/>
        <v>56713.31</v>
      </c>
      <c r="J20" s="19">
        <f t="shared" si="0"/>
        <v>675</v>
      </c>
    </row>
    <row r="21" spans="1:10" ht="12.75" customHeight="1" x14ac:dyDescent="0.2">
      <c r="A21" s="37" t="s">
        <v>16</v>
      </c>
      <c r="B21" s="17">
        <v>21</v>
      </c>
      <c r="C21" s="20">
        <v>32193.84</v>
      </c>
      <c r="D21" s="17">
        <v>1520</v>
      </c>
      <c r="E21" s="18">
        <v>5861.28</v>
      </c>
      <c r="F21" s="17">
        <v>17</v>
      </c>
      <c r="G21" s="18">
        <v>29470.01</v>
      </c>
      <c r="H21" s="17">
        <v>375</v>
      </c>
      <c r="I21" s="18">
        <f t="shared" si="0"/>
        <v>67525.13</v>
      </c>
      <c r="J21" s="19">
        <f t="shared" si="0"/>
        <v>1912</v>
      </c>
    </row>
    <row r="22" spans="1:10" ht="12.75" customHeight="1" x14ac:dyDescent="0.2">
      <c r="A22" s="37" t="s">
        <v>17</v>
      </c>
      <c r="B22" s="17">
        <v>25</v>
      </c>
      <c r="C22" s="20">
        <v>29503.57</v>
      </c>
      <c r="D22" s="17">
        <v>653</v>
      </c>
      <c r="E22" s="18">
        <v>11867</v>
      </c>
      <c r="F22" s="17">
        <v>6</v>
      </c>
      <c r="G22" s="18">
        <v>3073.15</v>
      </c>
      <c r="H22" s="17">
        <v>91</v>
      </c>
      <c r="I22" s="18">
        <f t="shared" si="0"/>
        <v>44443.72</v>
      </c>
      <c r="J22" s="19">
        <f t="shared" si="0"/>
        <v>750</v>
      </c>
    </row>
    <row r="23" spans="1:10" ht="12.75" customHeight="1" x14ac:dyDescent="0.2">
      <c r="A23" s="37" t="s">
        <v>18</v>
      </c>
      <c r="B23" s="17">
        <v>27</v>
      </c>
      <c r="C23" s="20">
        <v>13689.18</v>
      </c>
      <c r="D23" s="17">
        <v>152</v>
      </c>
      <c r="E23" s="18">
        <v>69531.990000000005</v>
      </c>
      <c r="F23" s="17">
        <v>351</v>
      </c>
      <c r="G23" s="18">
        <v>5459.91</v>
      </c>
      <c r="H23" s="17">
        <v>53</v>
      </c>
      <c r="I23" s="18">
        <f>C23+E23+G23</f>
        <v>88681.080000000016</v>
      </c>
      <c r="J23" s="19">
        <f>D23+F23+H23</f>
        <v>556</v>
      </c>
    </row>
    <row r="24" spans="1:10" ht="12.75" customHeight="1" x14ac:dyDescent="0.2">
      <c r="A24" s="37" t="s">
        <v>19</v>
      </c>
      <c r="B24" s="17">
        <v>17</v>
      </c>
      <c r="C24" s="20">
        <v>4172.42</v>
      </c>
      <c r="D24" s="17">
        <v>55</v>
      </c>
      <c r="E24" s="18">
        <v>3179.75</v>
      </c>
      <c r="F24" s="17">
        <v>8</v>
      </c>
      <c r="G24" s="18">
        <v>32966.43</v>
      </c>
      <c r="H24" s="17">
        <v>359</v>
      </c>
      <c r="I24" s="18">
        <f t="shared" ref="I24:J37" si="1">C24+E24+G24</f>
        <v>40318.6</v>
      </c>
      <c r="J24" s="19">
        <f t="shared" si="1"/>
        <v>422</v>
      </c>
    </row>
    <row r="25" spans="1:10" s="1" customFormat="1" ht="12.75" customHeight="1" x14ac:dyDescent="0.2">
      <c r="A25" s="37" t="s">
        <v>20</v>
      </c>
      <c r="B25" s="17">
        <v>15</v>
      </c>
      <c r="C25" s="20">
        <v>8662.1</v>
      </c>
      <c r="D25" s="17">
        <v>104</v>
      </c>
      <c r="E25" s="18">
        <v>1131.6099999999999</v>
      </c>
      <c r="F25" s="17">
        <v>4</v>
      </c>
      <c r="G25" s="18">
        <v>0</v>
      </c>
      <c r="H25" s="17">
        <v>0</v>
      </c>
      <c r="I25" s="18">
        <f t="shared" si="1"/>
        <v>9793.7100000000009</v>
      </c>
      <c r="J25" s="19">
        <f t="shared" si="1"/>
        <v>108</v>
      </c>
    </row>
    <row r="26" spans="1:10" s="1" customFormat="1" ht="12.75" customHeight="1" x14ac:dyDescent="0.2">
      <c r="A26" s="37" t="s">
        <v>21</v>
      </c>
      <c r="B26" s="17">
        <v>11</v>
      </c>
      <c r="C26" s="20">
        <v>1908</v>
      </c>
      <c r="D26" s="17">
        <v>23</v>
      </c>
      <c r="E26" s="18">
        <v>24735.53</v>
      </c>
      <c r="F26" s="17">
        <v>212</v>
      </c>
      <c r="G26" s="18">
        <v>1945.65</v>
      </c>
      <c r="H26" s="17">
        <v>21</v>
      </c>
      <c r="I26" s="18">
        <f t="shared" si="1"/>
        <v>28589.18</v>
      </c>
      <c r="J26" s="19">
        <f t="shared" si="1"/>
        <v>256</v>
      </c>
    </row>
    <row r="27" spans="1:10" s="1" customFormat="1" ht="12.75" customHeight="1" x14ac:dyDescent="0.2">
      <c r="A27" s="37" t="s">
        <v>22</v>
      </c>
      <c r="B27" s="17">
        <v>10</v>
      </c>
      <c r="C27" s="20">
        <v>2929</v>
      </c>
      <c r="D27" s="17">
        <v>26</v>
      </c>
      <c r="E27" s="18">
        <v>665.3</v>
      </c>
      <c r="F27" s="17">
        <v>4</v>
      </c>
      <c r="G27" s="18">
        <v>0</v>
      </c>
      <c r="H27" s="17">
        <v>0</v>
      </c>
      <c r="I27" s="18">
        <f t="shared" si="1"/>
        <v>3594.3</v>
      </c>
      <c r="J27" s="19">
        <f t="shared" si="1"/>
        <v>30</v>
      </c>
    </row>
    <row r="28" spans="1:10" s="1" customFormat="1" ht="12.75" customHeight="1" x14ac:dyDescent="0.2">
      <c r="A28" s="37" t="s">
        <v>23</v>
      </c>
      <c r="B28" s="17">
        <v>8</v>
      </c>
      <c r="C28" s="20">
        <v>6664.96</v>
      </c>
      <c r="D28" s="17">
        <v>101</v>
      </c>
      <c r="E28" s="18">
        <v>1938.88</v>
      </c>
      <c r="F28" s="17">
        <v>5</v>
      </c>
      <c r="G28" s="18">
        <v>0</v>
      </c>
      <c r="H28" s="17">
        <v>0</v>
      </c>
      <c r="I28" s="18">
        <f t="shared" si="1"/>
        <v>8603.84</v>
      </c>
      <c r="J28" s="19">
        <f t="shared" si="1"/>
        <v>106</v>
      </c>
    </row>
    <row r="29" spans="1:10" s="1" customFormat="1" ht="12.75" customHeight="1" x14ac:dyDescent="0.2">
      <c r="A29" s="37" t="s">
        <v>24</v>
      </c>
      <c r="B29" s="17">
        <v>7</v>
      </c>
      <c r="C29" s="20">
        <v>3920.17</v>
      </c>
      <c r="D29" s="17">
        <v>34</v>
      </c>
      <c r="E29" s="18">
        <v>253.03</v>
      </c>
      <c r="F29" s="17">
        <v>1</v>
      </c>
      <c r="G29" s="18">
        <v>0</v>
      </c>
      <c r="H29" s="17">
        <v>0</v>
      </c>
      <c r="I29" s="18">
        <f t="shared" si="1"/>
        <v>4173.2</v>
      </c>
      <c r="J29" s="19">
        <f t="shared" si="1"/>
        <v>35</v>
      </c>
    </row>
    <row r="30" spans="1:10" s="1" customFormat="1" ht="12.75" customHeight="1" x14ac:dyDescent="0.2">
      <c r="A30" s="37" t="s">
        <v>25</v>
      </c>
      <c r="B30" s="17">
        <v>16</v>
      </c>
      <c r="C30" s="20">
        <v>10457.69</v>
      </c>
      <c r="D30" s="17">
        <v>122</v>
      </c>
      <c r="E30" s="18">
        <v>3478.82</v>
      </c>
      <c r="F30" s="17">
        <v>4</v>
      </c>
      <c r="G30" s="18">
        <v>0</v>
      </c>
      <c r="H30" s="17">
        <v>0</v>
      </c>
      <c r="I30" s="18">
        <f t="shared" si="1"/>
        <v>13936.51</v>
      </c>
      <c r="J30" s="19">
        <f t="shared" si="1"/>
        <v>126</v>
      </c>
    </row>
    <row r="31" spans="1:10" s="1" customFormat="1" ht="12.75" customHeight="1" x14ac:dyDescent="0.2">
      <c r="A31" s="21" t="s">
        <v>12</v>
      </c>
      <c r="B31" s="22">
        <f>SUM(B19:B30)</f>
        <v>203</v>
      </c>
      <c r="C31" s="26">
        <f t="shared" ref="C31:J31" si="2">SUM(C19:C30)</f>
        <v>156078.19</v>
      </c>
      <c r="D31" s="22">
        <f t="shared" si="2"/>
        <v>3442</v>
      </c>
      <c r="E31" s="26">
        <f t="shared" si="2"/>
        <v>162004.5</v>
      </c>
      <c r="F31" s="22">
        <f t="shared" si="2"/>
        <v>968</v>
      </c>
      <c r="G31" s="26">
        <f t="shared" si="2"/>
        <v>100704.59</v>
      </c>
      <c r="H31" s="22">
        <f t="shared" si="2"/>
        <v>1211</v>
      </c>
      <c r="I31" s="26">
        <f t="shared" si="2"/>
        <v>418787.28000000009</v>
      </c>
      <c r="J31" s="25">
        <f t="shared" si="2"/>
        <v>5621</v>
      </c>
    </row>
    <row r="32" spans="1:10" s="1" customFormat="1" ht="12.75" customHeight="1" x14ac:dyDescent="0.2">
      <c r="A32" s="37" t="s">
        <v>27</v>
      </c>
      <c r="B32" s="17">
        <v>10</v>
      </c>
      <c r="C32" s="18">
        <v>5036.32</v>
      </c>
      <c r="D32" s="17">
        <v>43</v>
      </c>
      <c r="E32" s="18">
        <v>2691.4</v>
      </c>
      <c r="F32" s="17">
        <v>13</v>
      </c>
      <c r="G32" s="18">
        <v>1609.89</v>
      </c>
      <c r="H32" s="17">
        <v>16</v>
      </c>
      <c r="I32" s="18">
        <f t="shared" si="1"/>
        <v>9337.6099999999988</v>
      </c>
      <c r="J32" s="19">
        <f t="shared" si="1"/>
        <v>72</v>
      </c>
    </row>
    <row r="33" spans="1:10" s="1" customFormat="1" ht="12.75" customHeight="1" x14ac:dyDescent="0.2">
      <c r="A33" s="37" t="s">
        <v>15</v>
      </c>
      <c r="B33" s="17">
        <v>8</v>
      </c>
      <c r="C33" s="18">
        <v>6086.41</v>
      </c>
      <c r="D33" s="17">
        <v>80</v>
      </c>
      <c r="E33" s="18">
        <v>301.58</v>
      </c>
      <c r="F33" s="17">
        <v>1</v>
      </c>
      <c r="G33" s="18">
        <v>0</v>
      </c>
      <c r="H33" s="17">
        <v>0</v>
      </c>
      <c r="I33" s="18">
        <f t="shared" si="1"/>
        <v>6387.99</v>
      </c>
      <c r="J33" s="19">
        <f t="shared" si="1"/>
        <v>81</v>
      </c>
    </row>
    <row r="34" spans="1:10" s="1" customFormat="1" ht="12.75" customHeight="1" x14ac:dyDescent="0.2">
      <c r="A34" s="37" t="s">
        <v>16</v>
      </c>
      <c r="B34" s="17">
        <v>15</v>
      </c>
      <c r="C34" s="20">
        <v>12574.94</v>
      </c>
      <c r="D34" s="17">
        <v>156</v>
      </c>
      <c r="E34" s="18">
        <v>396.75</v>
      </c>
      <c r="F34" s="17">
        <v>1</v>
      </c>
      <c r="G34" s="18">
        <v>1022.74</v>
      </c>
      <c r="H34" s="17">
        <v>15</v>
      </c>
      <c r="I34" s="18">
        <f t="shared" si="1"/>
        <v>13994.43</v>
      </c>
      <c r="J34" s="19">
        <f t="shared" si="1"/>
        <v>172</v>
      </c>
    </row>
    <row r="35" spans="1:10" s="1" customFormat="1" ht="12.75" customHeight="1" x14ac:dyDescent="0.2">
      <c r="A35" s="37" t="s">
        <v>17</v>
      </c>
      <c r="B35" s="17">
        <v>14</v>
      </c>
      <c r="C35" s="20">
        <v>7462.86</v>
      </c>
      <c r="D35" s="17">
        <v>73</v>
      </c>
      <c r="E35" s="18">
        <v>866.51</v>
      </c>
      <c r="F35" s="17">
        <v>4</v>
      </c>
      <c r="G35" s="18">
        <v>2722.67</v>
      </c>
      <c r="H35" s="17">
        <v>31</v>
      </c>
      <c r="I35" s="18">
        <f t="shared" si="1"/>
        <v>11052.039999999999</v>
      </c>
      <c r="J35" s="19">
        <f t="shared" si="1"/>
        <v>108</v>
      </c>
    </row>
    <row r="36" spans="1:10" s="1" customFormat="1" ht="12.75" customHeight="1" x14ac:dyDescent="0.2">
      <c r="A36" s="37" t="s">
        <v>18</v>
      </c>
      <c r="B36" s="17">
        <v>11</v>
      </c>
      <c r="C36" s="20">
        <v>2619.94</v>
      </c>
      <c r="D36" s="17">
        <v>35</v>
      </c>
      <c r="E36" s="18">
        <v>7511.22</v>
      </c>
      <c r="F36" s="17">
        <v>7</v>
      </c>
      <c r="G36" s="18">
        <v>1838.51</v>
      </c>
      <c r="H36" s="17">
        <v>15</v>
      </c>
      <c r="I36" s="18">
        <f t="shared" si="1"/>
        <v>11969.67</v>
      </c>
      <c r="J36" s="19">
        <f t="shared" si="1"/>
        <v>57</v>
      </c>
    </row>
    <row r="37" spans="1:10" s="1" customFormat="1" ht="12.75" customHeight="1" x14ac:dyDescent="0.2">
      <c r="A37" s="37" t="s">
        <v>19</v>
      </c>
      <c r="B37" s="17">
        <v>8</v>
      </c>
      <c r="C37" s="20">
        <v>3740.98</v>
      </c>
      <c r="D37" s="17">
        <v>51</v>
      </c>
      <c r="E37" s="18">
        <v>991.3</v>
      </c>
      <c r="F37" s="17">
        <v>3</v>
      </c>
      <c r="G37" s="18">
        <v>361.8</v>
      </c>
      <c r="H37" s="17">
        <v>2</v>
      </c>
      <c r="I37" s="18">
        <f t="shared" si="1"/>
        <v>5094.08</v>
      </c>
      <c r="J37" s="19">
        <f t="shared" si="1"/>
        <v>56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66</v>
      </c>
      <c r="C44" s="26">
        <f t="shared" ref="C44:J44" si="3">SUM(C32:C43)</f>
        <v>37521.450000000004</v>
      </c>
      <c r="D44" s="22">
        <f t="shared" si="3"/>
        <v>438</v>
      </c>
      <c r="E44" s="26">
        <f t="shared" si="3"/>
        <v>12758.759999999998</v>
      </c>
      <c r="F44" s="22">
        <f t="shared" si="3"/>
        <v>29</v>
      </c>
      <c r="G44" s="26">
        <f t="shared" si="3"/>
        <v>7555.6100000000006</v>
      </c>
      <c r="H44" s="22">
        <f t="shared" si="3"/>
        <v>79</v>
      </c>
      <c r="I44" s="26">
        <f t="shared" si="3"/>
        <v>57835.82</v>
      </c>
      <c r="J44" s="25">
        <f t="shared" si="3"/>
        <v>546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E4:F4"/>
    <mergeCell ref="G4:H4"/>
    <mergeCell ref="B4:B5"/>
    <mergeCell ref="C4:D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6.855468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34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18</v>
      </c>
      <c r="C11" s="20">
        <v>24115.9</v>
      </c>
      <c r="D11" s="17">
        <v>1138</v>
      </c>
      <c r="E11" s="18">
        <v>1834.99</v>
      </c>
      <c r="F11" s="17">
        <v>2</v>
      </c>
      <c r="G11" s="18">
        <v>14521.91</v>
      </c>
      <c r="H11" s="17">
        <v>1</v>
      </c>
      <c r="I11" s="18">
        <f t="shared" ref="I11:J22" si="0">C11+E11+G11</f>
        <v>40472.800000000003</v>
      </c>
      <c r="J11" s="19">
        <f t="shared" si="0"/>
        <v>1141</v>
      </c>
    </row>
    <row r="12" spans="1:14" ht="12.75" customHeight="1" x14ac:dyDescent="0.2">
      <c r="A12" s="37" t="s">
        <v>20</v>
      </c>
      <c r="B12" s="17">
        <v>10</v>
      </c>
      <c r="C12" s="20">
        <v>6770.44</v>
      </c>
      <c r="D12" s="17">
        <v>164</v>
      </c>
      <c r="E12" s="18">
        <v>662.14</v>
      </c>
      <c r="F12" s="17">
        <v>1</v>
      </c>
      <c r="G12" s="18">
        <v>0</v>
      </c>
      <c r="H12" s="17">
        <v>0</v>
      </c>
      <c r="I12" s="18">
        <f t="shared" si="0"/>
        <v>7432.58</v>
      </c>
      <c r="J12" s="19">
        <f t="shared" si="0"/>
        <v>165</v>
      </c>
    </row>
    <row r="13" spans="1:14" ht="12.75" customHeight="1" x14ac:dyDescent="0.2">
      <c r="A13" s="37" t="s">
        <v>21</v>
      </c>
      <c r="B13" s="17">
        <v>18</v>
      </c>
      <c r="C13" s="20">
        <v>31273.26</v>
      </c>
      <c r="D13" s="17">
        <v>1231</v>
      </c>
      <c r="E13" s="18">
        <v>1117.6600000000001</v>
      </c>
      <c r="F13" s="17">
        <v>2</v>
      </c>
      <c r="G13" s="18">
        <v>0</v>
      </c>
      <c r="H13" s="17">
        <v>0</v>
      </c>
      <c r="I13" s="18">
        <f t="shared" si="0"/>
        <v>32390.92</v>
      </c>
      <c r="J13" s="19">
        <f t="shared" si="0"/>
        <v>1233</v>
      </c>
    </row>
    <row r="14" spans="1:14" ht="12.75" customHeight="1" x14ac:dyDescent="0.2">
      <c r="A14" s="37" t="s">
        <v>22</v>
      </c>
      <c r="B14" s="17">
        <v>18</v>
      </c>
      <c r="C14" s="20">
        <v>14418.72</v>
      </c>
      <c r="D14" s="17">
        <v>195</v>
      </c>
      <c r="E14" s="18">
        <v>23245.08</v>
      </c>
      <c r="F14" s="17">
        <v>9</v>
      </c>
      <c r="G14" s="18">
        <v>0</v>
      </c>
      <c r="H14" s="17">
        <v>0</v>
      </c>
      <c r="I14" s="18">
        <f t="shared" si="0"/>
        <v>37663.800000000003</v>
      </c>
      <c r="J14" s="19">
        <f t="shared" si="0"/>
        <v>204</v>
      </c>
    </row>
    <row r="15" spans="1:14" ht="12.75" customHeight="1" x14ac:dyDescent="0.2">
      <c r="A15" s="37" t="s">
        <v>23</v>
      </c>
      <c r="B15" s="17">
        <v>12</v>
      </c>
      <c r="C15" s="20">
        <v>4326.25</v>
      </c>
      <c r="D15" s="17">
        <v>35</v>
      </c>
      <c r="E15" s="18">
        <v>14606.95</v>
      </c>
      <c r="F15" s="17">
        <v>7</v>
      </c>
      <c r="G15" s="18">
        <v>0</v>
      </c>
      <c r="H15" s="17">
        <v>0</v>
      </c>
      <c r="I15" s="18">
        <f t="shared" si="0"/>
        <v>18933.2</v>
      </c>
      <c r="J15" s="19">
        <f t="shared" si="0"/>
        <v>42</v>
      </c>
    </row>
    <row r="16" spans="1:14" ht="12.75" customHeight="1" x14ac:dyDescent="0.2">
      <c r="A16" s="37" t="s">
        <v>24</v>
      </c>
      <c r="B16" s="17">
        <v>14</v>
      </c>
      <c r="C16" s="20">
        <v>21950.6</v>
      </c>
      <c r="D16" s="17">
        <v>657</v>
      </c>
      <c r="E16" s="18">
        <v>2394.75</v>
      </c>
      <c r="F16" s="17">
        <v>3</v>
      </c>
      <c r="G16" s="18">
        <v>0</v>
      </c>
      <c r="H16" s="17">
        <v>0</v>
      </c>
      <c r="I16" s="18">
        <f t="shared" si="0"/>
        <v>24345.35</v>
      </c>
      <c r="J16" s="19">
        <f t="shared" si="0"/>
        <v>660</v>
      </c>
    </row>
    <row r="17" spans="1:10" ht="12.75" customHeight="1" x14ac:dyDescent="0.2">
      <c r="A17" s="37" t="s">
        <v>25</v>
      </c>
      <c r="B17" s="17">
        <v>18</v>
      </c>
      <c r="C17" s="20">
        <v>24291.84</v>
      </c>
      <c r="D17" s="17">
        <v>552</v>
      </c>
      <c r="E17" s="18">
        <v>1877.1</v>
      </c>
      <c r="F17" s="17">
        <v>1</v>
      </c>
      <c r="G17" s="18">
        <v>232.66</v>
      </c>
      <c r="H17" s="17">
        <v>2</v>
      </c>
      <c r="I17" s="18">
        <f t="shared" si="0"/>
        <v>26401.599999999999</v>
      </c>
      <c r="J17" s="19">
        <f t="shared" si="0"/>
        <v>555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16</v>
      </c>
      <c r="C19" s="18">
        <v>8803.73</v>
      </c>
      <c r="D19" s="17">
        <v>215</v>
      </c>
      <c r="E19" s="18">
        <v>181267.61</v>
      </c>
      <c r="F19" s="17">
        <v>13</v>
      </c>
      <c r="G19" s="18">
        <v>0</v>
      </c>
      <c r="H19" s="17">
        <v>0</v>
      </c>
      <c r="I19" s="18">
        <f t="shared" si="0"/>
        <v>190071.34</v>
      </c>
      <c r="J19" s="19">
        <f t="shared" si="0"/>
        <v>228</v>
      </c>
    </row>
    <row r="20" spans="1:10" ht="12.75" customHeight="1" x14ac:dyDescent="0.2">
      <c r="A20" s="37" t="s">
        <v>15</v>
      </c>
      <c r="B20" s="17">
        <v>18</v>
      </c>
      <c r="C20" s="18">
        <v>12085.92</v>
      </c>
      <c r="D20" s="17">
        <v>208</v>
      </c>
      <c r="E20" s="18">
        <v>796.04</v>
      </c>
      <c r="F20" s="17">
        <v>4</v>
      </c>
      <c r="G20" s="18">
        <v>352.71</v>
      </c>
      <c r="H20" s="17">
        <v>3</v>
      </c>
      <c r="I20" s="18">
        <f t="shared" si="0"/>
        <v>13234.669999999998</v>
      </c>
      <c r="J20" s="19">
        <f t="shared" si="0"/>
        <v>215</v>
      </c>
    </row>
    <row r="21" spans="1:10" ht="12.75" customHeight="1" x14ac:dyDescent="0.2">
      <c r="A21" s="37" t="s">
        <v>16</v>
      </c>
      <c r="B21" s="17">
        <v>11</v>
      </c>
      <c r="C21" s="20">
        <v>12223.28</v>
      </c>
      <c r="D21" s="17">
        <v>220</v>
      </c>
      <c r="E21" s="18">
        <v>180167.41</v>
      </c>
      <c r="F21" s="17">
        <v>3</v>
      </c>
      <c r="G21" s="18">
        <v>0</v>
      </c>
      <c r="H21" s="17">
        <v>0</v>
      </c>
      <c r="I21" s="18">
        <f t="shared" si="0"/>
        <v>192390.69</v>
      </c>
      <c r="J21" s="19">
        <f t="shared" si="0"/>
        <v>223</v>
      </c>
    </row>
    <row r="22" spans="1:10" ht="12.75" customHeight="1" x14ac:dyDescent="0.2">
      <c r="A22" s="37" t="s">
        <v>17</v>
      </c>
      <c r="B22" s="17">
        <v>15</v>
      </c>
      <c r="C22" s="20">
        <v>13369.27</v>
      </c>
      <c r="D22" s="17">
        <v>304</v>
      </c>
      <c r="E22" s="18">
        <v>5069.2700000000004</v>
      </c>
      <c r="F22" s="17">
        <v>37</v>
      </c>
      <c r="G22" s="18">
        <v>648.1</v>
      </c>
      <c r="H22" s="17">
        <v>6</v>
      </c>
      <c r="I22" s="18">
        <f t="shared" si="0"/>
        <v>19086.64</v>
      </c>
      <c r="J22" s="19">
        <f t="shared" si="0"/>
        <v>347</v>
      </c>
    </row>
    <row r="23" spans="1:10" ht="12.75" customHeight="1" x14ac:dyDescent="0.2">
      <c r="A23" s="37" t="s">
        <v>18</v>
      </c>
      <c r="B23" s="17">
        <v>18</v>
      </c>
      <c r="C23" s="20">
        <v>14941.28</v>
      </c>
      <c r="D23" s="17">
        <v>249</v>
      </c>
      <c r="E23" s="18">
        <v>3592.55</v>
      </c>
      <c r="F23" s="17">
        <v>6</v>
      </c>
      <c r="G23" s="18">
        <v>0</v>
      </c>
      <c r="H23" s="17">
        <v>0</v>
      </c>
      <c r="I23" s="18">
        <f>C23+E23+G23</f>
        <v>18533.830000000002</v>
      </c>
      <c r="J23" s="19">
        <f>D23+F23+H23</f>
        <v>255</v>
      </c>
    </row>
    <row r="24" spans="1:10" ht="12.75" customHeight="1" x14ac:dyDescent="0.2">
      <c r="A24" s="37" t="s">
        <v>19</v>
      </c>
      <c r="B24" s="17">
        <v>20</v>
      </c>
      <c r="C24" s="20">
        <v>7362.76</v>
      </c>
      <c r="D24" s="17">
        <v>80</v>
      </c>
      <c r="E24" s="18">
        <v>4256.12</v>
      </c>
      <c r="F24" s="17">
        <v>18</v>
      </c>
      <c r="G24" s="18">
        <v>0</v>
      </c>
      <c r="H24" s="17">
        <v>0</v>
      </c>
      <c r="I24" s="18">
        <f t="shared" ref="I24:J37" si="1">C24+E24+G24</f>
        <v>11618.880000000001</v>
      </c>
      <c r="J24" s="19">
        <f t="shared" si="1"/>
        <v>98</v>
      </c>
    </row>
    <row r="25" spans="1:10" s="1" customFormat="1" ht="12.75" customHeight="1" x14ac:dyDescent="0.2">
      <c r="A25" s="37" t="s">
        <v>20</v>
      </c>
      <c r="B25" s="17">
        <v>12</v>
      </c>
      <c r="C25" s="20">
        <v>2910.02</v>
      </c>
      <c r="D25" s="17">
        <v>29</v>
      </c>
      <c r="E25" s="18">
        <v>1355.68</v>
      </c>
      <c r="F25" s="17">
        <v>3</v>
      </c>
      <c r="G25" s="18">
        <v>0</v>
      </c>
      <c r="H25" s="17">
        <v>0</v>
      </c>
      <c r="I25" s="18">
        <f t="shared" si="1"/>
        <v>4265.7</v>
      </c>
      <c r="J25" s="19">
        <f t="shared" si="1"/>
        <v>32</v>
      </c>
    </row>
    <row r="26" spans="1:10" s="1" customFormat="1" ht="12.75" customHeight="1" x14ac:dyDescent="0.2">
      <c r="A26" s="37" t="s">
        <v>21</v>
      </c>
      <c r="B26" s="17">
        <v>14</v>
      </c>
      <c r="C26" s="20">
        <v>7010.05</v>
      </c>
      <c r="D26" s="17">
        <v>82</v>
      </c>
      <c r="E26" s="18">
        <v>1567.25</v>
      </c>
      <c r="F26" s="17">
        <v>2</v>
      </c>
      <c r="G26" s="18">
        <v>218.84</v>
      </c>
      <c r="H26" s="17">
        <v>4</v>
      </c>
      <c r="I26" s="18">
        <f t="shared" si="1"/>
        <v>8796.14</v>
      </c>
      <c r="J26" s="19">
        <f t="shared" si="1"/>
        <v>88</v>
      </c>
    </row>
    <row r="27" spans="1:10" s="1" customFormat="1" ht="12.75" customHeight="1" x14ac:dyDescent="0.2">
      <c r="A27" s="37" t="s">
        <v>22</v>
      </c>
      <c r="B27" s="17">
        <v>10</v>
      </c>
      <c r="C27" s="20">
        <v>4345.41</v>
      </c>
      <c r="D27" s="17">
        <v>62</v>
      </c>
      <c r="E27" s="18">
        <v>361.48</v>
      </c>
      <c r="F27" s="17">
        <v>2</v>
      </c>
      <c r="G27" s="18">
        <v>4002.51</v>
      </c>
      <c r="H27" s="17">
        <v>30</v>
      </c>
      <c r="I27" s="18">
        <f t="shared" si="1"/>
        <v>8709.4</v>
      </c>
      <c r="J27" s="19">
        <f t="shared" si="1"/>
        <v>94</v>
      </c>
    </row>
    <row r="28" spans="1:10" s="1" customFormat="1" ht="12.75" customHeight="1" x14ac:dyDescent="0.2">
      <c r="A28" s="37" t="s">
        <v>23</v>
      </c>
      <c r="B28" s="17">
        <v>3</v>
      </c>
      <c r="C28" s="20">
        <v>1702.47</v>
      </c>
      <c r="D28" s="17">
        <v>18</v>
      </c>
      <c r="E28" s="18">
        <v>1191.81</v>
      </c>
      <c r="F28" s="17">
        <v>1</v>
      </c>
      <c r="G28" s="18">
        <v>0</v>
      </c>
      <c r="H28" s="17">
        <v>0</v>
      </c>
      <c r="I28" s="18">
        <f t="shared" si="1"/>
        <v>2894.2799999999997</v>
      </c>
      <c r="J28" s="19">
        <f t="shared" si="1"/>
        <v>19</v>
      </c>
    </row>
    <row r="29" spans="1:10" s="1" customFormat="1" ht="12.75" customHeight="1" x14ac:dyDescent="0.2">
      <c r="A29" s="37" t="s">
        <v>24</v>
      </c>
      <c r="B29" s="17">
        <v>14</v>
      </c>
      <c r="C29" s="20">
        <v>4422.58</v>
      </c>
      <c r="D29" s="17">
        <v>112</v>
      </c>
      <c r="E29" s="18">
        <v>33827.06</v>
      </c>
      <c r="F29" s="17">
        <v>643</v>
      </c>
      <c r="G29" s="18">
        <v>0</v>
      </c>
      <c r="H29" s="17">
        <v>0</v>
      </c>
      <c r="I29" s="18">
        <f t="shared" si="1"/>
        <v>38249.64</v>
      </c>
      <c r="J29" s="19">
        <f t="shared" si="1"/>
        <v>755</v>
      </c>
    </row>
    <row r="30" spans="1:10" s="1" customFormat="1" ht="12.75" customHeight="1" x14ac:dyDescent="0.2">
      <c r="A30" s="37" t="s">
        <v>25</v>
      </c>
      <c r="B30" s="17">
        <v>13</v>
      </c>
      <c r="C30" s="20">
        <v>8676.5300000000007</v>
      </c>
      <c r="D30" s="17">
        <v>251</v>
      </c>
      <c r="E30" s="18">
        <v>34415.19</v>
      </c>
      <c r="F30" s="17">
        <v>804</v>
      </c>
      <c r="G30" s="18">
        <v>0</v>
      </c>
      <c r="H30" s="17">
        <v>0</v>
      </c>
      <c r="I30" s="18">
        <f t="shared" si="1"/>
        <v>43091.72</v>
      </c>
      <c r="J30" s="19">
        <f t="shared" si="1"/>
        <v>1055</v>
      </c>
    </row>
    <row r="31" spans="1:10" s="1" customFormat="1" ht="12.75" customHeight="1" x14ac:dyDescent="0.2">
      <c r="A31" s="21" t="s">
        <v>12</v>
      </c>
      <c r="B31" s="22">
        <f>SUM(B19:B30)</f>
        <v>164</v>
      </c>
      <c r="C31" s="26">
        <f t="shared" ref="C31:J31" si="2">SUM(C19:C30)</f>
        <v>97853.3</v>
      </c>
      <c r="D31" s="22">
        <f t="shared" si="2"/>
        <v>1830</v>
      </c>
      <c r="E31" s="26">
        <f t="shared" si="2"/>
        <v>447867.47</v>
      </c>
      <c r="F31" s="22">
        <f t="shared" si="2"/>
        <v>1536</v>
      </c>
      <c r="G31" s="26">
        <f t="shared" si="2"/>
        <v>5222.16</v>
      </c>
      <c r="H31" s="22">
        <f t="shared" si="2"/>
        <v>43</v>
      </c>
      <c r="I31" s="26">
        <f t="shared" si="2"/>
        <v>550942.93000000017</v>
      </c>
      <c r="J31" s="25">
        <f t="shared" si="2"/>
        <v>3409</v>
      </c>
    </row>
    <row r="32" spans="1:10" s="1" customFormat="1" ht="12.75" customHeight="1" x14ac:dyDescent="0.2">
      <c r="A32" s="37" t="s">
        <v>27</v>
      </c>
      <c r="B32" s="17">
        <v>6</v>
      </c>
      <c r="C32" s="18">
        <v>2383.12</v>
      </c>
      <c r="D32" s="17">
        <v>126</v>
      </c>
      <c r="E32" s="18">
        <v>959.98</v>
      </c>
      <c r="F32" s="17">
        <v>2</v>
      </c>
      <c r="G32" s="18">
        <v>0</v>
      </c>
      <c r="H32" s="17">
        <v>0</v>
      </c>
      <c r="I32" s="18">
        <f t="shared" si="1"/>
        <v>3343.1</v>
      </c>
      <c r="J32" s="19">
        <f t="shared" si="1"/>
        <v>128</v>
      </c>
    </row>
    <row r="33" spans="1:10" s="1" customFormat="1" ht="12.75" customHeight="1" x14ac:dyDescent="0.2">
      <c r="A33" s="37" t="s">
        <v>15</v>
      </c>
      <c r="B33" s="17">
        <v>11</v>
      </c>
      <c r="C33" s="18">
        <v>3286.2</v>
      </c>
      <c r="D33" s="17">
        <v>30</v>
      </c>
      <c r="E33" s="18">
        <v>863.92</v>
      </c>
      <c r="F33" s="17">
        <v>2</v>
      </c>
      <c r="G33" s="18">
        <v>0</v>
      </c>
      <c r="H33" s="17">
        <v>0</v>
      </c>
      <c r="I33" s="18">
        <f t="shared" si="1"/>
        <v>4150.12</v>
      </c>
      <c r="J33" s="19">
        <f t="shared" si="1"/>
        <v>32</v>
      </c>
    </row>
    <row r="34" spans="1:10" s="1" customFormat="1" ht="12.75" customHeight="1" x14ac:dyDescent="0.2">
      <c r="A34" s="37" t="s">
        <v>16</v>
      </c>
      <c r="B34" s="17">
        <v>11</v>
      </c>
      <c r="C34" s="20">
        <v>4022.79</v>
      </c>
      <c r="D34" s="17">
        <v>112</v>
      </c>
      <c r="E34" s="18">
        <v>2862.82</v>
      </c>
      <c r="F34" s="17">
        <v>3</v>
      </c>
      <c r="G34" s="18">
        <v>0</v>
      </c>
      <c r="H34" s="17">
        <v>0</v>
      </c>
      <c r="I34" s="18">
        <f t="shared" si="1"/>
        <v>6885.6100000000006</v>
      </c>
      <c r="J34" s="19">
        <f t="shared" si="1"/>
        <v>115</v>
      </c>
    </row>
    <row r="35" spans="1:10" s="1" customFormat="1" ht="12.75" customHeight="1" x14ac:dyDescent="0.2">
      <c r="A35" s="37" t="s">
        <v>17</v>
      </c>
      <c r="B35" s="17">
        <v>10</v>
      </c>
      <c r="C35" s="20">
        <v>4683.72</v>
      </c>
      <c r="D35" s="17">
        <v>43</v>
      </c>
      <c r="E35" s="18">
        <v>0</v>
      </c>
      <c r="F35" s="17">
        <v>0</v>
      </c>
      <c r="G35" s="18">
        <v>1140.1600000000001</v>
      </c>
      <c r="H35" s="17">
        <v>20</v>
      </c>
      <c r="I35" s="18">
        <f t="shared" si="1"/>
        <v>5823.88</v>
      </c>
      <c r="J35" s="19">
        <f t="shared" si="1"/>
        <v>63</v>
      </c>
    </row>
    <row r="36" spans="1:10" s="1" customFormat="1" ht="12.75" customHeight="1" x14ac:dyDescent="0.2">
      <c r="A36" s="37" t="s">
        <v>18</v>
      </c>
      <c r="B36" s="17">
        <v>16</v>
      </c>
      <c r="C36" s="20">
        <v>5456.94</v>
      </c>
      <c r="D36" s="17">
        <v>52</v>
      </c>
      <c r="E36" s="18">
        <v>0</v>
      </c>
      <c r="F36" s="17">
        <v>0</v>
      </c>
      <c r="G36" s="18">
        <v>948.38</v>
      </c>
      <c r="H36" s="17">
        <v>6</v>
      </c>
      <c r="I36" s="18">
        <f t="shared" si="1"/>
        <v>6405.32</v>
      </c>
      <c r="J36" s="19">
        <f t="shared" si="1"/>
        <v>58</v>
      </c>
    </row>
    <row r="37" spans="1:10" s="1" customFormat="1" ht="12.75" customHeight="1" x14ac:dyDescent="0.2">
      <c r="A37" s="37" t="s">
        <v>19</v>
      </c>
      <c r="B37" s="17">
        <v>6</v>
      </c>
      <c r="C37" s="20">
        <v>1102.8900000000001</v>
      </c>
      <c r="D37" s="17">
        <v>14</v>
      </c>
      <c r="E37" s="18">
        <v>35027.86</v>
      </c>
      <c r="F37" s="17">
        <v>806</v>
      </c>
      <c r="G37" s="18">
        <v>0</v>
      </c>
      <c r="H37" s="17">
        <v>0</v>
      </c>
      <c r="I37" s="18">
        <f t="shared" si="1"/>
        <v>36130.75</v>
      </c>
      <c r="J37" s="19">
        <f t="shared" si="1"/>
        <v>820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60</v>
      </c>
      <c r="C44" s="26">
        <f t="shared" ref="C44:J44" si="3">SUM(C32:C43)</f>
        <v>20935.66</v>
      </c>
      <c r="D44" s="22">
        <f t="shared" si="3"/>
        <v>377</v>
      </c>
      <c r="E44" s="26">
        <f t="shared" si="3"/>
        <v>39714.58</v>
      </c>
      <c r="F44" s="22">
        <f t="shared" si="3"/>
        <v>813</v>
      </c>
      <c r="G44" s="26">
        <f t="shared" si="3"/>
        <v>2088.54</v>
      </c>
      <c r="H44" s="22">
        <f t="shared" si="3"/>
        <v>26</v>
      </c>
      <c r="I44" s="26">
        <f t="shared" si="3"/>
        <v>62738.78</v>
      </c>
      <c r="J44" s="25">
        <f t="shared" si="3"/>
        <v>1216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G4:H4"/>
    <mergeCell ref="B4:B5"/>
    <mergeCell ref="C4:D4"/>
    <mergeCell ref="E4:F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71093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33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39</v>
      </c>
      <c r="C11" s="20">
        <v>33943.93</v>
      </c>
      <c r="D11" s="17">
        <v>323</v>
      </c>
      <c r="E11" s="18">
        <v>27830.48</v>
      </c>
      <c r="F11" s="17">
        <v>17</v>
      </c>
      <c r="G11" s="18">
        <v>22671.02</v>
      </c>
      <c r="H11" s="17">
        <v>227</v>
      </c>
      <c r="I11" s="18">
        <f t="shared" ref="I11:J22" si="0">C11+E11+G11</f>
        <v>84445.430000000008</v>
      </c>
      <c r="J11" s="19">
        <f t="shared" si="0"/>
        <v>567</v>
      </c>
    </row>
    <row r="12" spans="1:14" ht="12.75" customHeight="1" x14ac:dyDescent="0.2">
      <c r="A12" s="37" t="s">
        <v>20</v>
      </c>
      <c r="B12" s="17">
        <v>24</v>
      </c>
      <c r="C12" s="20">
        <v>14812.21</v>
      </c>
      <c r="D12" s="17">
        <v>194</v>
      </c>
      <c r="E12" s="18">
        <v>26271.48</v>
      </c>
      <c r="F12" s="17">
        <v>79</v>
      </c>
      <c r="G12" s="18">
        <v>20650.939999999999</v>
      </c>
      <c r="H12" s="17">
        <v>180</v>
      </c>
      <c r="I12" s="18">
        <f t="shared" si="0"/>
        <v>61734.630000000005</v>
      </c>
      <c r="J12" s="19">
        <f t="shared" si="0"/>
        <v>453</v>
      </c>
    </row>
    <row r="13" spans="1:14" ht="12.75" customHeight="1" x14ac:dyDescent="0.2">
      <c r="A13" s="37" t="s">
        <v>21</v>
      </c>
      <c r="B13" s="17">
        <v>33</v>
      </c>
      <c r="C13" s="20">
        <v>39331.31</v>
      </c>
      <c r="D13" s="17">
        <v>631</v>
      </c>
      <c r="E13" s="18">
        <v>10264.459999999999</v>
      </c>
      <c r="F13" s="17">
        <v>39</v>
      </c>
      <c r="G13" s="18">
        <v>14004.67</v>
      </c>
      <c r="H13" s="17">
        <v>104</v>
      </c>
      <c r="I13" s="18">
        <f t="shared" si="0"/>
        <v>63600.439999999995</v>
      </c>
      <c r="J13" s="19">
        <f t="shared" si="0"/>
        <v>774</v>
      </c>
    </row>
    <row r="14" spans="1:14" ht="12.75" customHeight="1" x14ac:dyDescent="0.2">
      <c r="A14" s="37" t="s">
        <v>22</v>
      </c>
      <c r="B14" s="17">
        <v>43</v>
      </c>
      <c r="C14" s="20">
        <v>59117.279999999999</v>
      </c>
      <c r="D14" s="17">
        <v>1003</v>
      </c>
      <c r="E14" s="18">
        <v>14762.01</v>
      </c>
      <c r="F14" s="17">
        <v>33</v>
      </c>
      <c r="G14" s="18">
        <v>13704.51</v>
      </c>
      <c r="H14" s="17">
        <v>61</v>
      </c>
      <c r="I14" s="18">
        <f t="shared" si="0"/>
        <v>87583.799999999988</v>
      </c>
      <c r="J14" s="19">
        <f t="shared" si="0"/>
        <v>1097</v>
      </c>
    </row>
    <row r="15" spans="1:14" ht="12.75" customHeight="1" x14ac:dyDescent="0.2">
      <c r="A15" s="37" t="s">
        <v>23</v>
      </c>
      <c r="B15" s="17">
        <v>31</v>
      </c>
      <c r="C15" s="20">
        <v>37417.72</v>
      </c>
      <c r="D15" s="17">
        <v>365</v>
      </c>
      <c r="E15" s="18">
        <v>14880.46</v>
      </c>
      <c r="F15" s="17">
        <v>46</v>
      </c>
      <c r="G15" s="18">
        <v>4410.5600000000004</v>
      </c>
      <c r="H15" s="17">
        <v>45</v>
      </c>
      <c r="I15" s="18">
        <f t="shared" si="0"/>
        <v>56708.74</v>
      </c>
      <c r="J15" s="19">
        <f t="shared" si="0"/>
        <v>456</v>
      </c>
    </row>
    <row r="16" spans="1:14" ht="12.75" customHeight="1" x14ac:dyDescent="0.2">
      <c r="A16" s="37" t="s">
        <v>24</v>
      </c>
      <c r="B16" s="17">
        <v>37</v>
      </c>
      <c r="C16" s="20">
        <v>54195.6</v>
      </c>
      <c r="D16" s="17">
        <v>651</v>
      </c>
      <c r="E16" s="18">
        <v>12330.57</v>
      </c>
      <c r="F16" s="17">
        <v>28</v>
      </c>
      <c r="G16" s="18">
        <v>18467.79</v>
      </c>
      <c r="H16" s="17">
        <v>231</v>
      </c>
      <c r="I16" s="18">
        <f t="shared" si="0"/>
        <v>84993.959999999992</v>
      </c>
      <c r="J16" s="19">
        <f t="shared" si="0"/>
        <v>910</v>
      </c>
    </row>
    <row r="17" spans="1:10" ht="12.75" customHeight="1" x14ac:dyDescent="0.2">
      <c r="A17" s="37" t="s">
        <v>25</v>
      </c>
      <c r="B17" s="17">
        <v>43</v>
      </c>
      <c r="C17" s="20">
        <v>64410.97</v>
      </c>
      <c r="D17" s="17">
        <v>505</v>
      </c>
      <c r="E17" s="18">
        <v>7060.97</v>
      </c>
      <c r="F17" s="17">
        <v>26</v>
      </c>
      <c r="G17" s="18">
        <v>14031.16</v>
      </c>
      <c r="H17" s="17">
        <v>184</v>
      </c>
      <c r="I17" s="18">
        <f t="shared" si="0"/>
        <v>85503.1</v>
      </c>
      <c r="J17" s="19">
        <f t="shared" si="0"/>
        <v>715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47</v>
      </c>
      <c r="C19" s="18">
        <v>66443.75</v>
      </c>
      <c r="D19" s="17">
        <v>669</v>
      </c>
      <c r="E19" s="18">
        <v>82751.87</v>
      </c>
      <c r="F19" s="17">
        <v>54</v>
      </c>
      <c r="G19" s="18">
        <v>21330.75</v>
      </c>
      <c r="H19" s="17">
        <v>125</v>
      </c>
      <c r="I19" s="18">
        <f t="shared" si="0"/>
        <v>170526.37</v>
      </c>
      <c r="J19" s="19">
        <f t="shared" si="0"/>
        <v>848</v>
      </c>
    </row>
    <row r="20" spans="1:10" ht="12.75" customHeight="1" x14ac:dyDescent="0.2">
      <c r="A20" s="37" t="s">
        <v>15</v>
      </c>
      <c r="B20" s="17">
        <v>39</v>
      </c>
      <c r="C20" s="18">
        <v>37662.980000000003</v>
      </c>
      <c r="D20" s="17">
        <v>463</v>
      </c>
      <c r="E20" s="18">
        <v>76163.399999999994</v>
      </c>
      <c r="F20" s="17">
        <v>96</v>
      </c>
      <c r="G20" s="18">
        <v>24787.43</v>
      </c>
      <c r="H20" s="17">
        <v>206</v>
      </c>
      <c r="I20" s="18">
        <f t="shared" si="0"/>
        <v>138613.81</v>
      </c>
      <c r="J20" s="19">
        <f t="shared" si="0"/>
        <v>765</v>
      </c>
    </row>
    <row r="21" spans="1:10" ht="12.75" customHeight="1" x14ac:dyDescent="0.2">
      <c r="A21" s="37" t="s">
        <v>16</v>
      </c>
      <c r="B21" s="17">
        <v>38</v>
      </c>
      <c r="C21" s="20">
        <v>57307.11</v>
      </c>
      <c r="D21" s="17">
        <v>484</v>
      </c>
      <c r="E21" s="18">
        <v>41342.269999999997</v>
      </c>
      <c r="F21" s="17">
        <v>200</v>
      </c>
      <c r="G21" s="18">
        <v>26518.51</v>
      </c>
      <c r="H21" s="17">
        <v>151</v>
      </c>
      <c r="I21" s="18">
        <f t="shared" si="0"/>
        <v>125167.89</v>
      </c>
      <c r="J21" s="19">
        <f t="shared" si="0"/>
        <v>835</v>
      </c>
    </row>
    <row r="22" spans="1:10" ht="12.75" customHeight="1" x14ac:dyDescent="0.2">
      <c r="A22" s="37" t="s">
        <v>17</v>
      </c>
      <c r="B22" s="17">
        <v>36</v>
      </c>
      <c r="C22" s="20">
        <v>46472.58</v>
      </c>
      <c r="D22" s="17">
        <v>326</v>
      </c>
      <c r="E22" s="18">
        <v>48777.97</v>
      </c>
      <c r="F22" s="17">
        <v>317</v>
      </c>
      <c r="G22" s="18">
        <v>328.52</v>
      </c>
      <c r="H22" s="17">
        <v>2</v>
      </c>
      <c r="I22" s="18">
        <f t="shared" si="0"/>
        <v>95579.07</v>
      </c>
      <c r="J22" s="19">
        <f t="shared" si="0"/>
        <v>645</v>
      </c>
    </row>
    <row r="23" spans="1:10" ht="12.75" customHeight="1" x14ac:dyDescent="0.2">
      <c r="A23" s="37" t="s">
        <v>18</v>
      </c>
      <c r="B23" s="17">
        <v>52</v>
      </c>
      <c r="C23" s="20">
        <v>33553.99</v>
      </c>
      <c r="D23" s="17">
        <v>383</v>
      </c>
      <c r="E23" s="18">
        <v>59937.4</v>
      </c>
      <c r="F23" s="17">
        <v>362</v>
      </c>
      <c r="G23" s="18">
        <v>24147.52</v>
      </c>
      <c r="H23" s="17">
        <v>254</v>
      </c>
      <c r="I23" s="18">
        <f>C23+E23+G23</f>
        <v>117638.91</v>
      </c>
      <c r="J23" s="19">
        <f>D23+F23+H23</f>
        <v>999</v>
      </c>
    </row>
    <row r="24" spans="1:10" ht="12.75" customHeight="1" x14ac:dyDescent="0.2">
      <c r="A24" s="37" t="s">
        <v>19</v>
      </c>
      <c r="B24" s="17">
        <v>44</v>
      </c>
      <c r="C24" s="20">
        <v>52798.02</v>
      </c>
      <c r="D24" s="17">
        <v>2263</v>
      </c>
      <c r="E24" s="18">
        <v>34165.660000000003</v>
      </c>
      <c r="F24" s="17">
        <v>53</v>
      </c>
      <c r="G24" s="18">
        <v>37827.629999999997</v>
      </c>
      <c r="H24" s="17">
        <v>647</v>
      </c>
      <c r="I24" s="18">
        <f t="shared" ref="I24:J37" si="1">C24+E24+G24</f>
        <v>124791.31</v>
      </c>
      <c r="J24" s="19">
        <f t="shared" si="1"/>
        <v>2963</v>
      </c>
    </row>
    <row r="25" spans="1:10" s="1" customFormat="1" ht="12.75" customHeight="1" x14ac:dyDescent="0.2">
      <c r="A25" s="37" t="s">
        <v>20</v>
      </c>
      <c r="B25" s="17">
        <v>36</v>
      </c>
      <c r="C25" s="20">
        <v>51175.34</v>
      </c>
      <c r="D25" s="17">
        <v>491</v>
      </c>
      <c r="E25" s="18">
        <v>142788.91</v>
      </c>
      <c r="F25" s="17">
        <v>299</v>
      </c>
      <c r="G25" s="18">
        <v>1637.94</v>
      </c>
      <c r="H25" s="17">
        <v>5</v>
      </c>
      <c r="I25" s="18">
        <f t="shared" si="1"/>
        <v>195602.19</v>
      </c>
      <c r="J25" s="19">
        <f t="shared" si="1"/>
        <v>795</v>
      </c>
    </row>
    <row r="26" spans="1:10" s="1" customFormat="1" ht="12.75" customHeight="1" x14ac:dyDescent="0.2">
      <c r="A26" s="37" t="s">
        <v>21</v>
      </c>
      <c r="B26" s="17">
        <v>28</v>
      </c>
      <c r="C26" s="20">
        <v>34115.120000000003</v>
      </c>
      <c r="D26" s="17">
        <v>373</v>
      </c>
      <c r="E26" s="18">
        <v>34302.22</v>
      </c>
      <c r="F26" s="17">
        <v>108</v>
      </c>
      <c r="G26" s="18">
        <v>19272.14</v>
      </c>
      <c r="H26" s="17">
        <v>127</v>
      </c>
      <c r="I26" s="18">
        <f t="shared" si="1"/>
        <v>87689.48</v>
      </c>
      <c r="J26" s="19">
        <f t="shared" si="1"/>
        <v>608</v>
      </c>
    </row>
    <row r="27" spans="1:10" s="1" customFormat="1" ht="12.75" customHeight="1" x14ac:dyDescent="0.2">
      <c r="A27" s="37" t="s">
        <v>22</v>
      </c>
      <c r="B27" s="17">
        <v>20</v>
      </c>
      <c r="C27" s="20">
        <v>26496.71</v>
      </c>
      <c r="D27" s="17">
        <v>196</v>
      </c>
      <c r="E27" s="18">
        <v>3370.4</v>
      </c>
      <c r="F27" s="17">
        <v>62</v>
      </c>
      <c r="G27" s="18">
        <v>10168.530000000001</v>
      </c>
      <c r="H27" s="17">
        <v>129</v>
      </c>
      <c r="I27" s="18">
        <f t="shared" si="1"/>
        <v>40035.64</v>
      </c>
      <c r="J27" s="19">
        <f t="shared" si="1"/>
        <v>387</v>
      </c>
    </row>
    <row r="28" spans="1:10" s="1" customFormat="1" ht="12.75" customHeight="1" x14ac:dyDescent="0.2">
      <c r="A28" s="37" t="s">
        <v>23</v>
      </c>
      <c r="B28" s="17">
        <v>37</v>
      </c>
      <c r="C28" s="20">
        <v>39415.89</v>
      </c>
      <c r="D28" s="17">
        <v>546</v>
      </c>
      <c r="E28" s="18">
        <v>176495.13</v>
      </c>
      <c r="F28" s="17">
        <v>1026</v>
      </c>
      <c r="G28" s="18">
        <v>10105.35</v>
      </c>
      <c r="H28" s="17">
        <v>113</v>
      </c>
      <c r="I28" s="18">
        <f t="shared" si="1"/>
        <v>226016.37000000002</v>
      </c>
      <c r="J28" s="19">
        <f t="shared" si="1"/>
        <v>1685</v>
      </c>
    </row>
    <row r="29" spans="1:10" s="1" customFormat="1" ht="12.75" customHeight="1" x14ac:dyDescent="0.2">
      <c r="A29" s="37" t="s">
        <v>24</v>
      </c>
      <c r="B29" s="17">
        <v>26</v>
      </c>
      <c r="C29" s="20">
        <v>28121.25</v>
      </c>
      <c r="D29" s="17">
        <v>495</v>
      </c>
      <c r="E29" s="18">
        <v>71202.03</v>
      </c>
      <c r="F29" s="17">
        <v>783</v>
      </c>
      <c r="G29" s="18">
        <v>19171.18</v>
      </c>
      <c r="H29" s="17">
        <v>123</v>
      </c>
      <c r="I29" s="18">
        <f t="shared" si="1"/>
        <v>118494.45999999999</v>
      </c>
      <c r="J29" s="19">
        <f t="shared" si="1"/>
        <v>1401</v>
      </c>
    </row>
    <row r="30" spans="1:10" s="1" customFormat="1" ht="12.75" customHeight="1" x14ac:dyDescent="0.2">
      <c r="A30" s="37" t="s">
        <v>25</v>
      </c>
      <c r="B30" s="17">
        <v>30</v>
      </c>
      <c r="C30" s="20">
        <v>18947.04</v>
      </c>
      <c r="D30" s="17">
        <v>187</v>
      </c>
      <c r="E30" s="18">
        <v>66793.490000000005</v>
      </c>
      <c r="F30" s="17">
        <v>416</v>
      </c>
      <c r="G30" s="18">
        <v>12569.69</v>
      </c>
      <c r="H30" s="17">
        <v>157</v>
      </c>
      <c r="I30" s="18">
        <f t="shared" si="1"/>
        <v>98310.22</v>
      </c>
      <c r="J30" s="19">
        <f t="shared" si="1"/>
        <v>760</v>
      </c>
    </row>
    <row r="31" spans="1:10" s="1" customFormat="1" ht="12.75" customHeight="1" x14ac:dyDescent="0.2">
      <c r="A31" s="21" t="s">
        <v>12</v>
      </c>
      <c r="B31" s="22">
        <f>SUM(B19:B30)</f>
        <v>433</v>
      </c>
      <c r="C31" s="26">
        <f t="shared" ref="C31:J31" si="2">SUM(C19:C30)</f>
        <v>492509.78</v>
      </c>
      <c r="D31" s="22">
        <f t="shared" si="2"/>
        <v>6876</v>
      </c>
      <c r="E31" s="26">
        <f t="shared" si="2"/>
        <v>838090.75</v>
      </c>
      <c r="F31" s="22">
        <f t="shared" si="2"/>
        <v>3776</v>
      </c>
      <c r="G31" s="26">
        <f t="shared" si="2"/>
        <v>207865.19</v>
      </c>
      <c r="H31" s="22">
        <f t="shared" si="2"/>
        <v>2039</v>
      </c>
      <c r="I31" s="26">
        <f t="shared" si="2"/>
        <v>1538465.72</v>
      </c>
      <c r="J31" s="25">
        <f t="shared" si="2"/>
        <v>12691</v>
      </c>
    </row>
    <row r="32" spans="1:10" s="1" customFormat="1" ht="12.75" customHeight="1" x14ac:dyDescent="0.2">
      <c r="A32" s="37" t="s">
        <v>27</v>
      </c>
      <c r="B32" s="17">
        <v>22</v>
      </c>
      <c r="C32" s="18">
        <v>21016.560000000001</v>
      </c>
      <c r="D32" s="17">
        <v>195</v>
      </c>
      <c r="E32" s="18">
        <v>43770.23</v>
      </c>
      <c r="F32" s="17">
        <v>110</v>
      </c>
      <c r="G32" s="18">
        <v>23226.11</v>
      </c>
      <c r="H32" s="17">
        <v>150</v>
      </c>
      <c r="I32" s="18">
        <f t="shared" si="1"/>
        <v>88012.900000000009</v>
      </c>
      <c r="J32" s="19">
        <f t="shared" si="1"/>
        <v>455</v>
      </c>
    </row>
    <row r="33" spans="1:10" s="1" customFormat="1" ht="12.75" customHeight="1" x14ac:dyDescent="0.2">
      <c r="A33" s="37" t="s">
        <v>15</v>
      </c>
      <c r="B33" s="17">
        <v>14</v>
      </c>
      <c r="C33" s="18">
        <v>13972.3</v>
      </c>
      <c r="D33" s="17">
        <v>112</v>
      </c>
      <c r="E33" s="18">
        <v>1857.55</v>
      </c>
      <c r="F33" s="17">
        <v>4</v>
      </c>
      <c r="G33" s="18">
        <v>0</v>
      </c>
      <c r="H33" s="17">
        <v>0</v>
      </c>
      <c r="I33" s="18">
        <f t="shared" si="1"/>
        <v>15829.849999999999</v>
      </c>
      <c r="J33" s="19">
        <f t="shared" si="1"/>
        <v>116</v>
      </c>
    </row>
    <row r="34" spans="1:10" s="1" customFormat="1" ht="12.75" customHeight="1" x14ac:dyDescent="0.2">
      <c r="A34" s="37" t="s">
        <v>16</v>
      </c>
      <c r="B34" s="17">
        <v>24</v>
      </c>
      <c r="C34" s="20">
        <v>10523.67</v>
      </c>
      <c r="D34" s="17">
        <v>80</v>
      </c>
      <c r="E34" s="18">
        <v>131423.98000000001</v>
      </c>
      <c r="F34" s="17">
        <v>332</v>
      </c>
      <c r="G34" s="18">
        <v>9233.7000000000007</v>
      </c>
      <c r="H34" s="17">
        <v>101</v>
      </c>
      <c r="I34" s="18">
        <f t="shared" si="1"/>
        <v>151181.35000000003</v>
      </c>
      <c r="J34" s="19">
        <f t="shared" si="1"/>
        <v>513</v>
      </c>
    </row>
    <row r="35" spans="1:10" s="1" customFormat="1" ht="12.75" customHeight="1" x14ac:dyDescent="0.2">
      <c r="A35" s="37" t="s">
        <v>17</v>
      </c>
      <c r="B35" s="17">
        <v>31</v>
      </c>
      <c r="C35" s="20">
        <v>48757.46</v>
      </c>
      <c r="D35" s="17">
        <v>534</v>
      </c>
      <c r="E35" s="18">
        <v>64783.74</v>
      </c>
      <c r="F35" s="17">
        <v>35</v>
      </c>
      <c r="G35" s="18">
        <v>11924.85</v>
      </c>
      <c r="H35" s="17">
        <v>227</v>
      </c>
      <c r="I35" s="18">
        <f t="shared" si="1"/>
        <v>125466.05</v>
      </c>
      <c r="J35" s="19">
        <f t="shared" si="1"/>
        <v>796</v>
      </c>
    </row>
    <row r="36" spans="1:10" s="1" customFormat="1" ht="12.75" customHeight="1" x14ac:dyDescent="0.2">
      <c r="A36" s="37" t="s">
        <v>18</v>
      </c>
      <c r="B36" s="17">
        <v>25</v>
      </c>
      <c r="C36" s="20">
        <v>21077.41</v>
      </c>
      <c r="D36" s="17">
        <v>477</v>
      </c>
      <c r="E36" s="18">
        <v>29614.54</v>
      </c>
      <c r="F36" s="17">
        <v>284</v>
      </c>
      <c r="G36" s="18">
        <v>3979.51</v>
      </c>
      <c r="H36" s="17">
        <v>74</v>
      </c>
      <c r="I36" s="18">
        <f t="shared" si="1"/>
        <v>54671.46</v>
      </c>
      <c r="J36" s="19">
        <f t="shared" si="1"/>
        <v>835</v>
      </c>
    </row>
    <row r="37" spans="1:10" s="1" customFormat="1" ht="12.75" customHeight="1" x14ac:dyDescent="0.2">
      <c r="A37" s="37" t="s">
        <v>19</v>
      </c>
      <c r="B37" s="17">
        <v>22</v>
      </c>
      <c r="C37" s="20">
        <v>30296.81</v>
      </c>
      <c r="D37" s="17">
        <v>538</v>
      </c>
      <c r="E37" s="18">
        <v>57980.25</v>
      </c>
      <c r="F37" s="17">
        <v>750</v>
      </c>
      <c r="G37" s="18">
        <v>8644.74</v>
      </c>
      <c r="H37" s="17">
        <v>105</v>
      </c>
      <c r="I37" s="18">
        <f t="shared" si="1"/>
        <v>96921.8</v>
      </c>
      <c r="J37" s="19">
        <f t="shared" si="1"/>
        <v>1393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138</v>
      </c>
      <c r="C44" s="26">
        <f t="shared" ref="C44:J44" si="3">SUM(C32:C43)</f>
        <v>145644.21</v>
      </c>
      <c r="D44" s="22">
        <f t="shared" si="3"/>
        <v>1936</v>
      </c>
      <c r="E44" s="26">
        <f t="shared" si="3"/>
        <v>329430.28999999998</v>
      </c>
      <c r="F44" s="22">
        <f t="shared" si="3"/>
        <v>1515</v>
      </c>
      <c r="G44" s="26">
        <f t="shared" si="3"/>
        <v>57008.91</v>
      </c>
      <c r="H44" s="22">
        <f t="shared" si="3"/>
        <v>657</v>
      </c>
      <c r="I44" s="26">
        <f t="shared" si="3"/>
        <v>532083.41</v>
      </c>
      <c r="J44" s="25">
        <f t="shared" si="3"/>
        <v>4108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G4:H4"/>
    <mergeCell ref="E4:F4"/>
    <mergeCell ref="C4:D4"/>
    <mergeCell ref="B4:B5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73"/>
  <sheetViews>
    <sheetView showGridLines="0" zoomScaleNormal="100" workbookViewId="0">
      <selection sqref="A1:J1"/>
    </sheetView>
  </sheetViews>
  <sheetFormatPr defaultColWidth="11.42578125" defaultRowHeight="12.75" x14ac:dyDescent="0.2"/>
  <cols>
    <col min="1" max="1" width="11" style="7" customWidth="1"/>
    <col min="2" max="2" width="9.7109375" style="4" customWidth="1"/>
    <col min="3" max="3" width="10.7109375" style="4" customWidth="1"/>
    <col min="4" max="4" width="8.7109375" style="4" customWidth="1"/>
    <col min="5" max="5" width="10.7109375" style="4" customWidth="1"/>
    <col min="6" max="6" width="8.7109375" style="4" customWidth="1"/>
    <col min="7" max="7" width="10.7109375" style="4" customWidth="1"/>
    <col min="8" max="8" width="8.7109375" style="4" customWidth="1"/>
    <col min="9" max="9" width="10.7109375" style="4" customWidth="1"/>
    <col min="10" max="10" width="8.7109375" style="4" customWidth="1"/>
    <col min="11" max="11" width="5.85546875" style="4" customWidth="1"/>
    <col min="12" max="16384" width="11.42578125" style="4"/>
  </cols>
  <sheetData>
    <row r="1" spans="1:14" s="5" customFormat="1" ht="15.75" x14ac:dyDescent="0.2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5" customFormat="1" ht="15.7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3.5" customHeight="1" x14ac:dyDescent="0.2">
      <c r="A3" s="123" t="s">
        <v>32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x14ac:dyDescent="0.2">
      <c r="A4" s="114" t="s">
        <v>7</v>
      </c>
      <c r="B4" s="116" t="s">
        <v>8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16" t="s">
        <v>9</v>
      </c>
      <c r="J4" s="120" t="s">
        <v>10</v>
      </c>
      <c r="K4" s="10"/>
      <c r="L4" s="10"/>
      <c r="M4" s="11"/>
      <c r="N4" s="11"/>
    </row>
    <row r="5" spans="1:14" x14ac:dyDescent="0.2">
      <c r="A5" s="115"/>
      <c r="B5" s="117"/>
      <c r="C5" s="12" t="s">
        <v>0</v>
      </c>
      <c r="D5" s="12" t="s">
        <v>1</v>
      </c>
      <c r="E5" s="12" t="s">
        <v>0</v>
      </c>
      <c r="F5" s="12" t="s">
        <v>1</v>
      </c>
      <c r="G5" s="12" t="s">
        <v>0</v>
      </c>
      <c r="H5" s="12" t="s">
        <v>1</v>
      </c>
      <c r="I5" s="117"/>
      <c r="J5" s="121"/>
      <c r="K5" s="13"/>
      <c r="L5" s="14"/>
      <c r="M5" s="15"/>
      <c r="N5" s="15"/>
    </row>
    <row r="6" spans="1:14" ht="12.75" customHeight="1" x14ac:dyDescent="0.2">
      <c r="A6" s="37" t="s">
        <v>14</v>
      </c>
      <c r="B6" s="17" t="s">
        <v>5</v>
      </c>
      <c r="C6" s="18" t="s">
        <v>5</v>
      </c>
      <c r="D6" s="17" t="s">
        <v>5</v>
      </c>
      <c r="E6" s="18" t="s">
        <v>5</v>
      </c>
      <c r="F6" s="17" t="s">
        <v>5</v>
      </c>
      <c r="G6" s="18" t="s">
        <v>5</v>
      </c>
      <c r="H6" s="17" t="s">
        <v>5</v>
      </c>
      <c r="I6" s="18" t="s">
        <v>5</v>
      </c>
      <c r="J6" s="19" t="s">
        <v>5</v>
      </c>
    </row>
    <row r="7" spans="1:14" ht="12.75" customHeight="1" x14ac:dyDescent="0.2">
      <c r="A7" s="37" t="s">
        <v>15</v>
      </c>
      <c r="B7" s="17" t="s">
        <v>5</v>
      </c>
      <c r="C7" s="18" t="s">
        <v>5</v>
      </c>
      <c r="D7" s="17" t="s">
        <v>5</v>
      </c>
      <c r="E7" s="18" t="s">
        <v>5</v>
      </c>
      <c r="F7" s="17" t="s">
        <v>5</v>
      </c>
      <c r="G7" s="18" t="s">
        <v>5</v>
      </c>
      <c r="H7" s="17" t="s">
        <v>5</v>
      </c>
      <c r="I7" s="18" t="s">
        <v>5</v>
      </c>
      <c r="J7" s="19" t="s">
        <v>5</v>
      </c>
    </row>
    <row r="8" spans="1:14" ht="12.75" customHeight="1" x14ac:dyDescent="0.2">
      <c r="A8" s="37" t="s">
        <v>16</v>
      </c>
      <c r="B8" s="17" t="s">
        <v>5</v>
      </c>
      <c r="C8" s="20" t="s">
        <v>5</v>
      </c>
      <c r="D8" s="17" t="s">
        <v>5</v>
      </c>
      <c r="E8" s="18" t="s">
        <v>5</v>
      </c>
      <c r="F8" s="17" t="s">
        <v>5</v>
      </c>
      <c r="G8" s="18" t="s">
        <v>5</v>
      </c>
      <c r="H8" s="17" t="s">
        <v>5</v>
      </c>
      <c r="I8" s="18" t="s">
        <v>5</v>
      </c>
      <c r="J8" s="19" t="s">
        <v>5</v>
      </c>
    </row>
    <row r="9" spans="1:14" ht="12.75" customHeight="1" x14ac:dyDescent="0.2">
      <c r="A9" s="37" t="s">
        <v>17</v>
      </c>
      <c r="B9" s="17" t="s">
        <v>5</v>
      </c>
      <c r="C9" s="20" t="s">
        <v>5</v>
      </c>
      <c r="D9" s="17" t="s">
        <v>5</v>
      </c>
      <c r="E9" s="18" t="s">
        <v>5</v>
      </c>
      <c r="F9" s="17" t="s">
        <v>5</v>
      </c>
      <c r="G9" s="18" t="s">
        <v>5</v>
      </c>
      <c r="H9" s="17" t="s">
        <v>5</v>
      </c>
      <c r="I9" s="18" t="s">
        <v>5</v>
      </c>
      <c r="J9" s="19" t="s">
        <v>5</v>
      </c>
    </row>
    <row r="10" spans="1:14" ht="12.75" customHeight="1" x14ac:dyDescent="0.2">
      <c r="A10" s="37" t="s">
        <v>18</v>
      </c>
      <c r="B10" s="17" t="s">
        <v>5</v>
      </c>
      <c r="C10" s="20" t="s">
        <v>5</v>
      </c>
      <c r="D10" s="17" t="s">
        <v>5</v>
      </c>
      <c r="E10" s="18" t="s">
        <v>5</v>
      </c>
      <c r="F10" s="17" t="s">
        <v>5</v>
      </c>
      <c r="G10" s="18" t="s">
        <v>5</v>
      </c>
      <c r="H10" s="17" t="s">
        <v>5</v>
      </c>
      <c r="I10" s="18" t="s">
        <v>5</v>
      </c>
      <c r="J10" s="19" t="s">
        <v>5</v>
      </c>
    </row>
    <row r="11" spans="1:14" ht="12.75" customHeight="1" x14ac:dyDescent="0.2">
      <c r="A11" s="37" t="s">
        <v>19</v>
      </c>
      <c r="B11" s="17">
        <v>58</v>
      </c>
      <c r="C11" s="20">
        <v>39791.03</v>
      </c>
      <c r="D11" s="17">
        <v>503</v>
      </c>
      <c r="E11" s="18">
        <v>17752.830000000002</v>
      </c>
      <c r="F11" s="17">
        <v>71</v>
      </c>
      <c r="G11" s="18">
        <v>4215.9399999999996</v>
      </c>
      <c r="H11" s="17">
        <v>185</v>
      </c>
      <c r="I11" s="18">
        <f t="shared" ref="I11:J22" si="0">C11+E11+G11</f>
        <v>61759.8</v>
      </c>
      <c r="J11" s="19">
        <f t="shared" si="0"/>
        <v>759</v>
      </c>
    </row>
    <row r="12" spans="1:14" ht="12.75" customHeight="1" x14ac:dyDescent="0.2">
      <c r="A12" s="37" t="s">
        <v>20</v>
      </c>
      <c r="B12" s="17">
        <v>56</v>
      </c>
      <c r="C12" s="20">
        <v>47353.65</v>
      </c>
      <c r="D12" s="17">
        <v>620</v>
      </c>
      <c r="E12" s="18">
        <v>5938.71</v>
      </c>
      <c r="F12" s="17">
        <v>10</v>
      </c>
      <c r="G12" s="18">
        <v>12355.29</v>
      </c>
      <c r="H12" s="17">
        <v>187</v>
      </c>
      <c r="I12" s="18">
        <f t="shared" si="0"/>
        <v>65647.649999999994</v>
      </c>
      <c r="J12" s="19">
        <f t="shared" si="0"/>
        <v>817</v>
      </c>
    </row>
    <row r="13" spans="1:14" ht="12.75" customHeight="1" x14ac:dyDescent="0.2">
      <c r="A13" s="37" t="s">
        <v>21</v>
      </c>
      <c r="B13" s="17">
        <v>62</v>
      </c>
      <c r="C13" s="20">
        <v>47410.02</v>
      </c>
      <c r="D13" s="17">
        <v>615</v>
      </c>
      <c r="E13" s="18">
        <v>13862.56</v>
      </c>
      <c r="F13" s="17">
        <v>45</v>
      </c>
      <c r="G13" s="18">
        <v>8689.9599999999991</v>
      </c>
      <c r="H13" s="17">
        <v>102</v>
      </c>
      <c r="I13" s="18">
        <f t="shared" si="0"/>
        <v>69962.539999999994</v>
      </c>
      <c r="J13" s="19">
        <f t="shared" si="0"/>
        <v>762</v>
      </c>
    </row>
    <row r="14" spans="1:14" ht="12.75" customHeight="1" x14ac:dyDescent="0.2">
      <c r="A14" s="37" t="s">
        <v>22</v>
      </c>
      <c r="B14" s="17">
        <v>68</v>
      </c>
      <c r="C14" s="20">
        <v>51263.16</v>
      </c>
      <c r="D14" s="17">
        <v>469</v>
      </c>
      <c r="E14" s="18">
        <v>102341.96</v>
      </c>
      <c r="F14" s="17">
        <v>25</v>
      </c>
      <c r="G14" s="18">
        <v>10922.08</v>
      </c>
      <c r="H14" s="17">
        <v>285</v>
      </c>
      <c r="I14" s="18">
        <f t="shared" si="0"/>
        <v>164527.19999999998</v>
      </c>
      <c r="J14" s="19">
        <f t="shared" si="0"/>
        <v>779</v>
      </c>
    </row>
    <row r="15" spans="1:14" ht="12.75" customHeight="1" x14ac:dyDescent="0.2">
      <c r="A15" s="37" t="s">
        <v>23</v>
      </c>
      <c r="B15" s="17">
        <v>92</v>
      </c>
      <c r="C15" s="20">
        <v>78276.39</v>
      </c>
      <c r="D15" s="17">
        <v>1271</v>
      </c>
      <c r="E15" s="18">
        <v>16968.73</v>
      </c>
      <c r="F15" s="17">
        <v>37</v>
      </c>
      <c r="G15" s="18">
        <v>14378.39</v>
      </c>
      <c r="H15" s="17">
        <v>221</v>
      </c>
      <c r="I15" s="18">
        <f t="shared" si="0"/>
        <v>109623.51</v>
      </c>
      <c r="J15" s="19">
        <f t="shared" si="0"/>
        <v>1529</v>
      </c>
    </row>
    <row r="16" spans="1:14" ht="12.75" customHeight="1" x14ac:dyDescent="0.2">
      <c r="A16" s="37" t="s">
        <v>24</v>
      </c>
      <c r="B16" s="17">
        <v>59</v>
      </c>
      <c r="C16" s="20">
        <v>36508.1</v>
      </c>
      <c r="D16" s="17">
        <v>623</v>
      </c>
      <c r="E16" s="18">
        <v>19122.5</v>
      </c>
      <c r="F16" s="17">
        <v>27</v>
      </c>
      <c r="G16" s="18">
        <v>2125.77</v>
      </c>
      <c r="H16" s="17">
        <v>23</v>
      </c>
      <c r="I16" s="18">
        <f t="shared" si="0"/>
        <v>57756.369999999995</v>
      </c>
      <c r="J16" s="19">
        <f t="shared" si="0"/>
        <v>673</v>
      </c>
    </row>
    <row r="17" spans="1:10" ht="12.75" customHeight="1" x14ac:dyDescent="0.2">
      <c r="A17" s="37" t="s">
        <v>25</v>
      </c>
      <c r="B17" s="17">
        <v>55</v>
      </c>
      <c r="C17" s="20">
        <v>34769.94</v>
      </c>
      <c r="D17" s="17">
        <v>403</v>
      </c>
      <c r="E17" s="18">
        <v>12076.66</v>
      </c>
      <c r="F17" s="17">
        <v>286</v>
      </c>
      <c r="G17" s="18">
        <v>7356.2</v>
      </c>
      <c r="H17" s="17">
        <v>147</v>
      </c>
      <c r="I17" s="18">
        <f t="shared" si="0"/>
        <v>54202.8</v>
      </c>
      <c r="J17" s="19">
        <f t="shared" si="0"/>
        <v>836</v>
      </c>
    </row>
    <row r="18" spans="1:10" ht="12.75" customHeight="1" x14ac:dyDescent="0.2">
      <c r="A18" s="21" t="s">
        <v>11</v>
      </c>
      <c r="B18" s="22" t="s">
        <v>5</v>
      </c>
      <c r="C18" s="23" t="s">
        <v>5</v>
      </c>
      <c r="D18" s="22" t="s">
        <v>5</v>
      </c>
      <c r="E18" s="24" t="s">
        <v>5</v>
      </c>
      <c r="F18" s="22" t="s">
        <v>5</v>
      </c>
      <c r="G18" s="24" t="s">
        <v>5</v>
      </c>
      <c r="H18" s="25" t="s">
        <v>5</v>
      </c>
      <c r="I18" s="26" t="s">
        <v>5</v>
      </c>
      <c r="J18" s="25" t="s">
        <v>5</v>
      </c>
    </row>
    <row r="19" spans="1:10" ht="12.75" customHeight="1" x14ac:dyDescent="0.2">
      <c r="A19" s="37" t="s">
        <v>26</v>
      </c>
      <c r="B19" s="17">
        <v>67</v>
      </c>
      <c r="C19" s="18">
        <v>96687.82</v>
      </c>
      <c r="D19" s="17">
        <v>980</v>
      </c>
      <c r="E19" s="18">
        <v>19917.62</v>
      </c>
      <c r="F19" s="17">
        <v>293</v>
      </c>
      <c r="G19" s="18">
        <v>26744.95</v>
      </c>
      <c r="H19" s="17">
        <v>188</v>
      </c>
      <c r="I19" s="18">
        <f t="shared" si="0"/>
        <v>143350.39000000001</v>
      </c>
      <c r="J19" s="19">
        <f t="shared" si="0"/>
        <v>1461</v>
      </c>
    </row>
    <row r="20" spans="1:10" ht="12.75" customHeight="1" x14ac:dyDescent="0.2">
      <c r="A20" s="37" t="s">
        <v>15</v>
      </c>
      <c r="B20" s="17">
        <v>48</v>
      </c>
      <c r="C20" s="18">
        <v>51359.87</v>
      </c>
      <c r="D20" s="17">
        <v>585</v>
      </c>
      <c r="E20" s="18">
        <v>35820.379999999997</v>
      </c>
      <c r="F20" s="17">
        <v>162</v>
      </c>
      <c r="G20" s="18">
        <v>11303.99</v>
      </c>
      <c r="H20" s="17">
        <v>186</v>
      </c>
      <c r="I20" s="18">
        <f t="shared" si="0"/>
        <v>98484.24</v>
      </c>
      <c r="J20" s="19">
        <f t="shared" si="0"/>
        <v>933</v>
      </c>
    </row>
    <row r="21" spans="1:10" ht="12.75" customHeight="1" x14ac:dyDescent="0.2">
      <c r="A21" s="37" t="s">
        <v>16</v>
      </c>
      <c r="B21" s="17">
        <v>36</v>
      </c>
      <c r="C21" s="20">
        <v>41896.620000000003</v>
      </c>
      <c r="D21" s="17">
        <v>492</v>
      </c>
      <c r="E21" s="18">
        <v>95854.8</v>
      </c>
      <c r="F21" s="17">
        <v>101</v>
      </c>
      <c r="G21" s="18">
        <v>6531.92</v>
      </c>
      <c r="H21" s="17">
        <v>149</v>
      </c>
      <c r="I21" s="18">
        <f t="shared" si="0"/>
        <v>144283.34000000003</v>
      </c>
      <c r="J21" s="19">
        <f t="shared" si="0"/>
        <v>742</v>
      </c>
    </row>
    <row r="22" spans="1:10" ht="12.75" customHeight="1" x14ac:dyDescent="0.2">
      <c r="A22" s="37" t="s">
        <v>17</v>
      </c>
      <c r="B22" s="17">
        <v>57</v>
      </c>
      <c r="C22" s="20">
        <v>75960.86</v>
      </c>
      <c r="D22" s="17">
        <v>832</v>
      </c>
      <c r="E22" s="18">
        <v>8448.9500000000007</v>
      </c>
      <c r="F22" s="17">
        <v>116</v>
      </c>
      <c r="G22" s="18">
        <v>1847.39</v>
      </c>
      <c r="H22" s="17">
        <v>26</v>
      </c>
      <c r="I22" s="18">
        <f t="shared" si="0"/>
        <v>86257.2</v>
      </c>
      <c r="J22" s="19">
        <f t="shared" si="0"/>
        <v>974</v>
      </c>
    </row>
    <row r="23" spans="1:10" ht="12.75" customHeight="1" x14ac:dyDescent="0.2">
      <c r="A23" s="37" t="s">
        <v>18</v>
      </c>
      <c r="B23" s="17">
        <v>54</v>
      </c>
      <c r="C23" s="20">
        <v>67283.12</v>
      </c>
      <c r="D23" s="17">
        <v>733</v>
      </c>
      <c r="E23" s="18">
        <v>93028.56</v>
      </c>
      <c r="F23" s="17">
        <v>91</v>
      </c>
      <c r="G23" s="18">
        <v>729.81</v>
      </c>
      <c r="H23" s="17">
        <v>4</v>
      </c>
      <c r="I23" s="18">
        <f>C23+E23+G23</f>
        <v>161041.49</v>
      </c>
      <c r="J23" s="19">
        <f>D23+F23+H23</f>
        <v>828</v>
      </c>
    </row>
    <row r="24" spans="1:10" ht="12.75" customHeight="1" x14ac:dyDescent="0.2">
      <c r="A24" s="37" t="s">
        <v>19</v>
      </c>
      <c r="B24" s="17">
        <v>54</v>
      </c>
      <c r="C24" s="20">
        <v>34866.199999999997</v>
      </c>
      <c r="D24" s="17">
        <v>456</v>
      </c>
      <c r="E24" s="18">
        <v>94717.25</v>
      </c>
      <c r="F24" s="17">
        <v>93</v>
      </c>
      <c r="G24" s="18">
        <v>10397.879999999999</v>
      </c>
      <c r="H24" s="17">
        <v>172</v>
      </c>
      <c r="I24" s="18">
        <f t="shared" ref="I24:J37" si="1">C24+E24+G24</f>
        <v>139981.32999999999</v>
      </c>
      <c r="J24" s="19">
        <f t="shared" si="1"/>
        <v>721</v>
      </c>
    </row>
    <row r="25" spans="1:10" s="1" customFormat="1" ht="12.75" customHeight="1" x14ac:dyDescent="0.2">
      <c r="A25" s="37" t="s">
        <v>20</v>
      </c>
      <c r="B25" s="17">
        <v>59</v>
      </c>
      <c r="C25" s="20">
        <v>32260.01</v>
      </c>
      <c r="D25" s="17">
        <v>355</v>
      </c>
      <c r="E25" s="18">
        <v>41559.050000000003</v>
      </c>
      <c r="F25" s="17">
        <v>475</v>
      </c>
      <c r="G25" s="18">
        <v>2584.6999999999998</v>
      </c>
      <c r="H25" s="17">
        <v>75</v>
      </c>
      <c r="I25" s="18">
        <f t="shared" si="1"/>
        <v>76403.759999999995</v>
      </c>
      <c r="J25" s="19">
        <f t="shared" si="1"/>
        <v>905</v>
      </c>
    </row>
    <row r="26" spans="1:10" s="1" customFormat="1" ht="12.75" customHeight="1" x14ac:dyDescent="0.2">
      <c r="A26" s="37" t="s">
        <v>21</v>
      </c>
      <c r="B26" s="17">
        <v>53</v>
      </c>
      <c r="C26" s="20">
        <v>20222.54</v>
      </c>
      <c r="D26" s="17">
        <v>154</v>
      </c>
      <c r="E26" s="18">
        <v>25618.11</v>
      </c>
      <c r="F26" s="17">
        <v>480</v>
      </c>
      <c r="G26" s="18">
        <v>5561.35</v>
      </c>
      <c r="H26" s="17">
        <v>74</v>
      </c>
      <c r="I26" s="18">
        <f t="shared" si="1"/>
        <v>51402</v>
      </c>
      <c r="J26" s="19">
        <f t="shared" si="1"/>
        <v>708</v>
      </c>
    </row>
    <row r="27" spans="1:10" s="1" customFormat="1" ht="12.75" customHeight="1" x14ac:dyDescent="0.2">
      <c r="A27" s="37" t="s">
        <v>22</v>
      </c>
      <c r="B27" s="17">
        <v>38</v>
      </c>
      <c r="C27" s="20">
        <v>26644.3</v>
      </c>
      <c r="D27" s="17">
        <v>317</v>
      </c>
      <c r="E27" s="18">
        <v>39680.449999999997</v>
      </c>
      <c r="F27" s="17">
        <v>148</v>
      </c>
      <c r="G27" s="18">
        <v>415.85</v>
      </c>
      <c r="H27" s="17">
        <v>6</v>
      </c>
      <c r="I27" s="18">
        <f t="shared" si="1"/>
        <v>66740.600000000006</v>
      </c>
      <c r="J27" s="19">
        <f t="shared" si="1"/>
        <v>471</v>
      </c>
    </row>
    <row r="28" spans="1:10" s="1" customFormat="1" ht="12.75" customHeight="1" x14ac:dyDescent="0.2">
      <c r="A28" s="37" t="s">
        <v>23</v>
      </c>
      <c r="B28" s="17">
        <v>38</v>
      </c>
      <c r="C28" s="20">
        <v>15724.96</v>
      </c>
      <c r="D28" s="17">
        <v>126</v>
      </c>
      <c r="E28" s="18">
        <v>234513.03</v>
      </c>
      <c r="F28" s="17">
        <v>389</v>
      </c>
      <c r="G28" s="18">
        <v>731.49</v>
      </c>
      <c r="H28" s="17">
        <v>7</v>
      </c>
      <c r="I28" s="18">
        <f t="shared" si="1"/>
        <v>250969.47999999998</v>
      </c>
      <c r="J28" s="19">
        <f t="shared" si="1"/>
        <v>522</v>
      </c>
    </row>
    <row r="29" spans="1:10" s="1" customFormat="1" ht="12.75" customHeight="1" x14ac:dyDescent="0.2">
      <c r="A29" s="37" t="s">
        <v>24</v>
      </c>
      <c r="B29" s="17">
        <v>47</v>
      </c>
      <c r="C29" s="20">
        <v>52558.63</v>
      </c>
      <c r="D29" s="17">
        <v>1115</v>
      </c>
      <c r="E29" s="18">
        <v>24163.02</v>
      </c>
      <c r="F29" s="17">
        <v>82</v>
      </c>
      <c r="G29" s="18">
        <v>0</v>
      </c>
      <c r="H29" s="17">
        <v>0</v>
      </c>
      <c r="I29" s="18">
        <f t="shared" si="1"/>
        <v>76721.649999999994</v>
      </c>
      <c r="J29" s="19">
        <f t="shared" si="1"/>
        <v>1197</v>
      </c>
    </row>
    <row r="30" spans="1:10" s="1" customFormat="1" ht="12.75" customHeight="1" x14ac:dyDescent="0.2">
      <c r="A30" s="37" t="s">
        <v>25</v>
      </c>
      <c r="B30" s="17">
        <v>42</v>
      </c>
      <c r="C30" s="20">
        <v>24525.58</v>
      </c>
      <c r="D30" s="17">
        <v>225</v>
      </c>
      <c r="E30" s="18">
        <v>15088.29</v>
      </c>
      <c r="F30" s="17">
        <v>77</v>
      </c>
      <c r="G30" s="18">
        <v>3802.37</v>
      </c>
      <c r="H30" s="17">
        <v>46</v>
      </c>
      <c r="I30" s="18">
        <f t="shared" si="1"/>
        <v>43416.240000000005</v>
      </c>
      <c r="J30" s="19">
        <f t="shared" si="1"/>
        <v>348</v>
      </c>
    </row>
    <row r="31" spans="1:10" s="1" customFormat="1" ht="12.75" customHeight="1" x14ac:dyDescent="0.2">
      <c r="A31" s="21" t="s">
        <v>12</v>
      </c>
      <c r="B31" s="22">
        <f>SUM(B19:B30)</f>
        <v>593</v>
      </c>
      <c r="C31" s="26">
        <f t="shared" ref="C31:J31" si="2">SUM(C19:C30)</f>
        <v>539990.51</v>
      </c>
      <c r="D31" s="22">
        <f t="shared" si="2"/>
        <v>6370</v>
      </c>
      <c r="E31" s="26">
        <f t="shared" si="2"/>
        <v>728409.51</v>
      </c>
      <c r="F31" s="22">
        <f t="shared" si="2"/>
        <v>2507</v>
      </c>
      <c r="G31" s="26">
        <f t="shared" si="2"/>
        <v>70651.7</v>
      </c>
      <c r="H31" s="22">
        <f t="shared" si="2"/>
        <v>933</v>
      </c>
      <c r="I31" s="26">
        <f t="shared" si="2"/>
        <v>1339051.72</v>
      </c>
      <c r="J31" s="25">
        <f t="shared" si="2"/>
        <v>9810</v>
      </c>
    </row>
    <row r="32" spans="1:10" s="1" customFormat="1" ht="12.75" customHeight="1" x14ac:dyDescent="0.2">
      <c r="A32" s="37" t="s">
        <v>27</v>
      </c>
      <c r="B32" s="17">
        <v>31</v>
      </c>
      <c r="C32" s="18">
        <v>16065.6</v>
      </c>
      <c r="D32" s="17">
        <v>149</v>
      </c>
      <c r="E32" s="18">
        <v>11170.19</v>
      </c>
      <c r="F32" s="17">
        <v>26</v>
      </c>
      <c r="G32" s="18">
        <v>10279.58</v>
      </c>
      <c r="H32" s="17">
        <v>139</v>
      </c>
      <c r="I32" s="18">
        <f t="shared" si="1"/>
        <v>37515.370000000003</v>
      </c>
      <c r="J32" s="19">
        <f t="shared" si="1"/>
        <v>314</v>
      </c>
    </row>
    <row r="33" spans="1:10" s="1" customFormat="1" ht="12.75" customHeight="1" x14ac:dyDescent="0.2">
      <c r="A33" s="37" t="s">
        <v>15</v>
      </c>
      <c r="B33" s="17">
        <v>28</v>
      </c>
      <c r="C33" s="18">
        <v>19811.939999999999</v>
      </c>
      <c r="D33" s="17">
        <v>161</v>
      </c>
      <c r="E33" s="18">
        <v>181401.17</v>
      </c>
      <c r="F33" s="17">
        <v>3</v>
      </c>
      <c r="G33" s="18">
        <v>333.26</v>
      </c>
      <c r="H33" s="17">
        <v>2</v>
      </c>
      <c r="I33" s="18">
        <f t="shared" si="1"/>
        <v>201546.37000000002</v>
      </c>
      <c r="J33" s="19">
        <f t="shared" si="1"/>
        <v>166</v>
      </c>
    </row>
    <row r="34" spans="1:10" s="1" customFormat="1" ht="12.75" customHeight="1" x14ac:dyDescent="0.2">
      <c r="A34" s="37" t="s">
        <v>16</v>
      </c>
      <c r="B34" s="17">
        <v>38</v>
      </c>
      <c r="C34" s="20">
        <v>22146.34</v>
      </c>
      <c r="D34" s="17">
        <v>311</v>
      </c>
      <c r="E34" s="18">
        <v>8427.91</v>
      </c>
      <c r="F34" s="17">
        <v>61</v>
      </c>
      <c r="G34" s="18">
        <v>333.14</v>
      </c>
      <c r="H34" s="17">
        <v>2</v>
      </c>
      <c r="I34" s="18">
        <f t="shared" si="1"/>
        <v>30907.39</v>
      </c>
      <c r="J34" s="19">
        <f t="shared" si="1"/>
        <v>374</v>
      </c>
    </row>
    <row r="35" spans="1:10" s="1" customFormat="1" ht="12.75" customHeight="1" x14ac:dyDescent="0.2">
      <c r="A35" s="37" t="s">
        <v>17</v>
      </c>
      <c r="B35" s="17">
        <v>50</v>
      </c>
      <c r="C35" s="20">
        <v>24105.66</v>
      </c>
      <c r="D35" s="17">
        <v>245</v>
      </c>
      <c r="E35" s="18">
        <v>20500.75</v>
      </c>
      <c r="F35" s="17">
        <v>152</v>
      </c>
      <c r="G35" s="18">
        <v>6378.57</v>
      </c>
      <c r="H35" s="17">
        <v>154</v>
      </c>
      <c r="I35" s="18">
        <f t="shared" si="1"/>
        <v>50984.98</v>
      </c>
      <c r="J35" s="19">
        <f t="shared" si="1"/>
        <v>551</v>
      </c>
    </row>
    <row r="36" spans="1:10" s="1" customFormat="1" ht="12.75" customHeight="1" x14ac:dyDescent="0.2">
      <c r="A36" s="37" t="s">
        <v>18</v>
      </c>
      <c r="B36" s="17">
        <v>44</v>
      </c>
      <c r="C36" s="20">
        <v>30260.69</v>
      </c>
      <c r="D36" s="17">
        <v>494</v>
      </c>
      <c r="E36" s="18">
        <v>50934.42</v>
      </c>
      <c r="F36" s="17">
        <v>313</v>
      </c>
      <c r="G36" s="18">
        <v>929.75</v>
      </c>
      <c r="H36" s="17">
        <v>6</v>
      </c>
      <c r="I36" s="18">
        <f t="shared" si="1"/>
        <v>82124.86</v>
      </c>
      <c r="J36" s="19">
        <f t="shared" si="1"/>
        <v>813</v>
      </c>
    </row>
    <row r="37" spans="1:10" s="1" customFormat="1" ht="12.75" customHeight="1" x14ac:dyDescent="0.2">
      <c r="A37" s="37" t="s">
        <v>19</v>
      </c>
      <c r="B37" s="17">
        <v>33</v>
      </c>
      <c r="C37" s="20">
        <v>28495.94</v>
      </c>
      <c r="D37" s="17">
        <v>488</v>
      </c>
      <c r="E37" s="18">
        <v>16350.63</v>
      </c>
      <c r="F37" s="17">
        <v>298</v>
      </c>
      <c r="G37" s="18">
        <v>2586.23</v>
      </c>
      <c r="H37" s="17">
        <v>32</v>
      </c>
      <c r="I37" s="18">
        <f t="shared" si="1"/>
        <v>47432.800000000003</v>
      </c>
      <c r="J37" s="19">
        <f t="shared" si="1"/>
        <v>818</v>
      </c>
    </row>
    <row r="38" spans="1:10" s="1" customFormat="1" ht="12.75" hidden="1" customHeight="1" x14ac:dyDescent="0.2">
      <c r="A38" s="37" t="s">
        <v>20</v>
      </c>
      <c r="B38" s="17"/>
      <c r="C38" s="20"/>
      <c r="D38" s="17"/>
      <c r="E38" s="18"/>
      <c r="F38" s="17"/>
      <c r="G38" s="18"/>
      <c r="H38" s="17"/>
      <c r="I38" s="18"/>
      <c r="J38" s="19"/>
    </row>
    <row r="39" spans="1:10" s="1" customFormat="1" ht="12.75" hidden="1" customHeight="1" x14ac:dyDescent="0.2">
      <c r="A39" s="37" t="s">
        <v>21</v>
      </c>
      <c r="B39" s="17"/>
      <c r="C39" s="20"/>
      <c r="D39" s="17"/>
      <c r="E39" s="18"/>
      <c r="F39" s="17"/>
      <c r="G39" s="18"/>
      <c r="H39" s="17"/>
      <c r="I39" s="18"/>
      <c r="J39" s="19"/>
    </row>
    <row r="40" spans="1:10" s="1" customFormat="1" ht="12.75" hidden="1" customHeight="1" x14ac:dyDescent="0.2">
      <c r="A40" s="37" t="s">
        <v>22</v>
      </c>
      <c r="B40" s="17"/>
      <c r="C40" s="20"/>
      <c r="D40" s="17"/>
      <c r="E40" s="18"/>
      <c r="F40" s="17"/>
      <c r="G40" s="18"/>
      <c r="H40" s="17"/>
      <c r="I40" s="18"/>
      <c r="J40" s="19"/>
    </row>
    <row r="41" spans="1:10" s="1" customFormat="1" ht="12.75" hidden="1" customHeight="1" x14ac:dyDescent="0.2">
      <c r="A41" s="37" t="s">
        <v>23</v>
      </c>
      <c r="B41" s="17"/>
      <c r="C41" s="20"/>
      <c r="D41" s="17"/>
      <c r="E41" s="18"/>
      <c r="F41" s="17"/>
      <c r="G41" s="18"/>
      <c r="H41" s="17"/>
      <c r="I41" s="18"/>
      <c r="J41" s="19"/>
    </row>
    <row r="42" spans="1:10" s="1" customFormat="1" ht="12.75" hidden="1" customHeight="1" x14ac:dyDescent="0.2">
      <c r="A42" s="37" t="s">
        <v>24</v>
      </c>
      <c r="B42" s="17"/>
      <c r="C42" s="20"/>
      <c r="D42" s="17"/>
      <c r="E42" s="18"/>
      <c r="F42" s="17"/>
      <c r="G42" s="18"/>
      <c r="H42" s="17"/>
      <c r="I42" s="18"/>
      <c r="J42" s="19"/>
    </row>
    <row r="43" spans="1:10" s="1" customFormat="1" ht="12.75" hidden="1" customHeight="1" x14ac:dyDescent="0.2">
      <c r="A43" s="37" t="s">
        <v>25</v>
      </c>
      <c r="B43" s="33"/>
      <c r="C43" s="34"/>
      <c r="D43" s="33"/>
      <c r="E43" s="35"/>
      <c r="F43" s="33"/>
      <c r="G43" s="35"/>
      <c r="H43" s="33"/>
      <c r="I43" s="35"/>
      <c r="J43" s="36"/>
    </row>
    <row r="44" spans="1:10" s="1" customFormat="1" ht="12.75" customHeight="1" x14ac:dyDescent="0.2">
      <c r="A44" s="21" t="s">
        <v>13</v>
      </c>
      <c r="B44" s="22">
        <f>SUM(B32:B43)</f>
        <v>224</v>
      </c>
      <c r="C44" s="26">
        <f t="shared" ref="C44:J44" si="3">SUM(C32:C43)</f>
        <v>140886.17000000001</v>
      </c>
      <c r="D44" s="22">
        <f t="shared" si="3"/>
        <v>1848</v>
      </c>
      <c r="E44" s="26">
        <f t="shared" si="3"/>
        <v>288785.07</v>
      </c>
      <c r="F44" s="22">
        <f t="shared" si="3"/>
        <v>853</v>
      </c>
      <c r="G44" s="26">
        <f t="shared" si="3"/>
        <v>20840.53</v>
      </c>
      <c r="H44" s="22">
        <f t="shared" si="3"/>
        <v>335</v>
      </c>
      <c r="I44" s="26">
        <f t="shared" si="3"/>
        <v>450511.76999999996</v>
      </c>
      <c r="J44" s="25">
        <f t="shared" si="3"/>
        <v>3036</v>
      </c>
    </row>
    <row r="45" spans="1:10" s="1" customFormat="1" x14ac:dyDescent="0.2">
      <c r="A45" s="30" t="s">
        <v>28</v>
      </c>
    </row>
    <row r="46" spans="1:10" s="1" customFormat="1" x14ac:dyDescent="0.2">
      <c r="A46" s="31" t="s">
        <v>29</v>
      </c>
    </row>
    <row r="47" spans="1:10" s="1" customFormat="1" x14ac:dyDescent="0.2">
      <c r="A47" s="6"/>
    </row>
    <row r="48" spans="1:10" s="1" customFormat="1" ht="7.5" customHeight="1" x14ac:dyDescent="0.2">
      <c r="A48" s="6"/>
    </row>
    <row r="49" spans="1:1" s="1" customFormat="1" x14ac:dyDescent="0.2">
      <c r="A49" s="6"/>
    </row>
    <row r="50" spans="1:1" s="1" customFormat="1" x14ac:dyDescent="0.2">
      <c r="A50" s="6"/>
    </row>
    <row r="51" spans="1:1" s="1" customFormat="1" x14ac:dyDescent="0.2">
      <c r="A51" s="6"/>
    </row>
    <row r="52" spans="1:1" s="1" customFormat="1" x14ac:dyDescent="0.2">
      <c r="A52" s="6"/>
    </row>
    <row r="53" spans="1:1" s="1" customFormat="1" x14ac:dyDescent="0.2">
      <c r="A53" s="6"/>
    </row>
    <row r="54" spans="1:1" s="1" customFormat="1" x14ac:dyDescent="0.2">
      <c r="A54" s="6"/>
    </row>
    <row r="55" spans="1:1" ht="14.1" customHeight="1" x14ac:dyDescent="0.2"/>
    <row r="56" spans="1:1" s="1" customFormat="1" x14ac:dyDescent="0.2">
      <c r="A56" s="6"/>
    </row>
    <row r="57" spans="1:1" s="1" customFormat="1" x14ac:dyDescent="0.2">
      <c r="A57" s="6"/>
    </row>
    <row r="58" spans="1:1" s="1" customFormat="1" x14ac:dyDescent="0.2">
      <c r="A58" s="6"/>
    </row>
    <row r="59" spans="1:1" s="1" customFormat="1" x14ac:dyDescent="0.2">
      <c r="A59" s="6"/>
    </row>
    <row r="60" spans="1:1" s="1" customFormat="1" x14ac:dyDescent="0.2">
      <c r="A60" s="6"/>
    </row>
    <row r="61" spans="1:1" s="1" customFormat="1" x14ac:dyDescent="0.2">
      <c r="A61" s="6"/>
    </row>
    <row r="62" spans="1:1" s="1" customFormat="1" x14ac:dyDescent="0.2">
      <c r="A62" s="6"/>
    </row>
    <row r="63" spans="1:1" s="1" customFormat="1" x14ac:dyDescent="0.2">
      <c r="A63" s="6"/>
    </row>
    <row r="64" spans="1:1" s="1" customFormat="1" x14ac:dyDescent="0.2">
      <c r="A64" s="6"/>
    </row>
    <row r="65" spans="1:1" s="1" customFormat="1" x14ac:dyDescent="0.2">
      <c r="A65" s="6"/>
    </row>
    <row r="66" spans="1:1" s="1" customFormat="1" x14ac:dyDescent="0.2">
      <c r="A66" s="6"/>
    </row>
    <row r="67" spans="1:1" s="1" customFormat="1" x14ac:dyDescent="0.2">
      <c r="A67" s="6"/>
    </row>
    <row r="68" spans="1:1" s="1" customFormat="1" x14ac:dyDescent="0.2">
      <c r="A68" s="6"/>
    </row>
    <row r="69" spans="1:1" ht="14.1" customHeight="1" x14ac:dyDescent="0.2"/>
    <row r="70" spans="1:1" s="1" customFormat="1" x14ac:dyDescent="0.2">
      <c r="A70" s="6"/>
    </row>
    <row r="71" spans="1:1" s="1" customFormat="1" x14ac:dyDescent="0.2">
      <c r="A71" s="6"/>
    </row>
    <row r="72" spans="1:1" s="1" customFormat="1" x14ac:dyDescent="0.2">
      <c r="A72" s="6"/>
    </row>
    <row r="73" spans="1:1" s="1" customFormat="1" x14ac:dyDescent="0.2">
      <c r="A73" s="6"/>
    </row>
    <row r="74" spans="1:1" s="1" customFormat="1" x14ac:dyDescent="0.2">
      <c r="A74" s="6"/>
    </row>
    <row r="75" spans="1:1" s="1" customFormat="1" x14ac:dyDescent="0.2">
      <c r="A75" s="6"/>
    </row>
    <row r="76" spans="1:1" s="1" customFormat="1" x14ac:dyDescent="0.2">
      <c r="A76" s="6"/>
    </row>
    <row r="77" spans="1:1" s="1" customFormat="1" x14ac:dyDescent="0.2">
      <c r="A77" s="6"/>
    </row>
    <row r="78" spans="1:1" s="1" customFormat="1" x14ac:dyDescent="0.2">
      <c r="A78" s="6"/>
    </row>
    <row r="79" spans="1:1" s="1" customFormat="1" x14ac:dyDescent="0.2">
      <c r="A79" s="6"/>
    </row>
    <row r="80" spans="1:1" s="1" customFormat="1" x14ac:dyDescent="0.2">
      <c r="A80" s="6"/>
    </row>
    <row r="81" spans="1:1" s="1" customFormat="1" x14ac:dyDescent="0.2">
      <c r="A81" s="6"/>
    </row>
    <row r="82" spans="1:1" s="1" customFormat="1" x14ac:dyDescent="0.2">
      <c r="A82" s="6"/>
    </row>
    <row r="83" spans="1:1" ht="14.1" customHeight="1" x14ac:dyDescent="0.2"/>
    <row r="84" spans="1:1" s="1" customFormat="1" x14ac:dyDescent="0.2">
      <c r="A84" s="6"/>
    </row>
    <row r="85" spans="1:1" s="1" customFormat="1" x14ac:dyDescent="0.2">
      <c r="A85" s="6"/>
    </row>
    <row r="86" spans="1:1" s="1" customFormat="1" x14ac:dyDescent="0.2">
      <c r="A86" s="6"/>
    </row>
    <row r="87" spans="1:1" s="1" customFormat="1" x14ac:dyDescent="0.2">
      <c r="A87" s="6"/>
    </row>
    <row r="88" spans="1:1" s="1" customFormat="1" x14ac:dyDescent="0.2">
      <c r="A88" s="6"/>
    </row>
    <row r="89" spans="1:1" s="1" customFormat="1" x14ac:dyDescent="0.2">
      <c r="A89" s="6"/>
    </row>
    <row r="90" spans="1:1" s="1" customFormat="1" x14ac:dyDescent="0.2">
      <c r="A90" s="6"/>
    </row>
    <row r="91" spans="1:1" s="1" customFormat="1" x14ac:dyDescent="0.2">
      <c r="A91" s="6"/>
    </row>
    <row r="92" spans="1:1" s="1" customFormat="1" x14ac:dyDescent="0.2">
      <c r="A92" s="6"/>
    </row>
    <row r="93" spans="1:1" s="1" customFormat="1" x14ac:dyDescent="0.2">
      <c r="A93" s="6"/>
    </row>
    <row r="94" spans="1:1" s="1" customFormat="1" x14ac:dyDescent="0.2">
      <c r="A94" s="6"/>
    </row>
    <row r="95" spans="1:1" s="1" customFormat="1" x14ac:dyDescent="0.2">
      <c r="A95" s="6"/>
    </row>
    <row r="96" spans="1:1" s="1" customFormat="1" x14ac:dyDescent="0.2">
      <c r="A96" s="6"/>
    </row>
    <row r="97" spans="1:1" ht="14.1" customHeight="1" x14ac:dyDescent="0.2"/>
    <row r="98" spans="1:1" s="1" customFormat="1" x14ac:dyDescent="0.2">
      <c r="A98" s="6"/>
    </row>
    <row r="99" spans="1:1" s="1" customFormat="1" x14ac:dyDescent="0.2">
      <c r="A99" s="6"/>
    </row>
    <row r="100" spans="1:1" s="1" customFormat="1" x14ac:dyDescent="0.2">
      <c r="A100" s="6"/>
    </row>
    <row r="101" spans="1:1" s="1" customFormat="1" x14ac:dyDescent="0.2">
      <c r="A101" s="6"/>
    </row>
    <row r="102" spans="1:1" s="1" customFormat="1" x14ac:dyDescent="0.2">
      <c r="A102" s="6"/>
    </row>
    <row r="103" spans="1:1" s="1" customFormat="1" x14ac:dyDescent="0.2">
      <c r="A103" s="6"/>
    </row>
    <row r="104" spans="1:1" s="1" customFormat="1" x14ac:dyDescent="0.2">
      <c r="A104" s="6"/>
    </row>
    <row r="105" spans="1:1" s="1" customFormat="1" x14ac:dyDescent="0.2">
      <c r="A105" s="6"/>
    </row>
    <row r="106" spans="1:1" s="1" customFormat="1" x14ac:dyDescent="0.2">
      <c r="A106" s="6"/>
    </row>
    <row r="107" spans="1:1" s="1" customFormat="1" x14ac:dyDescent="0.2">
      <c r="A107" s="6"/>
    </row>
    <row r="108" spans="1:1" s="1" customFormat="1" x14ac:dyDescent="0.2">
      <c r="A108" s="6"/>
    </row>
    <row r="109" spans="1:1" s="1" customFormat="1" x14ac:dyDescent="0.2">
      <c r="A109" s="6"/>
    </row>
    <row r="110" spans="1:1" s="1" customFormat="1" x14ac:dyDescent="0.2">
      <c r="A110" s="6"/>
    </row>
    <row r="111" spans="1:1" ht="14.1" customHeight="1" x14ac:dyDescent="0.2"/>
    <row r="112" spans="1:1" s="1" customFormat="1" x14ac:dyDescent="0.2">
      <c r="A112" s="6"/>
    </row>
    <row r="113" spans="1:1" s="1" customFormat="1" x14ac:dyDescent="0.2">
      <c r="A113" s="6"/>
    </row>
    <row r="114" spans="1:1" s="1" customFormat="1" x14ac:dyDescent="0.2">
      <c r="A114" s="6"/>
    </row>
    <row r="115" spans="1:1" s="1" customFormat="1" x14ac:dyDescent="0.2">
      <c r="A115" s="6"/>
    </row>
    <row r="116" spans="1:1" s="1" customFormat="1" x14ac:dyDescent="0.2">
      <c r="A116" s="6"/>
    </row>
    <row r="117" spans="1:1" s="1" customFormat="1" x14ac:dyDescent="0.2">
      <c r="A117" s="6"/>
    </row>
    <row r="118" spans="1:1" s="1" customFormat="1" x14ac:dyDescent="0.2">
      <c r="A118" s="6"/>
    </row>
    <row r="119" spans="1:1" s="1" customFormat="1" x14ac:dyDescent="0.2">
      <c r="A119" s="6"/>
    </row>
    <row r="120" spans="1:1" s="1" customFormat="1" x14ac:dyDescent="0.2">
      <c r="A120" s="6"/>
    </row>
    <row r="121" spans="1:1" s="2" customFormat="1" x14ac:dyDescent="0.2">
      <c r="A121" s="8"/>
    </row>
    <row r="122" spans="1:1" s="1" customFormat="1" x14ac:dyDescent="0.2">
      <c r="A122" s="6"/>
    </row>
    <row r="123" spans="1:1" s="1" customFormat="1" x14ac:dyDescent="0.2">
      <c r="A123" s="6"/>
    </row>
    <row r="124" spans="1:1" s="1" customFormat="1" x14ac:dyDescent="0.2">
      <c r="A124" s="6"/>
    </row>
    <row r="125" spans="1:1" ht="14.1" customHeight="1" x14ac:dyDescent="0.2"/>
    <row r="126" spans="1:1" s="1" customFormat="1" x14ac:dyDescent="0.2">
      <c r="A126" s="6"/>
    </row>
    <row r="127" spans="1:1" s="1" customFormat="1" x14ac:dyDescent="0.2">
      <c r="A127" s="6"/>
    </row>
    <row r="128" spans="1:1" s="1" customFormat="1" x14ac:dyDescent="0.2">
      <c r="A128" s="6"/>
    </row>
    <row r="129" spans="1:1" s="1" customFormat="1" x14ac:dyDescent="0.2">
      <c r="A129" s="6"/>
    </row>
    <row r="130" spans="1:1" s="1" customFormat="1" x14ac:dyDescent="0.2">
      <c r="A130" s="6"/>
    </row>
    <row r="131" spans="1:1" s="1" customFormat="1" x14ac:dyDescent="0.2">
      <c r="A131" s="6"/>
    </row>
    <row r="132" spans="1:1" s="1" customFormat="1" x14ac:dyDescent="0.2">
      <c r="A132" s="6"/>
    </row>
    <row r="133" spans="1:1" s="1" customFormat="1" x14ac:dyDescent="0.2">
      <c r="A133" s="6"/>
    </row>
    <row r="134" spans="1:1" s="1" customFormat="1" x14ac:dyDescent="0.2">
      <c r="A134" s="6"/>
    </row>
    <row r="135" spans="1:1" s="2" customFormat="1" x14ac:dyDescent="0.2">
      <c r="A135" s="8"/>
    </row>
    <row r="136" spans="1:1" s="1" customFormat="1" x14ac:dyDescent="0.2">
      <c r="A136" s="6"/>
    </row>
    <row r="137" spans="1:1" s="1" customFormat="1" x14ac:dyDescent="0.2">
      <c r="A137" s="6"/>
    </row>
    <row r="138" spans="1:1" s="1" customFormat="1" x14ac:dyDescent="0.2">
      <c r="A138" s="6"/>
    </row>
    <row r="139" spans="1:1" ht="14.1" customHeight="1" x14ac:dyDescent="0.2"/>
    <row r="140" spans="1:1" s="1" customFormat="1" x14ac:dyDescent="0.2">
      <c r="A140" s="6"/>
    </row>
    <row r="141" spans="1:1" s="1" customFormat="1" x14ac:dyDescent="0.2">
      <c r="A141" s="6"/>
    </row>
    <row r="142" spans="1:1" s="1" customFormat="1" x14ac:dyDescent="0.2">
      <c r="A142" s="6"/>
    </row>
    <row r="143" spans="1:1" s="1" customFormat="1" x14ac:dyDescent="0.2">
      <c r="A143" s="6"/>
    </row>
    <row r="144" spans="1:1" s="1" customFormat="1" x14ac:dyDescent="0.2">
      <c r="A144" s="6"/>
    </row>
    <row r="145" spans="1:1" s="1" customFormat="1" x14ac:dyDescent="0.2">
      <c r="A145" s="6"/>
    </row>
    <row r="146" spans="1:1" s="1" customFormat="1" x14ac:dyDescent="0.2">
      <c r="A146" s="6"/>
    </row>
    <row r="147" spans="1:1" s="1" customFormat="1" x14ac:dyDescent="0.2">
      <c r="A147" s="6"/>
    </row>
    <row r="148" spans="1:1" s="1" customFormat="1" x14ac:dyDescent="0.2">
      <c r="A148" s="6"/>
    </row>
    <row r="149" spans="1:1" s="2" customFormat="1" x14ac:dyDescent="0.2">
      <c r="A149" s="8"/>
    </row>
    <row r="150" spans="1:1" s="1" customFormat="1" x14ac:dyDescent="0.2">
      <c r="A150" s="6"/>
    </row>
    <row r="151" spans="1:1" s="1" customFormat="1" x14ac:dyDescent="0.2">
      <c r="A151" s="6"/>
    </row>
    <row r="152" spans="1:1" s="1" customFormat="1" x14ac:dyDescent="0.2">
      <c r="A152" s="6"/>
    </row>
    <row r="153" spans="1:1" ht="14.1" customHeight="1" x14ac:dyDescent="0.2"/>
    <row r="154" spans="1:1" s="1" customFormat="1" x14ac:dyDescent="0.2">
      <c r="A154" s="6"/>
    </row>
    <row r="155" spans="1:1" s="1" customFormat="1" x14ac:dyDescent="0.2">
      <c r="A155" s="6"/>
    </row>
    <row r="156" spans="1:1" s="1" customFormat="1" x14ac:dyDescent="0.2">
      <c r="A156" s="6"/>
    </row>
    <row r="157" spans="1:1" s="1" customFormat="1" x14ac:dyDescent="0.2">
      <c r="A157" s="6"/>
    </row>
    <row r="158" spans="1:1" s="1" customFormat="1" x14ac:dyDescent="0.2">
      <c r="A158" s="6"/>
    </row>
    <row r="159" spans="1:1" s="1" customFormat="1" x14ac:dyDescent="0.2">
      <c r="A159" s="6"/>
    </row>
    <row r="160" spans="1:1" s="1" customFormat="1" x14ac:dyDescent="0.2">
      <c r="A160" s="6"/>
    </row>
    <row r="161" spans="1:1" s="1" customFormat="1" x14ac:dyDescent="0.2">
      <c r="A161" s="6"/>
    </row>
    <row r="162" spans="1:1" s="1" customFormat="1" x14ac:dyDescent="0.2">
      <c r="A162" s="6"/>
    </row>
    <row r="163" spans="1:1" s="2" customFormat="1" x14ac:dyDescent="0.2">
      <c r="A163" s="8"/>
    </row>
    <row r="164" spans="1:1" s="1" customFormat="1" x14ac:dyDescent="0.2">
      <c r="A164" s="6"/>
    </row>
    <row r="165" spans="1:1" s="1" customFormat="1" x14ac:dyDescent="0.2">
      <c r="A165" s="6"/>
    </row>
    <row r="166" spans="1:1" s="1" customFormat="1" x14ac:dyDescent="0.2">
      <c r="A166" s="6"/>
    </row>
    <row r="167" spans="1:1" ht="14.1" customHeight="1" x14ac:dyDescent="0.2"/>
    <row r="168" spans="1:1" s="1" customFormat="1" x14ac:dyDescent="0.2">
      <c r="A168" s="6"/>
    </row>
    <row r="169" spans="1:1" s="1" customFormat="1" x14ac:dyDescent="0.2">
      <c r="A169" s="6"/>
    </row>
    <row r="170" spans="1:1" s="1" customFormat="1" x14ac:dyDescent="0.2">
      <c r="A170" s="6"/>
    </row>
    <row r="171" spans="1:1" s="1" customFormat="1" x14ac:dyDescent="0.2">
      <c r="A171" s="6"/>
    </row>
    <row r="172" spans="1:1" s="1" customFormat="1" x14ac:dyDescent="0.2">
      <c r="A172" s="6"/>
    </row>
    <row r="173" spans="1:1" s="1" customFormat="1" x14ac:dyDescent="0.2">
      <c r="A173" s="6"/>
    </row>
    <row r="174" spans="1:1" s="1" customFormat="1" x14ac:dyDescent="0.2">
      <c r="A174" s="6"/>
    </row>
    <row r="175" spans="1:1" s="1" customFormat="1" x14ac:dyDescent="0.2">
      <c r="A175" s="6"/>
    </row>
    <row r="176" spans="1:1" s="1" customFormat="1" x14ac:dyDescent="0.2">
      <c r="A176" s="6"/>
    </row>
    <row r="177" spans="1:1" s="2" customFormat="1" x14ac:dyDescent="0.2">
      <c r="A177" s="8"/>
    </row>
    <row r="178" spans="1:1" s="1" customFormat="1" x14ac:dyDescent="0.2">
      <c r="A178" s="6"/>
    </row>
    <row r="179" spans="1:1" s="1" customFormat="1" x14ac:dyDescent="0.2">
      <c r="A179" s="6"/>
    </row>
    <row r="180" spans="1:1" s="1" customFormat="1" x14ac:dyDescent="0.2">
      <c r="A180" s="6"/>
    </row>
    <row r="181" spans="1:1" ht="14.1" customHeight="1" x14ac:dyDescent="0.2"/>
    <row r="182" spans="1:1" s="1" customFormat="1" x14ac:dyDescent="0.2">
      <c r="A182" s="6"/>
    </row>
    <row r="183" spans="1:1" s="1" customFormat="1" x14ac:dyDescent="0.2">
      <c r="A183" s="6"/>
    </row>
    <row r="184" spans="1:1" s="1" customFormat="1" x14ac:dyDescent="0.2">
      <c r="A184" s="6"/>
    </row>
    <row r="185" spans="1:1" s="3" customFormat="1" x14ac:dyDescent="0.2">
      <c r="A185" s="9"/>
    </row>
    <row r="186" spans="1:1" s="1" customFormat="1" x14ac:dyDescent="0.2">
      <c r="A186" s="6"/>
    </row>
    <row r="187" spans="1:1" s="1" customFormat="1" x14ac:dyDescent="0.2">
      <c r="A187" s="6"/>
    </row>
    <row r="188" spans="1:1" s="1" customFormat="1" x14ac:dyDescent="0.2">
      <c r="A188" s="6"/>
    </row>
    <row r="189" spans="1:1" s="1" customFormat="1" x14ac:dyDescent="0.2">
      <c r="A189" s="6"/>
    </row>
    <row r="190" spans="1:1" s="1" customFormat="1" x14ac:dyDescent="0.2">
      <c r="A190" s="6"/>
    </row>
    <row r="191" spans="1:1" s="2" customFormat="1" x14ac:dyDescent="0.2">
      <c r="A191" s="8"/>
    </row>
    <row r="192" spans="1:1" s="1" customFormat="1" x14ac:dyDescent="0.2">
      <c r="A192" s="6"/>
    </row>
    <row r="193" spans="1:1" s="1" customFormat="1" x14ac:dyDescent="0.2">
      <c r="A193" s="6"/>
    </row>
    <row r="194" spans="1:1" s="1" customFormat="1" x14ac:dyDescent="0.2">
      <c r="A194" s="6"/>
    </row>
    <row r="195" spans="1:1" ht="14.1" customHeight="1" x14ac:dyDescent="0.2"/>
    <row r="196" spans="1:1" s="1" customFormat="1" x14ac:dyDescent="0.2">
      <c r="A196" s="6"/>
    </row>
    <row r="197" spans="1:1" s="1" customFormat="1" x14ac:dyDescent="0.2">
      <c r="A197" s="6"/>
    </row>
    <row r="198" spans="1:1" s="1" customFormat="1" x14ac:dyDescent="0.2">
      <c r="A198" s="6"/>
    </row>
    <row r="199" spans="1:1" s="3" customFormat="1" x14ac:dyDescent="0.2">
      <c r="A199" s="9"/>
    </row>
    <row r="200" spans="1:1" s="1" customFormat="1" x14ac:dyDescent="0.2">
      <c r="A200" s="6"/>
    </row>
    <row r="201" spans="1:1" s="1" customFormat="1" x14ac:dyDescent="0.2">
      <c r="A201" s="6"/>
    </row>
    <row r="202" spans="1:1" s="1" customFormat="1" x14ac:dyDescent="0.2">
      <c r="A202" s="6"/>
    </row>
    <row r="203" spans="1:1" s="1" customFormat="1" x14ac:dyDescent="0.2">
      <c r="A203" s="6"/>
    </row>
    <row r="204" spans="1:1" s="1" customFormat="1" x14ac:dyDescent="0.2">
      <c r="A204" s="6"/>
    </row>
    <row r="205" spans="1:1" s="2" customFormat="1" x14ac:dyDescent="0.2">
      <c r="A205" s="8"/>
    </row>
    <row r="206" spans="1:1" s="1" customFormat="1" x14ac:dyDescent="0.2">
      <c r="A206" s="6"/>
    </row>
    <row r="207" spans="1:1" s="1" customFormat="1" x14ac:dyDescent="0.2">
      <c r="A207" s="6"/>
    </row>
    <row r="208" spans="1:1" s="1" customFormat="1" x14ac:dyDescent="0.2">
      <c r="A208" s="6"/>
    </row>
    <row r="209" spans="1:1" ht="14.1" customHeight="1" x14ac:dyDescent="0.2"/>
    <row r="210" spans="1:1" s="1" customFormat="1" x14ac:dyDescent="0.2">
      <c r="A210" s="6"/>
    </row>
    <row r="211" spans="1:1" s="1" customFormat="1" x14ac:dyDescent="0.2">
      <c r="A211" s="6"/>
    </row>
    <row r="212" spans="1:1" s="1" customFormat="1" x14ac:dyDescent="0.2">
      <c r="A212" s="6"/>
    </row>
    <row r="213" spans="1:1" s="3" customFormat="1" x14ac:dyDescent="0.2">
      <c r="A213" s="9"/>
    </row>
    <row r="214" spans="1:1" s="1" customFormat="1" x14ac:dyDescent="0.2">
      <c r="A214" s="6"/>
    </row>
    <row r="215" spans="1:1" s="1" customFormat="1" x14ac:dyDescent="0.2">
      <c r="A215" s="6"/>
    </row>
    <row r="216" spans="1:1" s="1" customFormat="1" x14ac:dyDescent="0.2">
      <c r="A216" s="6"/>
    </row>
    <row r="217" spans="1:1" s="1" customFormat="1" x14ac:dyDescent="0.2">
      <c r="A217" s="6"/>
    </row>
    <row r="218" spans="1:1" s="1" customFormat="1" x14ac:dyDescent="0.2">
      <c r="A218" s="6"/>
    </row>
    <row r="219" spans="1:1" s="2" customFormat="1" x14ac:dyDescent="0.2">
      <c r="A219" s="8"/>
    </row>
    <row r="220" spans="1:1" s="1" customFormat="1" x14ac:dyDescent="0.2">
      <c r="A220" s="6"/>
    </row>
    <row r="221" spans="1:1" s="1" customFormat="1" x14ac:dyDescent="0.2">
      <c r="A221" s="6"/>
    </row>
    <row r="222" spans="1:1" s="1" customFormat="1" x14ac:dyDescent="0.2">
      <c r="A222" s="6"/>
    </row>
    <row r="223" spans="1:1" ht="14.1" customHeight="1" x14ac:dyDescent="0.2"/>
    <row r="224" spans="1:1" s="1" customFormat="1" x14ac:dyDescent="0.2">
      <c r="A224" s="6"/>
    </row>
    <row r="225" spans="1:1" s="1" customFormat="1" x14ac:dyDescent="0.2">
      <c r="A225" s="6"/>
    </row>
    <row r="226" spans="1:1" s="1" customFormat="1" x14ac:dyDescent="0.2">
      <c r="A226" s="6"/>
    </row>
    <row r="227" spans="1:1" s="3" customFormat="1" x14ac:dyDescent="0.2">
      <c r="A227" s="9"/>
    </row>
    <row r="228" spans="1:1" s="1" customFormat="1" x14ac:dyDescent="0.2">
      <c r="A228" s="6"/>
    </row>
    <row r="229" spans="1:1" s="1" customFormat="1" x14ac:dyDescent="0.2">
      <c r="A229" s="6"/>
    </row>
    <row r="230" spans="1:1" s="1" customFormat="1" x14ac:dyDescent="0.2">
      <c r="A230" s="6"/>
    </row>
    <row r="231" spans="1:1" s="1" customFormat="1" x14ac:dyDescent="0.2">
      <c r="A231" s="6"/>
    </row>
    <row r="232" spans="1:1" s="1" customFormat="1" x14ac:dyDescent="0.2">
      <c r="A232" s="6"/>
    </row>
    <row r="233" spans="1:1" s="2" customFormat="1" x14ac:dyDescent="0.2">
      <c r="A233" s="8"/>
    </row>
    <row r="234" spans="1:1" s="1" customFormat="1" x14ac:dyDescent="0.2">
      <c r="A234" s="6"/>
    </row>
    <row r="235" spans="1:1" s="1" customFormat="1" x14ac:dyDescent="0.2">
      <c r="A235" s="6"/>
    </row>
    <row r="236" spans="1:1" s="1" customFormat="1" x14ac:dyDescent="0.2">
      <c r="A236" s="6"/>
    </row>
    <row r="237" spans="1:1" ht="14.1" customHeight="1" x14ac:dyDescent="0.2"/>
    <row r="238" spans="1:1" s="1" customFormat="1" x14ac:dyDescent="0.2">
      <c r="A238" s="6"/>
    </row>
    <row r="239" spans="1:1" s="1" customFormat="1" x14ac:dyDescent="0.2">
      <c r="A239" s="6"/>
    </row>
    <row r="240" spans="1:1" s="1" customFormat="1" x14ac:dyDescent="0.2">
      <c r="A240" s="6"/>
    </row>
    <row r="241" spans="1:1" s="3" customFormat="1" x14ac:dyDescent="0.2">
      <c r="A241" s="9"/>
    </row>
    <row r="242" spans="1:1" s="1" customFormat="1" x14ac:dyDescent="0.2">
      <c r="A242" s="6"/>
    </row>
    <row r="243" spans="1:1" s="1" customFormat="1" x14ac:dyDescent="0.2">
      <c r="A243" s="6"/>
    </row>
    <row r="244" spans="1:1" s="1" customFormat="1" x14ac:dyDescent="0.2">
      <c r="A244" s="6"/>
    </row>
    <row r="245" spans="1:1" s="1" customFormat="1" x14ac:dyDescent="0.2">
      <c r="A245" s="6"/>
    </row>
    <row r="246" spans="1:1" s="1" customFormat="1" x14ac:dyDescent="0.2">
      <c r="A246" s="6"/>
    </row>
    <row r="247" spans="1:1" s="2" customFormat="1" x14ac:dyDescent="0.2">
      <c r="A247" s="8"/>
    </row>
    <row r="248" spans="1:1" s="1" customFormat="1" x14ac:dyDescent="0.2">
      <c r="A248" s="6"/>
    </row>
    <row r="249" spans="1:1" s="1" customFormat="1" x14ac:dyDescent="0.2">
      <c r="A249" s="6"/>
    </row>
    <row r="250" spans="1:1" s="1" customFormat="1" x14ac:dyDescent="0.2">
      <c r="A250" s="6"/>
    </row>
    <row r="251" spans="1:1" ht="14.1" customHeight="1" x14ac:dyDescent="0.2"/>
    <row r="252" spans="1:1" s="1" customFormat="1" x14ac:dyDescent="0.2">
      <c r="A252" s="6"/>
    </row>
    <row r="253" spans="1:1" s="1" customFormat="1" x14ac:dyDescent="0.2">
      <c r="A253" s="6"/>
    </row>
    <row r="254" spans="1:1" s="1" customFormat="1" x14ac:dyDescent="0.2">
      <c r="A254" s="6"/>
    </row>
    <row r="255" spans="1:1" s="3" customFormat="1" x14ac:dyDescent="0.2">
      <c r="A255" s="9"/>
    </row>
    <row r="256" spans="1:1" s="1" customFormat="1" hidden="1" x14ac:dyDescent="0.2">
      <c r="A256" s="6"/>
    </row>
    <row r="257" spans="1:1" s="1" customFormat="1" hidden="1" x14ac:dyDescent="0.2">
      <c r="A257" s="6"/>
    </row>
    <row r="258" spans="1:1" s="1" customFormat="1" hidden="1" x14ac:dyDescent="0.2">
      <c r="A258" s="6"/>
    </row>
    <row r="259" spans="1:1" s="1" customFormat="1" hidden="1" x14ac:dyDescent="0.2">
      <c r="A259" s="6"/>
    </row>
    <row r="260" spans="1:1" s="1" customFormat="1" hidden="1" x14ac:dyDescent="0.2">
      <c r="A260" s="6"/>
    </row>
    <row r="261" spans="1:1" s="2" customFormat="1" hidden="1" x14ac:dyDescent="0.2">
      <c r="A261" s="8"/>
    </row>
    <row r="262" spans="1:1" s="1" customFormat="1" hidden="1" x14ac:dyDescent="0.2">
      <c r="A262" s="6"/>
    </row>
    <row r="263" spans="1:1" s="1" customFormat="1" hidden="1" x14ac:dyDescent="0.2">
      <c r="A263" s="6"/>
    </row>
    <row r="264" spans="1:1" s="1" customFormat="1" x14ac:dyDescent="0.2">
      <c r="A264" s="6"/>
    </row>
    <row r="265" spans="1:1" ht="14.1" customHeight="1" x14ac:dyDescent="0.2"/>
    <row r="269" spans="1:1" ht="12.75" customHeight="1" x14ac:dyDescent="0.2"/>
    <row r="271" spans="1:1" ht="14.1" customHeight="1" x14ac:dyDescent="0.2"/>
    <row r="272" spans="1:1" ht="14.1" customHeight="1" x14ac:dyDescent="0.2"/>
    <row r="273" ht="14.1" customHeight="1" x14ac:dyDescent="0.2"/>
  </sheetData>
  <mergeCells count="9">
    <mergeCell ref="A1:J1"/>
    <mergeCell ref="A3:J3"/>
    <mergeCell ref="A4:A5"/>
    <mergeCell ref="I4:I5"/>
    <mergeCell ref="J4:J5"/>
    <mergeCell ref="G4:H4"/>
    <mergeCell ref="B4:B5"/>
    <mergeCell ref="C4:D4"/>
    <mergeCell ref="E4:F4"/>
  </mergeCells>
  <printOptions horizontalCentered="1" gridLinesSet="0"/>
  <pageMargins left="0" right="0" top="0.19685039370078741" bottom="0.19685039370078741" header="0" footer="0.19685039370078741"/>
  <pageSetup paperSize="9" fitToHeight="0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20</vt:i4>
      </vt:variant>
    </vt:vector>
  </HeadingPairs>
  <TitlesOfParts>
    <vt:vector size="30" baseType="lpstr">
      <vt:lpstr>TOTAL</vt:lpstr>
      <vt:lpstr>ARB</vt:lpstr>
      <vt:lpstr>ARCS</vt:lpstr>
      <vt:lpstr>ARL</vt:lpstr>
      <vt:lpstr>ARNE</vt:lpstr>
      <vt:lpstr>ARNO</vt:lpstr>
      <vt:lpstr>ARN</vt:lpstr>
      <vt:lpstr>ARO</vt:lpstr>
      <vt:lpstr>ARP</vt:lpstr>
      <vt:lpstr>ARVN</vt:lpstr>
      <vt:lpstr>ARB!Area_de_impressao</vt:lpstr>
      <vt:lpstr>ARCS!Area_de_impressao</vt:lpstr>
      <vt:lpstr>ARL!Area_de_impressao</vt:lpstr>
      <vt:lpstr>ARN!Area_de_impressao</vt:lpstr>
      <vt:lpstr>ARNE!Area_de_impressao</vt:lpstr>
      <vt:lpstr>ARNO!Area_de_impressao</vt:lpstr>
      <vt:lpstr>ARO!Area_de_impressao</vt:lpstr>
      <vt:lpstr>ARP!Area_de_impressao</vt:lpstr>
      <vt:lpstr>ARVN!Area_de_impressao</vt:lpstr>
      <vt:lpstr>TOTAL!Area_de_impressao</vt:lpstr>
      <vt:lpstr>ARB!Titulos_de_impressao</vt:lpstr>
      <vt:lpstr>ARCS!Titulos_de_impressao</vt:lpstr>
      <vt:lpstr>ARL!Titulos_de_impressao</vt:lpstr>
      <vt:lpstr>ARN!Titulos_de_impressao</vt:lpstr>
      <vt:lpstr>ARNE!Titulos_de_impressao</vt:lpstr>
      <vt:lpstr>ARNO!Titulos_de_impressao</vt:lpstr>
      <vt:lpstr>ARO!Titulos_de_impressao</vt:lpstr>
      <vt:lpstr>ARP!Titulos_de_impressao</vt:lpstr>
      <vt:lpstr>ARVN!Titulos_de_impressao</vt:lpstr>
      <vt:lpstr>TOTAL!Titulos_de_impressao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Pimenta</dc:creator>
  <cp:lastModifiedBy>Rafael</cp:lastModifiedBy>
  <cp:lastPrinted>2013-06-07T14:44:43Z</cp:lastPrinted>
  <dcterms:created xsi:type="dcterms:W3CDTF">1999-05-19T20:46:13Z</dcterms:created>
  <dcterms:modified xsi:type="dcterms:W3CDTF">2013-09-19T20:25:26Z</dcterms:modified>
</cp:coreProperties>
</file>