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B272D89A-DF03-4CD2-9307-6FAFD31A194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BRASIL!$A$84:$F$148</definedName>
    <definedName name="_xlnm.Print_Area" localSheetId="1">'Centro oeste'!$A$84:$F$147</definedName>
    <definedName name="_xlnm.Print_Area" localSheetId="2">Nordeste!$A$84:$F$147</definedName>
    <definedName name="_xlnm.Print_Area" localSheetId="3">Norte!$A$84:$F$147</definedName>
    <definedName name="_xlnm.Print_Area" localSheetId="4">Sudeste!$A$84:$F$150</definedName>
    <definedName name="_xlnm.Print_Area" localSheetId="5">Sul!$A$84:$F$147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2" i="3"/>
  <c r="E132" i="3"/>
  <c r="D132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D143" i="7"/>
  <c r="D142" i="7"/>
  <c r="D141" i="7"/>
  <c r="D139" i="7"/>
  <c r="D137" i="7"/>
  <c r="D136" i="7"/>
  <c r="D135" i="7"/>
  <c r="D134" i="7"/>
  <c r="D132" i="7"/>
  <c r="E143" i="7"/>
  <c r="E142" i="7"/>
  <c r="E141" i="7"/>
  <c r="E140" i="7"/>
  <c r="E139" i="7"/>
  <c r="E138" i="7"/>
  <c r="E137" i="7"/>
  <c r="E136" i="7"/>
  <c r="E135" i="7"/>
  <c r="E134" i="7"/>
  <c r="E132" i="7"/>
  <c r="F143" i="7"/>
  <c r="F142" i="7"/>
  <c r="F141" i="7"/>
  <c r="F140" i="7"/>
  <c r="F139" i="7"/>
  <c r="F138" i="7"/>
  <c r="F136" i="7"/>
  <c r="F135" i="7"/>
  <c r="F134" i="7"/>
  <c r="F132" i="7"/>
  <c r="D140" i="7"/>
  <c r="D138" i="7"/>
  <c r="F137" i="7"/>
  <c r="F129" i="7"/>
  <c r="E129" i="7"/>
  <c r="D129" i="7"/>
  <c r="F129" i="6"/>
  <c r="E129" i="6"/>
  <c r="D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8" i="2"/>
  <c r="E128" i="2"/>
  <c r="D128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0" i="7"/>
  <c r="E120" i="6"/>
  <c r="F120" i="6"/>
  <c r="F120" i="5"/>
  <c r="F120" i="4"/>
  <c r="F120" i="3"/>
  <c r="F120" i="2"/>
  <c r="E131" i="2"/>
  <c r="E130" i="2"/>
  <c r="E127" i="2"/>
  <c r="E126" i="2"/>
  <c r="E123" i="2"/>
  <c r="E121" i="2"/>
  <c r="E120" i="2"/>
  <c r="F131" i="2"/>
  <c r="D131" i="2"/>
  <c r="F130" i="2"/>
  <c r="D130" i="2"/>
  <c r="F127" i="2"/>
  <c r="D127" i="2"/>
  <c r="F126" i="2"/>
  <c r="D126" i="2"/>
  <c r="F123" i="2"/>
  <c r="D123" i="2"/>
  <c r="F121" i="2"/>
  <c r="D121" i="2"/>
  <c r="D120" i="2"/>
  <c r="E131" i="3"/>
  <c r="E130" i="3"/>
  <c r="E127" i="3"/>
  <c r="E126" i="3"/>
  <c r="E123" i="3"/>
  <c r="E121" i="3"/>
  <c r="E120" i="3"/>
  <c r="F131" i="3"/>
  <c r="D131" i="3"/>
  <c r="F130" i="3"/>
  <c r="D130" i="3"/>
  <c r="F127" i="3"/>
  <c r="D127" i="3"/>
  <c r="F126" i="3"/>
  <c r="D126" i="3"/>
  <c r="F123" i="3"/>
  <c r="D123" i="3"/>
  <c r="F121" i="3"/>
  <c r="D121" i="3"/>
  <c r="D120" i="3"/>
  <c r="E131" i="4"/>
  <c r="E130" i="4"/>
  <c r="E127" i="4"/>
  <c r="E126" i="4"/>
  <c r="E123" i="4"/>
  <c r="E121" i="4"/>
  <c r="E120" i="4"/>
  <c r="F131" i="4"/>
  <c r="D131" i="4"/>
  <c r="F130" i="4"/>
  <c r="D130" i="4"/>
  <c r="F127" i="4"/>
  <c r="D127" i="4"/>
  <c r="F126" i="4"/>
  <c r="D126" i="4"/>
  <c r="F123" i="4"/>
  <c r="D123" i="4"/>
  <c r="F121" i="4"/>
  <c r="D121" i="4"/>
  <c r="D120" i="4"/>
  <c r="E131" i="5"/>
  <c r="E130" i="5"/>
  <c r="E127" i="5"/>
  <c r="E126" i="5"/>
  <c r="E123" i="5"/>
  <c r="E121" i="5"/>
  <c r="E120" i="5"/>
  <c r="F131" i="5"/>
  <c r="D131" i="5"/>
  <c r="F130" i="5"/>
  <c r="D130" i="5"/>
  <c r="F127" i="5"/>
  <c r="D127" i="5"/>
  <c r="F126" i="5"/>
  <c r="D126" i="5"/>
  <c r="F123" i="5"/>
  <c r="D123" i="5"/>
  <c r="F121" i="5"/>
  <c r="D121" i="5"/>
  <c r="D120" i="5"/>
  <c r="E131" i="6"/>
  <c r="E130" i="6"/>
  <c r="E127" i="6"/>
  <c r="E126" i="6"/>
  <c r="E123" i="6"/>
  <c r="E121" i="6"/>
  <c r="D126" i="6"/>
  <c r="D127" i="6"/>
  <c r="F131" i="6"/>
  <c r="D131" i="6"/>
  <c r="F130" i="6"/>
  <c r="D130" i="6"/>
  <c r="F127" i="6"/>
  <c r="F126" i="6"/>
  <c r="F123" i="6"/>
  <c r="D123" i="6"/>
  <c r="F121" i="6"/>
  <c r="D121" i="6"/>
  <c r="D120" i="6"/>
  <c r="E131" i="7"/>
  <c r="E130" i="7"/>
  <c r="E127" i="7"/>
  <c r="E126" i="7"/>
  <c r="E123" i="7"/>
  <c r="E121" i="7"/>
  <c r="E120" i="7"/>
  <c r="F131" i="7"/>
  <c r="D131" i="7"/>
  <c r="F130" i="7"/>
  <c r="D130" i="7"/>
  <c r="F127" i="7"/>
  <c r="D127" i="7"/>
  <c r="F126" i="7"/>
  <c r="D126" i="7"/>
  <c r="F123" i="7"/>
  <c r="D123" i="7"/>
  <c r="F121" i="7"/>
  <c r="D121" i="7"/>
  <c r="D120" i="7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E119" i="2" l="1"/>
  <c r="E118" i="2"/>
  <c r="E116" i="2"/>
  <c r="E115" i="2"/>
  <c r="E114" i="2"/>
  <c r="E113" i="2"/>
  <c r="E111" i="2"/>
  <c r="E109" i="2"/>
  <c r="E108" i="2"/>
  <c r="F119" i="2"/>
  <c r="D119" i="2"/>
  <c r="F118" i="2"/>
  <c r="D118" i="2"/>
  <c r="F116" i="2"/>
  <c r="D116" i="2"/>
  <c r="F115" i="2"/>
  <c r="D115" i="2"/>
  <c r="F114" i="2"/>
  <c r="D114" i="2"/>
  <c r="F113" i="2"/>
  <c r="D113" i="2"/>
  <c r="F111" i="2"/>
  <c r="D111" i="2"/>
  <c r="F109" i="2"/>
  <c r="D109" i="2"/>
  <c r="F108" i="2"/>
  <c r="D108" i="2"/>
  <c r="E119" i="3"/>
  <c r="E118" i="3"/>
  <c r="E116" i="3"/>
  <c r="E115" i="3"/>
  <c r="E114" i="3"/>
  <c r="E113" i="3"/>
  <c r="E111" i="3"/>
  <c r="E109" i="3"/>
  <c r="E108" i="3"/>
  <c r="F119" i="3"/>
  <c r="D119" i="3"/>
  <c r="F118" i="3"/>
  <c r="D118" i="3"/>
  <c r="F116" i="3"/>
  <c r="D116" i="3"/>
  <c r="F115" i="3"/>
  <c r="D115" i="3"/>
  <c r="F114" i="3"/>
  <c r="D114" i="3"/>
  <c r="F113" i="3"/>
  <c r="D113" i="3"/>
  <c r="F111" i="3"/>
  <c r="D111" i="3"/>
  <c r="F109" i="3"/>
  <c r="D109" i="3"/>
  <c r="F108" i="3"/>
  <c r="D108" i="3"/>
  <c r="E119" i="4"/>
  <c r="E118" i="4"/>
  <c r="E116" i="4"/>
  <c r="E115" i="4"/>
  <c r="E114" i="4"/>
  <c r="E113" i="4"/>
  <c r="E111" i="4"/>
  <c r="E109" i="4"/>
  <c r="E108" i="4"/>
  <c r="F119" i="4"/>
  <c r="D119" i="4"/>
  <c r="F118" i="4"/>
  <c r="D118" i="4"/>
  <c r="F116" i="4"/>
  <c r="D116" i="4"/>
  <c r="F115" i="4"/>
  <c r="D115" i="4"/>
  <c r="F114" i="4"/>
  <c r="D114" i="4"/>
  <c r="F113" i="4"/>
  <c r="D113" i="4"/>
  <c r="F111" i="4"/>
  <c r="D111" i="4"/>
  <c r="F109" i="4"/>
  <c r="D109" i="4"/>
  <c r="F108" i="4"/>
  <c r="D108" i="4"/>
  <c r="E119" i="5"/>
  <c r="E118" i="5"/>
  <c r="E116" i="5"/>
  <c r="E115" i="5"/>
  <c r="E114" i="5"/>
  <c r="E113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1" i="5"/>
  <c r="D111" i="5"/>
  <c r="F109" i="5"/>
  <c r="D109" i="5"/>
  <c r="F108" i="5"/>
  <c r="D108" i="5"/>
  <c r="E111" i="6"/>
  <c r="E109" i="6"/>
  <c r="E108" i="6"/>
  <c r="E119" i="6"/>
  <c r="E118" i="6"/>
  <c r="E116" i="6"/>
  <c r="E115" i="6"/>
  <c r="E114" i="6"/>
  <c r="E113" i="6"/>
  <c r="F119" i="6"/>
  <c r="D119" i="6"/>
  <c r="F118" i="6"/>
  <c r="D118" i="6"/>
  <c r="F116" i="6"/>
  <c r="D116" i="6"/>
  <c r="F115" i="6"/>
  <c r="F114" i="6"/>
  <c r="D114" i="6"/>
  <c r="F113" i="6"/>
  <c r="D113" i="6"/>
  <c r="F111" i="6"/>
  <c r="D111" i="6"/>
  <c r="F109" i="6"/>
  <c r="D109" i="6"/>
  <c r="F108" i="6"/>
  <c r="D108" i="6"/>
  <c r="E119" i="7"/>
  <c r="E118" i="7"/>
  <c r="E116" i="7"/>
  <c r="E115" i="7"/>
  <c r="E114" i="7"/>
  <c r="E113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1" i="7"/>
  <c r="D111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5" i="7"/>
  <c r="E104" i="7"/>
  <c r="E103" i="7"/>
  <c r="E97" i="7"/>
  <c r="E96" i="7"/>
  <c r="F107" i="7"/>
  <c r="D107" i="7"/>
  <c r="F105" i="7"/>
  <c r="D105" i="7"/>
  <c r="F104" i="7"/>
  <c r="D104" i="7"/>
  <c r="F103" i="7"/>
  <c r="D103" i="7"/>
  <c r="F97" i="7"/>
  <c r="D97" i="7"/>
  <c r="F96" i="7"/>
  <c r="D96" i="7"/>
  <c r="E107" i="6"/>
  <c r="E105" i="6"/>
  <c r="E104" i="6"/>
  <c r="E103" i="6"/>
  <c r="E97" i="6"/>
  <c r="E96" i="6"/>
  <c r="F107" i="6"/>
  <c r="D107" i="6"/>
  <c r="F105" i="6"/>
  <c r="D105" i="6"/>
  <c r="F104" i="6"/>
  <c r="D104" i="6"/>
  <c r="F103" i="6"/>
  <c r="D103" i="6"/>
  <c r="F97" i="6"/>
  <c r="D97" i="6"/>
  <c r="F96" i="6"/>
  <c r="D96" i="6"/>
  <c r="E107" i="5"/>
  <c r="E105" i="5"/>
  <c r="E104" i="5"/>
  <c r="E103" i="5"/>
  <c r="E97" i="5"/>
  <c r="E96" i="5"/>
  <c r="F107" i="5"/>
  <c r="D107" i="5"/>
  <c r="F105" i="5"/>
  <c r="D105" i="5"/>
  <c r="F104" i="5"/>
  <c r="D104" i="5"/>
  <c r="F103" i="5"/>
  <c r="D103" i="5"/>
  <c r="F97" i="5"/>
  <c r="D97" i="5"/>
  <c r="F96" i="5"/>
  <c r="D96" i="5"/>
  <c r="E107" i="4"/>
  <c r="E105" i="4"/>
  <c r="E104" i="4"/>
  <c r="E103" i="4"/>
  <c r="E97" i="4"/>
  <c r="E96" i="4"/>
  <c r="F107" i="4"/>
  <c r="D107" i="4"/>
  <c r="F105" i="4"/>
  <c r="D105" i="4"/>
  <c r="F104" i="4"/>
  <c r="D104" i="4"/>
  <c r="F103" i="4"/>
  <c r="D103" i="4"/>
  <c r="F97" i="4"/>
  <c r="D97" i="4"/>
  <c r="F96" i="4"/>
  <c r="D96" i="4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E107" i="2"/>
  <c r="E105" i="2"/>
  <c r="E104" i="2"/>
  <c r="E103" i="2"/>
  <c r="E97" i="2"/>
  <c r="E96" i="2"/>
  <c r="F107" i="2"/>
  <c r="D107" i="2"/>
  <c r="F105" i="2"/>
  <c r="D105" i="2"/>
  <c r="F104" i="2"/>
  <c r="D104" i="2"/>
  <c r="F103" i="2"/>
  <c r="D103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<sst xmlns="http://schemas.openxmlformats.org/spreadsheetml/2006/main" count="1008" uniqueCount="37">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</sst>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165" fontId="17" fillId="0" borderId="0" xfId="1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3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0" t="s">
        <v>5</v>
      </c>
      <c r="B6" s="40"/>
      <c r="C6" s="40"/>
      <c r="D6" s="40"/>
      <c r="E6" s="40"/>
      <c r="F6" s="40"/>
    </row>
    <row r="7" spans="1:6" s="10" customFormat="1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s="10" customFormat="1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s="10" customFormat="1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6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x14ac:dyDescent="0.2">
      <c r="A95" s="20"/>
      <c r="B95" s="21" t="s">
        <v>3</v>
      </c>
      <c r="C95" s="22">
        <v>667.92</v>
      </c>
      <c r="D95" s="33">
        <f t="shared" si="29"/>
        <v>2.1940695859726356</v>
      </c>
      <c r="E95" s="33">
        <f t="shared" si="25"/>
        <v>18.61902393975987</v>
      </c>
      <c r="F95" s="33">
        <f t="shared" ref="F95:F96" si="30">((C95/C83)-1)*100</f>
        <v>18.61902393975987</v>
      </c>
    </row>
    <row r="96" spans="1:6" x14ac:dyDescent="0.2">
      <c r="A96" s="27">
        <v>2021</v>
      </c>
      <c r="B96" s="34" t="s">
        <v>27</v>
      </c>
      <c r="C96" s="35">
        <v>688.64</v>
      </c>
      <c r="D96" s="36">
        <f t="shared" si="29"/>
        <v>3.1021679243023126</v>
      </c>
      <c r="E96" s="36">
        <f t="shared" ref="E96:E107" si="31">((C96/C$95)-1)*100</f>
        <v>3.1021679243023126</v>
      </c>
      <c r="F96" s="36">
        <f t="shared" si="30"/>
        <v>22.185947480482614</v>
      </c>
    </row>
    <row r="97" spans="1:6" x14ac:dyDescent="0.2">
      <c r="A97" s="20"/>
      <c r="B97" s="21" t="s">
        <v>28</v>
      </c>
      <c r="C97" s="22">
        <v>709.15</v>
      </c>
      <c r="D97" s="33">
        <f t="shared" ref="D97:D102" si="32">((C97/C96)-1)*100</f>
        <v>2.9783341078066794</v>
      </c>
      <c r="E97" s="33">
        <f t="shared" si="31"/>
        <v>6.1728949574799463</v>
      </c>
      <c r="F97" s="33">
        <f t="shared" ref="F97:F102" si="33">((C97/C85)-1)*100</f>
        <v>25.615545399794538</v>
      </c>
    </row>
    <row r="98" spans="1:6" x14ac:dyDescent="0.2">
      <c r="A98" s="20"/>
      <c r="B98" s="21" t="s">
        <v>29</v>
      </c>
      <c r="C98" s="22">
        <v>736.98</v>
      </c>
      <c r="D98" s="33">
        <f t="shared" si="32"/>
        <v>3.9244165550306853</v>
      </c>
      <c r="E98" s="33">
        <f>((C98/C$95)-1)*100</f>
        <v>10.33956162414662</v>
      </c>
      <c r="F98" s="33">
        <f t="shared" si="33"/>
        <v>30.35357376585246</v>
      </c>
    </row>
    <row r="99" spans="1:6" x14ac:dyDescent="0.2">
      <c r="A99" s="20"/>
      <c r="B99" s="21" t="s">
        <v>30</v>
      </c>
      <c r="C99" s="22">
        <v>759.33</v>
      </c>
      <c r="D99" s="33">
        <f t="shared" si="32"/>
        <v>3.0326467475372487</v>
      </c>
      <c r="E99" s="33">
        <f>((C99/C$95)-1)*100</f>
        <v>13.685770750988159</v>
      </c>
      <c r="F99" s="33">
        <f t="shared" si="33"/>
        <v>34.102749765996144</v>
      </c>
    </row>
    <row r="100" spans="1:6" x14ac:dyDescent="0.2">
      <c r="A100" s="20"/>
      <c r="B100" s="21" t="s">
        <v>31</v>
      </c>
      <c r="C100" s="22">
        <v>782.03</v>
      </c>
      <c r="D100" s="33">
        <f t="shared" si="32"/>
        <v>2.9894775657487438</v>
      </c>
      <c r="E100" s="33">
        <f>((C100/C$95)-1)*100</f>
        <v>17.084381363037494</v>
      </c>
      <c r="F100" s="33">
        <f t="shared" si="33"/>
        <v>37.603814752252227</v>
      </c>
    </row>
    <row r="101" spans="1:6" x14ac:dyDescent="0.2">
      <c r="A101" s="20"/>
      <c r="B101" s="21" t="s">
        <v>32</v>
      </c>
      <c r="C101" s="22">
        <v>800.24</v>
      </c>
      <c r="D101" s="33">
        <f t="shared" si="32"/>
        <v>2.3285551705177543</v>
      </c>
      <c r="E101" s="33">
        <f>((C101/C$95)-1)*100</f>
        <v>19.810755779135224</v>
      </c>
      <c r="F101" s="33">
        <f t="shared" si="33"/>
        <v>40.763412489006171</v>
      </c>
    </row>
    <row r="102" spans="1:6" x14ac:dyDescent="0.2">
      <c r="A102" s="20"/>
      <c r="B102" s="21" t="s">
        <v>33</v>
      </c>
      <c r="C102" s="22">
        <v>815.26</v>
      </c>
      <c r="D102" s="33">
        <f t="shared" si="32"/>
        <v>1.8769369189243212</v>
      </c>
      <c r="E102" s="33">
        <f>((C102/C$95)-1)*100</f>
        <v>22.059528087196068</v>
      </c>
      <c r="F102" s="33">
        <f t="shared" si="33"/>
        <v>41.78188205422515</v>
      </c>
    </row>
    <row r="103" spans="1:6" x14ac:dyDescent="0.2">
      <c r="A103" s="20"/>
      <c r="B103" s="21" t="s">
        <v>34</v>
      </c>
      <c r="C103" s="22">
        <v>830.91</v>
      </c>
      <c r="D103" s="33">
        <f t="shared" ref="D103:D114" si="34">((C103/C102)-1)*100</f>
        <v>1.9196330005151641</v>
      </c>
      <c r="E103" s="33">
        <f t="shared" si="31"/>
        <v>24.40262306863097</v>
      </c>
      <c r="F103" s="33">
        <f t="shared" ref="F103:F104" si="35">((C103/C91)-1)*100</f>
        <v>40.624841335657578</v>
      </c>
    </row>
    <row r="104" spans="1:6" x14ac:dyDescent="0.2">
      <c r="A104" s="20"/>
      <c r="B104" s="21" t="s">
        <v>35</v>
      </c>
      <c r="C104" s="22">
        <v>840.7</v>
      </c>
      <c r="D104" s="33">
        <f t="shared" si="34"/>
        <v>1.1782262820281497</v>
      </c>
      <c r="E104" s="33">
        <f t="shared" si="31"/>
        <v>25.868367469157995</v>
      </c>
      <c r="F104" s="33">
        <f t="shared" si="35"/>
        <v>36.899527764207797</v>
      </c>
    </row>
    <row r="105" spans="1:6" x14ac:dyDescent="0.2">
      <c r="A105" s="20"/>
      <c r="B105" s="21" t="s">
        <v>36</v>
      </c>
      <c r="C105" s="22">
        <v>845.82</v>
      </c>
      <c r="D105" s="33">
        <f t="shared" si="34"/>
        <v>0.60901629594385387</v>
      </c>
      <c r="E105" s="33">
        <f t="shared" si="31"/>
        <v>26.634926338483655</v>
      </c>
      <c r="F105" s="33">
        <f>((C105/C93)-1)*100</f>
        <v>32.904888358133924</v>
      </c>
    </row>
    <row r="106" spans="1:6" x14ac:dyDescent="0.2">
      <c r="A106" s="20"/>
      <c r="B106" s="21" t="s">
        <v>4</v>
      </c>
      <c r="C106" s="22">
        <v>854.35</v>
      </c>
      <c r="D106" s="33">
        <f>((C106/C105)-1)*100</f>
        <v>1.0084888037643847</v>
      </c>
      <c r="E106" s="33">
        <f>((C106/C$95)-1)*100</f>
        <v>27.912025392262564</v>
      </c>
      <c r="F106" s="33">
        <f>((C106/C94)-1)*100</f>
        <v>30.718504238195777</v>
      </c>
    </row>
    <row r="107" spans="1:6" x14ac:dyDescent="0.2">
      <c r="A107" s="20"/>
      <c r="B107" s="21" t="s">
        <v>3</v>
      </c>
      <c r="C107" s="22">
        <v>860.16</v>
      </c>
      <c r="D107" s="33">
        <f t="shared" si="34"/>
        <v>0.68004916018025163</v>
      </c>
      <c r="E107" s="33">
        <f t="shared" si="31"/>
        <v>28.781890046712189</v>
      </c>
      <c r="F107" s="33">
        <f t="shared" ref="F107:F116" si="36">((C107/C95)-1)*100</f>
        <v>28.781890046712189</v>
      </c>
    </row>
    <row r="108" spans="1:6" x14ac:dyDescent="0.2">
      <c r="A108" s="27">
        <v>2022</v>
      </c>
      <c r="B108" s="34" t="s">
        <v>27</v>
      </c>
      <c r="C108" s="35">
        <v>860.53</v>
      </c>
      <c r="D108" s="36">
        <f t="shared" si="34"/>
        <v>4.3015252976186247E-2</v>
      </c>
      <c r="E108" s="36">
        <f>((C108/C$107)-1)*100</f>
        <v>4.3015252976186247E-2</v>
      </c>
      <c r="F108" s="36">
        <f t="shared" si="36"/>
        <v>24.960792286245347</v>
      </c>
    </row>
    <row r="109" spans="1:6" x14ac:dyDescent="0.2">
      <c r="A109" s="20"/>
      <c r="B109" s="21" t="s">
        <v>28</v>
      </c>
      <c r="C109" s="22">
        <v>865.84</v>
      </c>
      <c r="D109" s="33">
        <f t="shared" si="34"/>
        <v>0.61706157832963626</v>
      </c>
      <c r="E109" s="33">
        <f t="shared" ref="E109:E119" si="37">((C109/C$107)-1)*100</f>
        <v>0.66034226190476719</v>
      </c>
      <c r="F109" s="33">
        <f t="shared" si="36"/>
        <v>22.095466403440756</v>
      </c>
    </row>
    <row r="110" spans="1:6" x14ac:dyDescent="0.2">
      <c r="A110" s="20"/>
      <c r="B110" s="21" t="s">
        <v>29</v>
      </c>
      <c r="C110" s="22">
        <v>877.08</v>
      </c>
      <c r="D110" s="33">
        <f>((C110/C109)-1)*100</f>
        <v>1.2981613231082045</v>
      </c>
      <c r="E110" s="33">
        <f>((C110/C$107)-1)*100</f>
        <v>1.9670758928571619</v>
      </c>
      <c r="F110" s="33">
        <f>((C110/C98)-1)*100</f>
        <v>19.010013840267035</v>
      </c>
    </row>
    <row r="111" spans="1:6" x14ac:dyDescent="0.2">
      <c r="A111" s="20"/>
      <c r="B111" s="21" t="s">
        <v>30</v>
      </c>
      <c r="C111" s="22">
        <v>890.2</v>
      </c>
      <c r="D111" s="33">
        <f t="shared" si="34"/>
        <v>1.4958726683997003</v>
      </c>
      <c r="E111" s="33">
        <f t="shared" si="37"/>
        <v>3.4923735119047672</v>
      </c>
      <c r="F111" s="33">
        <f t="shared" si="36"/>
        <v>17.234930794252822</v>
      </c>
    </row>
    <row r="112" spans="1:6" x14ac:dyDescent="0.2">
      <c r="A112" s="20"/>
      <c r="B112" s="21" t="s">
        <v>31</v>
      </c>
      <c r="C112" s="22">
        <v>904.94</v>
      </c>
      <c r="D112" s="33">
        <f>((C112/C111)-1)*100</f>
        <v>1.6558076836665991</v>
      </c>
      <c r="E112" s="33">
        <f>((C112/C$107)-1)*100</f>
        <v>5.2060081845238138</v>
      </c>
      <c r="F112" s="33">
        <f>((C112/C100)-1)*100</f>
        <v>15.716788358502875</v>
      </c>
    </row>
    <row r="113" spans="1:6" x14ac:dyDescent="0.2">
      <c r="A113" s="20"/>
      <c r="B113" s="21" t="s">
        <v>32</v>
      </c>
      <c r="C113" s="22">
        <v>916.09</v>
      </c>
      <c r="D113" s="33">
        <f t="shared" si="34"/>
        <v>1.2321258867991292</v>
      </c>
      <c r="E113" s="33">
        <f t="shared" si="37"/>
        <v>6.5022786458333481</v>
      </c>
      <c r="F113" s="33">
        <f t="shared" si="36"/>
        <v>14.476906927921629</v>
      </c>
    </row>
    <row r="114" spans="1:6" ht="12" customHeight="1" x14ac:dyDescent="0.2">
      <c r="A114" s="20"/>
      <c r="B114" s="21" t="s">
        <v>33</v>
      </c>
      <c r="C114" s="22">
        <v>930.22</v>
      </c>
      <c r="D114" s="33">
        <f t="shared" si="34"/>
        <v>1.5424248709188015</v>
      </c>
      <c r="E114" s="33">
        <f t="shared" si="37"/>
        <v>8.1449962797619069</v>
      </c>
      <c r="F114" s="33">
        <f t="shared" si="36"/>
        <v>14.101022986531909</v>
      </c>
    </row>
    <row r="115" spans="1:6" x14ac:dyDescent="0.2">
      <c r="A115" s="20"/>
      <c r="B115" s="21" t="s">
        <v>34</v>
      </c>
      <c r="C115" s="22">
        <v>922.94</v>
      </c>
      <c r="D115" s="33">
        <f t="shared" ref="D115:D116" si="38">((C115/C114)-1)*100</f>
        <v>-0.78261056524262518</v>
      </c>
      <c r="E115" s="33">
        <f t="shared" si="37"/>
        <v>7.298642113095255</v>
      </c>
      <c r="F115" s="33">
        <f t="shared" si="36"/>
        <v>11.075808450975444</v>
      </c>
    </row>
    <row r="116" spans="1:6" x14ac:dyDescent="0.2">
      <c r="A116" s="20"/>
      <c r="B116" s="21" t="s">
        <v>35</v>
      </c>
      <c r="C116" s="22">
        <v>924.59</v>
      </c>
      <c r="D116" s="33">
        <f t="shared" si="38"/>
        <v>0.178776518516921</v>
      </c>
      <c r="E116" s="33">
        <f t="shared" si="37"/>
        <v>7.4904668898809534</v>
      </c>
      <c r="F116" s="33">
        <f t="shared" si="36"/>
        <v>9.9785892708457169</v>
      </c>
    </row>
    <row r="117" spans="1:6" x14ac:dyDescent="0.2">
      <c r="A117" s="20"/>
      <c r="B117" s="21" t="s">
        <v>36</v>
      </c>
      <c r="C117" s="22">
        <v>925.51</v>
      </c>
      <c r="D117" s="33">
        <f>((C117/C116)-1)*100</f>
        <v>9.9503563741754064E-2</v>
      </c>
      <c r="E117" s="33">
        <f>((C117/C$107)-1)*100</f>
        <v>7.5974237351190466</v>
      </c>
      <c r="F117" s="33">
        <f>((C117/C105)-1)*100</f>
        <v>9.4216263507602029</v>
      </c>
    </row>
    <row r="118" spans="1:6" x14ac:dyDescent="0.2">
      <c r="A118" s="20"/>
      <c r="B118" s="21" t="s">
        <v>4</v>
      </c>
      <c r="C118" s="22">
        <v>924.59</v>
      </c>
      <c r="D118" s="33">
        <f>((C118/C117)-1)*100</f>
        <v>-9.940465256993436E-2</v>
      </c>
      <c r="E118" s="33">
        <f t="shared" si="37"/>
        <v>7.4904668898809534</v>
      </c>
      <c r="F118" s="33">
        <f>((C118/C106)-1)*100</f>
        <v>8.2214549072394227</v>
      </c>
    </row>
    <row r="119" spans="1:6" x14ac:dyDescent="0.2">
      <c r="A119" s="20"/>
      <c r="B119" s="21" t="s">
        <v>3</v>
      </c>
      <c r="C119" s="22">
        <v>927.78</v>
      </c>
      <c r="D119" s="33">
        <f t="shared" ref="D119:D121" si="39">((C119/C118)-1)*100</f>
        <v>0.34501779166982161</v>
      </c>
      <c r="E119" s="33">
        <f t="shared" si="37"/>
        <v>7.861328125</v>
      </c>
      <c r="F119" s="33">
        <f t="shared" ref="F119:F121" si="40">((C119/C107)-1)*100</f>
        <v>7.861328125</v>
      </c>
    </row>
    <row r="120" spans="1:6" x14ac:dyDescent="0.2">
      <c r="A120" s="27">
        <v>2023</v>
      </c>
      <c r="B120" s="34" t="s">
        <v>27</v>
      </c>
      <c r="C120" s="35">
        <v>927.32</v>
      </c>
      <c r="D120" s="36">
        <f t="shared" si="39"/>
        <v>-4.9580719567132725E-2</v>
      </c>
      <c r="E120" s="36">
        <f>((C120/C$119)-1)*100</f>
        <v>-4.9580719567132725E-2</v>
      </c>
      <c r="F120" s="36">
        <f>((C120/C108)-1)*100</f>
        <v>7.761495822342046</v>
      </c>
    </row>
    <row r="121" spans="1:6" x14ac:dyDescent="0.2">
      <c r="A121" s="20"/>
      <c r="B121" s="21" t="s">
        <v>28</v>
      </c>
      <c r="C121" s="22">
        <v>926.62</v>
      </c>
      <c r="D121" s="33">
        <f t="shared" si="39"/>
        <v>-7.5486347754827321E-2</v>
      </c>
      <c r="E121" s="33">
        <f t="shared" ref="E121:E131" si="41">((C121/C$119)-1)*100</f>
        <v>-0.12502964064756705</v>
      </c>
      <c r="F121" s="33">
        <f t="shared" si="40"/>
        <v>7.0197727062736748</v>
      </c>
    </row>
    <row r="122" spans="1:6" x14ac:dyDescent="0.2">
      <c r="A122" s="20"/>
      <c r="B122" s="21" t="s">
        <v>29</v>
      </c>
      <c r="C122" s="22">
        <v>925.65</v>
      </c>
      <c r="D122" s="33">
        <f>((C122/C121)-1)*100</f>
        <v>-0.10468153072457076</v>
      </c>
      <c r="E122" s="33">
        <f>((C122/C$119)-1)*100</f>
        <v>-0.22958028843044209</v>
      </c>
      <c r="F122" s="33">
        <f>((C122/C110)-1)*100</f>
        <v>5.5376932548912183</v>
      </c>
    </row>
    <row r="123" spans="1:6" x14ac:dyDescent="0.2">
      <c r="A123" s="20"/>
      <c r="B123" s="21" t="s">
        <v>30</v>
      </c>
      <c r="C123" s="22">
        <v>924.79</v>
      </c>
      <c r="D123" s="33">
        <f t="shared" ref="D123" si="42">((C123/C122)-1)*100</f>
        <v>-9.2907686490573127E-2</v>
      </c>
      <c r="E123" s="33">
        <f t="shared" si="41"/>
        <v>-0.32227467718640712</v>
      </c>
      <c r="F123" s="33">
        <f t="shared" ref="F123" si="43">((C123/C111)-1)*100</f>
        <v>3.8856436755785095</v>
      </c>
    </row>
    <row r="124" spans="1:6" x14ac:dyDescent="0.2">
      <c r="A124" s="20"/>
      <c r="B124" s="21" t="s">
        <v>31</v>
      </c>
      <c r="C124" s="22">
        <v>927.14</v>
      </c>
      <c r="D124" s="33">
        <f>((C124/C123)-1)*100</f>
        <v>0.25411174428788819</v>
      </c>
      <c r="E124" s="33">
        <f>((C124/C$119)-1)*100</f>
        <v>-6.8981870702100601E-2</v>
      </c>
      <c r="F124" s="33">
        <f>((C124/C112)-1)*100</f>
        <v>2.453201317214404</v>
      </c>
    </row>
    <row r="125" spans="1:6" x14ac:dyDescent="0.2">
      <c r="A125" s="20"/>
      <c r="B125" s="21" t="s">
        <v>32</v>
      </c>
      <c r="C125" s="22">
        <v>925.53</v>
      </c>
      <c r="D125" s="33">
        <f>((C125/C124)-1)*100</f>
        <v>-0.17365230709494028</v>
      </c>
      <c r="E125" s="33">
        <f>((C125/C$119)-1)*100</f>
        <v>-0.24251438918708734</v>
      </c>
      <c r="F125" s="33">
        <f>((C125/C113)-1)*100</f>
        <v>1.0304664388870011</v>
      </c>
    </row>
    <row r="126" spans="1:6" ht="12" customHeight="1" x14ac:dyDescent="0.2">
      <c r="A126" s="20"/>
      <c r="B126" s="21" t="s">
        <v>33</v>
      </c>
      <c r="C126" s="22">
        <v>921.68</v>
      </c>
      <c r="D126" s="33">
        <f t="shared" ref="D126:D127" si="44">((C126/C125)-1)*100</f>
        <v>-0.41597787213812909</v>
      </c>
      <c r="E126" s="33">
        <f t="shared" si="41"/>
        <v>-0.65748345512944839</v>
      </c>
      <c r="F126" s="33">
        <f t="shared" ref="F126:F127" si="45">((C126/C114)-1)*100</f>
        <v>-0.91806239384232269</v>
      </c>
    </row>
    <row r="127" spans="1:6" x14ac:dyDescent="0.2">
      <c r="A127" s="20"/>
      <c r="B127" s="21" t="s">
        <v>34</v>
      </c>
      <c r="C127" s="22">
        <v>919.83</v>
      </c>
      <c r="D127" s="33">
        <f t="shared" si="44"/>
        <v>-0.20072042357432984</v>
      </c>
      <c r="E127" s="33">
        <f t="shared" si="41"/>
        <v>-0.85688417512771453</v>
      </c>
      <c r="F127" s="33">
        <f t="shared" si="45"/>
        <v>-0.33696665005309434</v>
      </c>
    </row>
    <row r="128" spans="1:6" x14ac:dyDescent="0.2">
      <c r="A128" s="20"/>
      <c r="B128" s="21" t="s">
        <v>35</v>
      </c>
      <c r="C128" s="22">
        <v>923.12</v>
      </c>
      <c r="D128" s="33">
        <f>((C128/C127)-1)*100</f>
        <v>0.35767478773252037</v>
      </c>
      <c r="E128" s="33">
        <f>((C128/C$119)-1)*100</f>
        <v>-0.50227424604970539</v>
      </c>
      <c r="F128" s="33">
        <f>((C128/C116)-1)*100</f>
        <v>-0.15898938989173939</v>
      </c>
    </row>
    <row r="129" spans="1:6" ht="11.25" customHeight="1" x14ac:dyDescent="0.2">
      <c r="A129" s="20"/>
      <c r="B129" s="21" t="s">
        <v>36</v>
      </c>
      <c r="C129" s="22">
        <v>922.57</v>
      </c>
      <c r="D129" s="33">
        <f>((C129/C128)-1)*100</f>
        <v>-5.9580552907523288E-2</v>
      </c>
      <c r="E129" s="33">
        <f>((C129/C$119)-1)*100</f>
        <v>-0.56155554118432205</v>
      </c>
      <c r="F129" s="33">
        <f>((C129/C117)-1)*100</f>
        <v>-0.31766269408217696</v>
      </c>
    </row>
    <row r="130" spans="1:6" x14ac:dyDescent="0.2">
      <c r="A130" s="20"/>
      <c r="B130" s="21" t="s">
        <v>4</v>
      </c>
      <c r="C130" s="22">
        <v>923.22</v>
      </c>
      <c r="D130" s="33">
        <f>((C130/C129)-1)*100</f>
        <v>7.0455358400978163E-2</v>
      </c>
      <c r="E130" s="33">
        <f t="shared" si="41"/>
        <v>-0.49149582875249731</v>
      </c>
      <c r="F130" s="33">
        <f>((C130/C118)-1)*100</f>
        <v>-0.14817378513719559</v>
      </c>
    </row>
    <row r="131" spans="1:6" x14ac:dyDescent="0.2">
      <c r="A131" s="20"/>
      <c r="B131" s="21" t="s">
        <v>3</v>
      </c>
      <c r="C131" s="22">
        <v>924.18</v>
      </c>
      <c r="D131" s="33">
        <f t="shared" ref="D131" si="46">((C131/C130)-1)*100</f>
        <v>0.10398388249821533</v>
      </c>
      <c r="E131" s="33">
        <f t="shared" si="41"/>
        <v>-0.38802302269934641</v>
      </c>
      <c r="F131" s="33">
        <f t="shared" ref="F131" si="47">((C131/C119)-1)*100</f>
        <v>-0.38802302269934641</v>
      </c>
    </row>
    <row r="132" spans="1:6" x14ac:dyDescent="0.2">
      <c r="A132" s="27">
        <v>2024</v>
      </c>
      <c r="B132" s="34" t="s">
        <v>27</v>
      </c>
      <c r="C132" s="35">
        <v>925.42</v>
      </c>
      <c r="D132" s="36">
        <f t="shared" ref="D132:D137" si="48">((C132/C131)-1)*100</f>
        <v>0.13417299660238857</v>
      </c>
      <c r="E132" s="36">
        <f t="shared" ref="E132:E143" si="49">((C132/C$131)-1)*100</f>
        <v>0.13417299660238857</v>
      </c>
      <c r="F132" s="36">
        <f t="shared" ref="F132:F143" si="50">((C132/C120)-1)*100</f>
        <v>-0.20489151533452654</v>
      </c>
    </row>
    <row r="133" spans="1:6" x14ac:dyDescent="0.2">
      <c r="A133" s="20"/>
      <c r="B133" s="21" t="s">
        <v>28</v>
      </c>
      <c r="C133" s="22">
        <v>928.68</v>
      </c>
      <c r="D133" s="33">
        <f>((C133/C132)-1)*100</f>
        <v>0.35227248168399061</v>
      </c>
      <c r="E133" s="33">
        <f>((C133/C$131)-1)*100</f>
        <v>0.48691813283125995</v>
      </c>
      <c r="F133" s="33">
        <f>((C133/C121)-1)*100</f>
        <v>0.22231335390989759</v>
      </c>
    </row>
    <row r="134" spans="1:6" hidden="1" x14ac:dyDescent="0.2">
      <c r="A134" s="20"/>
      <c r="B134" s="21" t="s">
        <v>29</v>
      </c>
      <c r="C134" s="22"/>
      <c r="D134" s="33">
        <f t="shared" si="48"/>
        <v>-100</v>
      </c>
      <c r="E134" s="33">
        <f t="shared" si="49"/>
        <v>-100</v>
      </c>
      <c r="F134" s="33">
        <f t="shared" si="50"/>
        <v>-100</v>
      </c>
    </row>
    <row r="135" spans="1:6" hidden="1" x14ac:dyDescent="0.2">
      <c r="A135" s="20"/>
      <c r="B135" s="21" t="s">
        <v>30</v>
      </c>
      <c r="C135" s="22"/>
      <c r="D135" s="33" t="e">
        <f t="shared" si="48"/>
        <v>#DIV/0!</v>
      </c>
      <c r="E135" s="33">
        <f t="shared" si="49"/>
        <v>-100</v>
      </c>
      <c r="F135" s="33">
        <f t="shared" si="50"/>
        <v>-100</v>
      </c>
    </row>
    <row r="136" spans="1:6" ht="11.25" hidden="1" customHeight="1" x14ac:dyDescent="0.2">
      <c r="A136" s="20"/>
      <c r="B136" s="21" t="s">
        <v>31</v>
      </c>
      <c r="C136" s="22"/>
      <c r="D136" s="33" t="e">
        <f t="shared" si="48"/>
        <v>#DIV/0!</v>
      </c>
      <c r="E136" s="33">
        <f t="shared" si="49"/>
        <v>-100</v>
      </c>
      <c r="F136" s="33">
        <f t="shared" si="50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8"/>
        <v>#DIV/0!</v>
      </c>
      <c r="E137" s="33">
        <f t="shared" si="49"/>
        <v>-100</v>
      </c>
      <c r="F137" s="33">
        <f t="shared" si="50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51">((C138/C137)-1)*100</f>
        <v>#DIV/0!</v>
      </c>
      <c r="E138" s="33">
        <f t="shared" si="49"/>
        <v>-100</v>
      </c>
      <c r="F138" s="33">
        <f t="shared" si="50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9"/>
        <v>-100</v>
      </c>
      <c r="F139" s="33">
        <f t="shared" si="50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9"/>
        <v>-100</v>
      </c>
      <c r="F140" s="33">
        <f t="shared" si="50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9"/>
        <v>-100</v>
      </c>
      <c r="F141" s="33">
        <f t="shared" si="50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9"/>
        <v>-100</v>
      </c>
      <c r="F142" s="33">
        <f t="shared" si="50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9"/>
        <v>-100</v>
      </c>
      <c r="F143" s="33">
        <f t="shared" si="50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3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19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0" t="s">
        <v>6</v>
      </c>
      <c r="B6" s="40"/>
      <c r="C6" s="40"/>
      <c r="D6" s="40"/>
      <c r="E6" s="40"/>
      <c r="F6" s="40"/>
    </row>
    <row r="7" spans="1:6" s="10" customFormat="1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s="10" customFormat="1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s="10" customFormat="1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6" si="18">((C94/C93)-1)*100</f>
        <v>1.1532551310724726</v>
      </c>
      <c r="E94" s="33">
        <f t="shared" si="14"/>
        <v>19.227803382170983</v>
      </c>
      <c r="F94" s="33">
        <f t="shared" ref="F94:F96" si="19">((C94/C82)-1)*100</f>
        <v>19.178646972358649</v>
      </c>
    </row>
    <row r="95" spans="1:6" x14ac:dyDescent="0.2">
      <c r="A95" s="20"/>
      <c r="B95" s="21" t="s">
        <v>3</v>
      </c>
      <c r="C95" s="22">
        <v>670.24</v>
      </c>
      <c r="D95" s="33">
        <f t="shared" si="18"/>
        <v>0.81070918252237334</v>
      </c>
      <c r="E95" s="33">
        <f t="shared" si="14"/>
        <v>20.194394132309966</v>
      </c>
      <c r="F95" s="33">
        <f t="shared" si="19"/>
        <v>20.194394132309966</v>
      </c>
    </row>
    <row r="96" spans="1:6" x14ac:dyDescent="0.2">
      <c r="A96" s="27">
        <v>2021</v>
      </c>
      <c r="B96" s="34" t="s">
        <v>27</v>
      </c>
      <c r="C96" s="35">
        <v>690.47</v>
      </c>
      <c r="D96" s="36">
        <f t="shared" si="18"/>
        <v>3.0183217951778474</v>
      </c>
      <c r="E96" s="36">
        <f>((C96/C$95)-1)*100</f>
        <v>3.0183217951778474</v>
      </c>
      <c r="F96" s="36">
        <f t="shared" si="19"/>
        <v>24.078133985048879</v>
      </c>
    </row>
    <row r="97" spans="1:6" x14ac:dyDescent="0.2">
      <c r="A97" s="20"/>
      <c r="B97" s="21" t="s">
        <v>28</v>
      </c>
      <c r="C97" s="22">
        <v>706.82</v>
      </c>
      <c r="D97" s="33">
        <f t="shared" ref="D97:D102" si="20">((C97/C96)-1)*100</f>
        <v>2.3679522643996087</v>
      </c>
      <c r="E97" s="33">
        <f t="shared" ref="E97:E107" si="21">((C97/C$95)-1)*100</f>
        <v>5.4577464788732488</v>
      </c>
      <c r="F97" s="33">
        <f t="shared" ref="F97:F102" si="22">((C97/C85)-1)*100</f>
        <v>26.491168417473475</v>
      </c>
    </row>
    <row r="98" spans="1:6" x14ac:dyDescent="0.2">
      <c r="A98" s="20"/>
      <c r="B98" s="21" t="s">
        <v>29</v>
      </c>
      <c r="C98" s="22">
        <v>748.74</v>
      </c>
      <c r="D98" s="33">
        <f t="shared" si="20"/>
        <v>5.9307886024730472</v>
      </c>
      <c r="E98" s="33">
        <f>((C98/C$95)-1)*100</f>
        <v>11.712222487467173</v>
      </c>
      <c r="F98" s="33">
        <f t="shared" si="22"/>
        <v>34.871656309105646</v>
      </c>
    </row>
    <row r="99" spans="1:6" x14ac:dyDescent="0.2">
      <c r="A99" s="20"/>
      <c r="B99" s="21" t="s">
        <v>30</v>
      </c>
      <c r="C99" s="22">
        <v>776.39</v>
      </c>
      <c r="D99" s="33">
        <f t="shared" si="20"/>
        <v>3.6928706894248986</v>
      </c>
      <c r="E99" s="33">
        <f>((C99/C$95)-1)*100</f>
        <v>15.837610408211988</v>
      </c>
      <c r="F99" s="33">
        <f t="shared" si="22"/>
        <v>40.8979547393064</v>
      </c>
    </row>
    <row r="100" spans="1:6" x14ac:dyDescent="0.2">
      <c r="A100" s="20"/>
      <c r="B100" s="21" t="s">
        <v>31</v>
      </c>
      <c r="C100" s="22">
        <v>817.36</v>
      </c>
      <c r="D100" s="33">
        <f t="shared" si="20"/>
        <v>5.2769870812349406</v>
      </c>
      <c r="E100" s="33">
        <f>((C100/C$95)-1)*100</f>
        <v>21.9503461446646</v>
      </c>
      <c r="F100" s="33">
        <f t="shared" si="22"/>
        <v>46.241792059544487</v>
      </c>
    </row>
    <row r="101" spans="1:6" x14ac:dyDescent="0.2">
      <c r="A101" s="20"/>
      <c r="B101" s="21" t="s">
        <v>32</v>
      </c>
      <c r="C101" s="22">
        <v>840.04</v>
      </c>
      <c r="D101" s="33">
        <f t="shared" si="20"/>
        <v>2.7747871195066942</v>
      </c>
      <c r="E101" s="33">
        <f>((C101/C$95)-1)*100</f>
        <v>25.33420864168059</v>
      </c>
      <c r="F101" s="33">
        <f t="shared" si="22"/>
        <v>50.647394282844949</v>
      </c>
    </row>
    <row r="102" spans="1:6" x14ac:dyDescent="0.2">
      <c r="A102" s="20"/>
      <c r="B102" s="21" t="s">
        <v>33</v>
      </c>
      <c r="C102" s="22">
        <v>857.57</v>
      </c>
      <c r="D102" s="33">
        <f t="shared" si="20"/>
        <v>2.086805390219526</v>
      </c>
      <c r="E102" s="33">
        <f>((C102/C$95)-1)*100</f>
        <v>27.949689663404165</v>
      </c>
      <c r="F102" s="33">
        <f t="shared" si="22"/>
        <v>50.348007503637881</v>
      </c>
    </row>
    <row r="103" spans="1:6" x14ac:dyDescent="0.2">
      <c r="A103" s="20"/>
      <c r="B103" s="21" t="s">
        <v>34</v>
      </c>
      <c r="C103" s="22">
        <v>877.26</v>
      </c>
      <c r="D103" s="33">
        <f t="shared" ref="D103:D114" si="23">((C103/C102)-1)*100</f>
        <v>2.2960224821297226</v>
      </c>
      <c r="E103" s="33">
        <f t="shared" si="21"/>
        <v>30.88744330389115</v>
      </c>
      <c r="F103" s="33">
        <f t="shared" ref="F103:F114" si="24">((C103/C91)-1)*100</f>
        <v>46.762806571419006</v>
      </c>
    </row>
    <row r="104" spans="1:6" ht="12" customHeight="1" x14ac:dyDescent="0.2">
      <c r="A104" s="20"/>
      <c r="B104" s="21" t="s">
        <v>35</v>
      </c>
      <c r="C104" s="22">
        <v>896.5</v>
      </c>
      <c r="D104" s="33">
        <f t="shared" si="23"/>
        <v>2.1931924400975689</v>
      </c>
      <c r="E104" s="33">
        <f t="shared" si="21"/>
        <v>33.758056815469082</v>
      </c>
      <c r="F104" s="33">
        <f t="shared" si="24"/>
        <v>42.786608479597362</v>
      </c>
    </row>
    <row r="105" spans="1:6" x14ac:dyDescent="0.2">
      <c r="A105" s="20"/>
      <c r="B105" s="21" t="s">
        <v>36</v>
      </c>
      <c r="C105" s="22">
        <v>893.53</v>
      </c>
      <c r="D105" s="33">
        <f t="shared" si="23"/>
        <v>-0.33128834355828918</v>
      </c>
      <c r="E105" s="33">
        <f t="shared" si="21"/>
        <v>33.31493196466937</v>
      </c>
      <c r="F105" s="33">
        <f t="shared" si="24"/>
        <v>35.945653993031776</v>
      </c>
    </row>
    <row r="106" spans="1:6" x14ac:dyDescent="0.2">
      <c r="A106" s="20"/>
      <c r="B106" s="21" t="s">
        <v>4</v>
      </c>
      <c r="C106" s="22">
        <v>905.96</v>
      </c>
      <c r="D106" s="33">
        <f>((C106/C105)-1)*100</f>
        <v>1.3911116582543404</v>
      </c>
      <c r="E106" s="33">
        <f>((C106/C$95)-1)*100</f>
        <v>35.169491525423723</v>
      </c>
      <c r="F106" s="33">
        <f>((C106/C94)-1)*100</f>
        <v>36.265323005189146</v>
      </c>
    </row>
    <row r="107" spans="1:6" x14ac:dyDescent="0.2">
      <c r="A107" s="20"/>
      <c r="B107" s="21" t="s">
        <v>3</v>
      </c>
      <c r="C107" s="22">
        <v>919.98</v>
      </c>
      <c r="D107" s="33">
        <f t="shared" si="23"/>
        <v>1.5475296922601522</v>
      </c>
      <c r="E107" s="33">
        <f t="shared" si="21"/>
        <v>37.26127954165672</v>
      </c>
      <c r="F107" s="33">
        <f t="shared" si="24"/>
        <v>37.26127954165672</v>
      </c>
    </row>
    <row r="108" spans="1:6" x14ac:dyDescent="0.2">
      <c r="A108" s="27">
        <v>2022</v>
      </c>
      <c r="B108" s="34" t="s">
        <v>27</v>
      </c>
      <c r="C108" s="35">
        <v>906.88</v>
      </c>
      <c r="D108" s="36">
        <f t="shared" si="23"/>
        <v>-1.4239439987825842</v>
      </c>
      <c r="E108" s="36">
        <f>((C108/C$107)-1)*100</f>
        <v>-1.4239439987825842</v>
      </c>
      <c r="F108" s="36">
        <f t="shared" si="24"/>
        <v>31.342418932031801</v>
      </c>
    </row>
    <row r="109" spans="1:6" x14ac:dyDescent="0.2">
      <c r="A109" s="20"/>
      <c r="B109" s="21" t="s">
        <v>28</v>
      </c>
      <c r="C109" s="22">
        <v>905.82</v>
      </c>
      <c r="D109" s="33">
        <f t="shared" si="23"/>
        <v>-0.11688426252646211</v>
      </c>
      <c r="E109" s="33">
        <f t="shared" ref="E109:E119" si="25">((C109/C$107)-1)*100</f>
        <v>-1.5391638948672792</v>
      </c>
      <c r="F109" s="33">
        <f t="shared" si="24"/>
        <v>28.154268413457451</v>
      </c>
    </row>
    <row r="110" spans="1:6" x14ac:dyDescent="0.2">
      <c r="A110" s="20"/>
      <c r="B110" s="21" t="s">
        <v>29</v>
      </c>
      <c r="C110" s="22">
        <v>923.07</v>
      </c>
      <c r="D110" s="33">
        <f>((C110/C109)-1)*100</f>
        <v>1.9043518579850316</v>
      </c>
      <c r="E110" s="33">
        <f>((C110/C$107)-1)*100</f>
        <v>0.33587686688840712</v>
      </c>
      <c r="F110" s="33">
        <f>((C110/C98)-1)*100</f>
        <v>23.28311563426557</v>
      </c>
    </row>
    <row r="111" spans="1:6" x14ac:dyDescent="0.2">
      <c r="A111" s="20"/>
      <c r="B111" s="21" t="s">
        <v>30</v>
      </c>
      <c r="C111" s="22">
        <v>933.61</v>
      </c>
      <c r="D111" s="33">
        <f t="shared" si="23"/>
        <v>1.1418418971475663</v>
      </c>
      <c r="E111" s="33">
        <f t="shared" si="25"/>
        <v>1.4815539468249206</v>
      </c>
      <c r="F111" s="33">
        <f t="shared" si="24"/>
        <v>20.250132021277967</v>
      </c>
    </row>
    <row r="112" spans="1:6" x14ac:dyDescent="0.2">
      <c r="A112" s="20"/>
      <c r="B112" s="21" t="s">
        <v>31</v>
      </c>
      <c r="C112" s="22">
        <v>948.22</v>
      </c>
      <c r="D112" s="33">
        <f>((C112/C111)-1)*100</f>
        <v>1.5648932637825297</v>
      </c>
      <c r="E112" s="33">
        <f>((C112/C$107)-1)*100</f>
        <v>3.0696319485206125</v>
      </c>
      <c r="F112" s="33">
        <f>((C112/C100)-1)*100</f>
        <v>16.010081237153774</v>
      </c>
    </row>
    <row r="113" spans="1:6" x14ac:dyDescent="0.2">
      <c r="A113" s="20"/>
      <c r="B113" s="21" t="s">
        <v>32</v>
      </c>
      <c r="C113" s="22">
        <v>967.14</v>
      </c>
      <c r="D113" s="33">
        <f t="shared" si="23"/>
        <v>1.9953175423425007</v>
      </c>
      <c r="E113" s="33">
        <f t="shared" si="25"/>
        <v>5.1261983956172985</v>
      </c>
      <c r="F113" s="33">
        <f t="shared" si="24"/>
        <v>15.130231893719358</v>
      </c>
    </row>
    <row r="114" spans="1:6" x14ac:dyDescent="0.2">
      <c r="A114" s="20"/>
      <c r="B114" s="21" t="s">
        <v>33</v>
      </c>
      <c r="C114" s="22">
        <v>974.4</v>
      </c>
      <c r="D114" s="33">
        <f t="shared" si="23"/>
        <v>0.75066691482101877</v>
      </c>
      <c r="E114" s="33">
        <f t="shared" si="25"/>
        <v>5.9153459857822943</v>
      </c>
      <c r="F114" s="33">
        <f t="shared" si="24"/>
        <v>13.623377683454407</v>
      </c>
    </row>
    <row r="115" spans="1:6" x14ac:dyDescent="0.2">
      <c r="A115" s="20"/>
      <c r="B115" s="21" t="s">
        <v>34</v>
      </c>
      <c r="C115" s="22">
        <v>970.86</v>
      </c>
      <c r="D115" s="33">
        <f t="shared" ref="D115:D116" si="26">((C115/C114)-1)*100</f>
        <v>-0.36330049261082964</v>
      </c>
      <c r="E115" s="33">
        <f t="shared" si="25"/>
        <v>5.5305550120654745</v>
      </c>
      <c r="F115" s="33">
        <f t="shared" ref="F115:F116" si="27">((C115/C103)-1)*100</f>
        <v>10.669584843717939</v>
      </c>
    </row>
    <row r="116" spans="1:6" ht="12" customHeight="1" x14ac:dyDescent="0.2">
      <c r="A116" s="20"/>
      <c r="B116" s="21" t="s">
        <v>35</v>
      </c>
      <c r="C116" s="22">
        <v>974.07</v>
      </c>
      <c r="D116" s="33">
        <f t="shared" si="26"/>
        <v>0.33063469501266596</v>
      </c>
      <c r="E116" s="33">
        <f t="shared" si="25"/>
        <v>5.8794756407748006</v>
      </c>
      <c r="F116" s="33">
        <f t="shared" si="27"/>
        <v>8.6525376464026813</v>
      </c>
    </row>
    <row r="117" spans="1:6" x14ac:dyDescent="0.2">
      <c r="A117" s="20"/>
      <c r="B117" s="21" t="s">
        <v>36</v>
      </c>
      <c r="C117" s="22">
        <v>980.57</v>
      </c>
      <c r="D117" s="33">
        <f>((C117/C116)-1)*100</f>
        <v>0.66730317122998262</v>
      </c>
      <c r="E117" s="33">
        <f>((C117/C$107)-1)*100</f>
        <v>6.5860127394073764</v>
      </c>
      <c r="F117" s="33">
        <f>((C117/C105)-1)*100</f>
        <v>9.7411390775911322</v>
      </c>
    </row>
    <row r="118" spans="1:6" x14ac:dyDescent="0.2">
      <c r="A118" s="20"/>
      <c r="B118" s="21" t="s">
        <v>4</v>
      </c>
      <c r="C118" s="22">
        <v>977.18</v>
      </c>
      <c r="D118" s="33">
        <f>((C118/C117)-1)*100</f>
        <v>-0.34571728688417291</v>
      </c>
      <c r="E118" s="33">
        <f t="shared" si="25"/>
        <v>6.2175264679666942</v>
      </c>
      <c r="F118" s="33">
        <f>((C118/C106)-1)*100</f>
        <v>7.8612742284427384</v>
      </c>
    </row>
    <row r="119" spans="1:6" x14ac:dyDescent="0.2">
      <c r="A119" s="20"/>
      <c r="B119" s="21" t="s">
        <v>3</v>
      </c>
      <c r="C119" s="22">
        <v>982.53</v>
      </c>
      <c r="D119" s="33">
        <f t="shared" ref="D119:D121" si="28">((C119/C118)-1)*100</f>
        <v>0.54749380871488285</v>
      </c>
      <c r="E119" s="33">
        <f t="shared" si="25"/>
        <v>6.7990608491488969</v>
      </c>
      <c r="F119" s="33">
        <f t="shared" ref="F119:F121" si="29">((C119/C107)-1)*100</f>
        <v>6.7990608491488969</v>
      </c>
    </row>
    <row r="120" spans="1:6" x14ac:dyDescent="0.2">
      <c r="A120" s="27">
        <v>2023</v>
      </c>
      <c r="B120" s="34" t="s">
        <v>27</v>
      </c>
      <c r="C120" s="35">
        <v>979.73</v>
      </c>
      <c r="D120" s="36">
        <f t="shared" si="28"/>
        <v>-0.28497857571778695</v>
      </c>
      <c r="E120" s="36">
        <f>((C120/C$119)-1)*100</f>
        <v>-0.28497857571778695</v>
      </c>
      <c r="F120" s="36">
        <f>((C120/C108)-1)*100</f>
        <v>8.0330363443895649</v>
      </c>
    </row>
    <row r="121" spans="1:6" x14ac:dyDescent="0.2">
      <c r="A121" s="20"/>
      <c r="B121" s="21" t="s">
        <v>28</v>
      </c>
      <c r="C121" s="22">
        <v>984.42</v>
      </c>
      <c r="D121" s="33">
        <f t="shared" si="28"/>
        <v>0.47870331621977513</v>
      </c>
      <c r="E121" s="33">
        <f t="shared" ref="E121:E131" si="30">((C121/C$119)-1)*100</f>
        <v>0.19236053860951507</v>
      </c>
      <c r="F121" s="33">
        <f t="shared" si="29"/>
        <v>8.6772206398622043</v>
      </c>
    </row>
    <row r="122" spans="1:6" x14ac:dyDescent="0.2">
      <c r="A122" s="20"/>
      <c r="B122" s="21" t="s">
        <v>29</v>
      </c>
      <c r="C122" s="22">
        <v>988.98</v>
      </c>
      <c r="D122" s="33">
        <f>((C122/C121)-1)*100</f>
        <v>0.46321691960748979</v>
      </c>
      <c r="E122" s="33">
        <f>((C122/C$119)-1)*100</f>
        <v>0.65646850477849572</v>
      </c>
      <c r="F122" s="33">
        <f>((C122/C110)-1)*100</f>
        <v>7.1403035522766389</v>
      </c>
    </row>
    <row r="123" spans="1:6" ht="14.25" customHeight="1" x14ac:dyDescent="0.2">
      <c r="A123" s="20"/>
      <c r="B123" s="21" t="s">
        <v>30</v>
      </c>
      <c r="C123" s="22">
        <v>972.61</v>
      </c>
      <c r="D123" s="33">
        <f t="shared" ref="D123" si="31">((C123/C122)-1)*100</f>
        <v>-1.655240753099152</v>
      </c>
      <c r="E123" s="33">
        <f t="shared" si="30"/>
        <v>-1.0096383825430211</v>
      </c>
      <c r="F123" s="33">
        <f t="shared" ref="F123" si="32">((C123/C111)-1)*100</f>
        <v>4.1773331476740783</v>
      </c>
    </row>
    <row r="124" spans="1:6" x14ac:dyDescent="0.2">
      <c r="A124" s="20"/>
      <c r="B124" s="21" t="s">
        <v>31</v>
      </c>
      <c r="C124" s="22">
        <v>980.57</v>
      </c>
      <c r="D124" s="33">
        <f>((C124/C123)-1)*100</f>
        <v>0.81841642590556596</v>
      </c>
      <c r="E124" s="33">
        <f>((C124/C$119)-1)*100</f>
        <v>-0.19948500300244199</v>
      </c>
      <c r="F124" s="33">
        <f>((C124/C112)-1)*100</f>
        <v>3.4116555229799062</v>
      </c>
    </row>
    <row r="125" spans="1:6" x14ac:dyDescent="0.2">
      <c r="A125" s="20"/>
      <c r="B125" s="21" t="s">
        <v>32</v>
      </c>
      <c r="C125" s="22">
        <v>977.59</v>
      </c>
      <c r="D125" s="33">
        <f>((C125/C124)-1)*100</f>
        <v>-0.30390487165627977</v>
      </c>
      <c r="E125" s="33">
        <f>((C125/C$119)-1)*100</f>
        <v>-0.50278363001637905</v>
      </c>
      <c r="F125" s="33">
        <f>((C125/C113)-1)*100</f>
        <v>1.08050540769693</v>
      </c>
    </row>
    <row r="126" spans="1:6" x14ac:dyDescent="0.2">
      <c r="A126" s="20"/>
      <c r="B126" s="21" t="s">
        <v>33</v>
      </c>
      <c r="C126" s="22">
        <v>980.1</v>
      </c>
      <c r="D126" s="33">
        <f t="shared" ref="D126:D127" si="33">((C126/C125)-1)*100</f>
        <v>0.25675385386512151</v>
      </c>
      <c r="E126" s="33">
        <f t="shared" si="30"/>
        <v>-0.24732069249793209</v>
      </c>
      <c r="F126" s="33">
        <f t="shared" ref="F126:F127" si="34">((C126/C114)-1)*100</f>
        <v>0.58497536945814055</v>
      </c>
    </row>
    <row r="127" spans="1:6" x14ac:dyDescent="0.2">
      <c r="A127" s="20"/>
      <c r="B127" s="21" t="s">
        <v>34</v>
      </c>
      <c r="C127" s="22">
        <v>966.06</v>
      </c>
      <c r="D127" s="33">
        <f t="shared" si="33"/>
        <v>-1.4325068870523539</v>
      </c>
      <c r="E127" s="33">
        <f t="shared" si="30"/>
        <v>-1.6762846935971409</v>
      </c>
      <c r="F127" s="33">
        <f t="shared" si="34"/>
        <v>-0.49440702057970132</v>
      </c>
    </row>
    <row r="128" spans="1:6" ht="12" customHeight="1" x14ac:dyDescent="0.2">
      <c r="A128" s="20"/>
      <c r="B128" s="21" t="s">
        <v>35</v>
      </c>
      <c r="C128" s="22">
        <v>981.34</v>
      </c>
      <c r="D128" s="33">
        <f>((C128/C127)-1)*100</f>
        <v>1.5816822971658206</v>
      </c>
      <c r="E128" s="33">
        <f>((C128/C$119)-1)*100</f>
        <v>-0.12111589468005723</v>
      </c>
      <c r="F128" s="33">
        <f>((C128/C116)-1)*100</f>
        <v>0.74635293151414928</v>
      </c>
    </row>
    <row r="129" spans="1:6" x14ac:dyDescent="0.2">
      <c r="A129" s="20"/>
      <c r="B129" s="21" t="s">
        <v>36</v>
      </c>
      <c r="C129" s="22">
        <v>986.89</v>
      </c>
      <c r="D129" s="33">
        <f>((C129/C128)-1)*100</f>
        <v>0.56555322314386647</v>
      </c>
      <c r="E129" s="33">
        <f>((C129/C$119)-1)*100</f>
        <v>0.44375235361771015</v>
      </c>
      <c r="F129" s="33">
        <f>((C129/C117)-1)*100</f>
        <v>0.6445230835126381</v>
      </c>
    </row>
    <row r="130" spans="1:6" x14ac:dyDescent="0.2">
      <c r="A130" s="20"/>
      <c r="B130" s="21" t="s">
        <v>4</v>
      </c>
      <c r="C130" s="22">
        <v>977.75</v>
      </c>
      <c r="D130" s="33">
        <f>((C130/C129)-1)*100</f>
        <v>-0.92614171792195776</v>
      </c>
      <c r="E130" s="33">
        <f t="shared" si="30"/>
        <v>-0.48649913997537153</v>
      </c>
      <c r="F130" s="33">
        <f>((C130/C118)-1)*100</f>
        <v>5.8331116068699451E-2</v>
      </c>
    </row>
    <row r="131" spans="1:6" x14ac:dyDescent="0.2">
      <c r="A131" s="20"/>
      <c r="B131" s="21" t="s">
        <v>3</v>
      </c>
      <c r="C131" s="22">
        <v>985.67</v>
      </c>
      <c r="D131" s="33">
        <f t="shared" ref="D131" si="35">((C131/C130)-1)*100</f>
        <v>0.81002301201738014</v>
      </c>
      <c r="E131" s="33">
        <f t="shared" si="30"/>
        <v>0.31958311705495568</v>
      </c>
      <c r="F131" s="33">
        <f t="shared" ref="F131" si="36">((C131/C119)-1)*100</f>
        <v>0.31958311705495568</v>
      </c>
    </row>
    <row r="132" spans="1:6" x14ac:dyDescent="0.2">
      <c r="A132" s="27">
        <v>2024</v>
      </c>
      <c r="B132" s="34" t="s">
        <v>27</v>
      </c>
      <c r="C132" s="35">
        <v>980.42</v>
      </c>
      <c r="D132" s="36">
        <f t="shared" ref="D132:D137" si="37">((C132/C131)-1)*100</f>
        <v>-0.53263262552375457</v>
      </c>
      <c r="E132" s="36">
        <f t="shared" ref="E132:E143" si="38">((C132/C$131)-1)*100</f>
        <v>-0.53263262552375457</v>
      </c>
      <c r="F132" s="36">
        <f t="shared" ref="F132:F143" si="39">((C132/C120)-1)*100</f>
        <v>7.0427566778596962E-2</v>
      </c>
    </row>
    <row r="133" spans="1:6" x14ac:dyDescent="0.2">
      <c r="A133" s="20"/>
      <c r="B133" s="21" t="s">
        <v>28</v>
      </c>
      <c r="C133" s="22">
        <v>987.56</v>
      </c>
      <c r="D133" s="33">
        <f>((C133/C132)-1)*100</f>
        <v>0.72825931743538685</v>
      </c>
      <c r="E133" s="33">
        <f>((C133/C$131)-1)*100</f>
        <v>0.19174774518855298</v>
      </c>
      <c r="F133" s="33">
        <f>((C133/C121)-1)*100</f>
        <v>0.31896954551917656</v>
      </c>
    </row>
    <row r="134" spans="1:6" hidden="1" x14ac:dyDescent="0.2">
      <c r="A134" s="20"/>
      <c r="B134" s="21" t="s">
        <v>29</v>
      </c>
      <c r="C134" s="22"/>
      <c r="D134" s="33">
        <f t="shared" si="37"/>
        <v>-100</v>
      </c>
      <c r="E134" s="33">
        <f t="shared" si="38"/>
        <v>-100</v>
      </c>
      <c r="F134" s="33">
        <f t="shared" si="39"/>
        <v>-100</v>
      </c>
    </row>
    <row r="135" spans="1:6" hidden="1" x14ac:dyDescent="0.2">
      <c r="A135" s="20"/>
      <c r="B135" s="21" t="s">
        <v>30</v>
      </c>
      <c r="C135" s="22"/>
      <c r="D135" s="33" t="e">
        <f t="shared" si="37"/>
        <v>#DIV/0!</v>
      </c>
      <c r="E135" s="33">
        <f t="shared" si="38"/>
        <v>-100</v>
      </c>
      <c r="F135" s="33">
        <f t="shared" si="39"/>
        <v>-100</v>
      </c>
    </row>
    <row r="136" spans="1:6" ht="11.25" hidden="1" customHeight="1" x14ac:dyDescent="0.2">
      <c r="A136" s="20"/>
      <c r="B136" s="21" t="s">
        <v>31</v>
      </c>
      <c r="C136" s="22"/>
      <c r="D136" s="33" t="e">
        <f t="shared" si="37"/>
        <v>#DIV/0!</v>
      </c>
      <c r="E136" s="33">
        <f t="shared" si="38"/>
        <v>-100</v>
      </c>
      <c r="F136" s="33">
        <f t="shared" si="39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37"/>
        <v>#DIV/0!</v>
      </c>
      <c r="E137" s="33">
        <f t="shared" si="38"/>
        <v>-100</v>
      </c>
      <c r="F137" s="33">
        <f t="shared" si="39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0">((C138/C137)-1)*100</f>
        <v>#DIV/0!</v>
      </c>
      <c r="E138" s="33">
        <f t="shared" si="38"/>
        <v>-100</v>
      </c>
      <c r="F138" s="33">
        <f t="shared" si="39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38"/>
        <v>-100</v>
      </c>
      <c r="F139" s="33">
        <f t="shared" si="39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38"/>
        <v>-100</v>
      </c>
      <c r="F140" s="33">
        <f t="shared" si="39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38"/>
        <v>-100</v>
      </c>
      <c r="F141" s="33">
        <f t="shared" si="39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38"/>
        <v>-100</v>
      </c>
      <c r="F142" s="33">
        <f t="shared" si="39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38"/>
        <v>-100</v>
      </c>
      <c r="F143" s="33">
        <f t="shared" si="39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0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0" t="s">
        <v>7</v>
      </c>
      <c r="B6" s="40"/>
      <c r="C6" s="40"/>
      <c r="D6" s="40"/>
      <c r="E6" s="40"/>
      <c r="F6" s="40"/>
    </row>
    <row r="7" spans="1:6" s="10" customFormat="1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s="10" customFormat="1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s="10" customFormat="1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1" t="s">
        <v>4</v>
      </c>
      <c r="C94" s="22">
        <v>618.26</v>
      </c>
      <c r="D94" s="33">
        <f t="shared" ref="D94:D96" si="18">((C94/C93)-1)*100</f>
        <v>3.6132059661471372</v>
      </c>
      <c r="E94" s="33">
        <f t="shared" si="14"/>
        <v>13.490096738072953</v>
      </c>
      <c r="F94" s="33">
        <f t="shared" ref="F94:F96" si="19">((C94/C82)-1)*100</f>
        <v>13.60687969717571</v>
      </c>
    </row>
    <row r="95" spans="1:6" x14ac:dyDescent="0.2">
      <c r="A95" s="20"/>
      <c r="B95" s="24" t="s">
        <v>3</v>
      </c>
      <c r="C95" s="25">
        <v>637.58000000000004</v>
      </c>
      <c r="D95" s="37">
        <f t="shared" si="18"/>
        <v>3.1248989098437541</v>
      </c>
      <c r="E95" s="37">
        <f t="shared" si="14"/>
        <v>17.036547533821622</v>
      </c>
      <c r="F95" s="37">
        <f t="shared" si="19"/>
        <v>17.036547533821622</v>
      </c>
    </row>
    <row r="96" spans="1:6" x14ac:dyDescent="0.2">
      <c r="A96" s="27">
        <v>2021</v>
      </c>
      <c r="B96" s="34" t="s">
        <v>27</v>
      </c>
      <c r="C96" s="35">
        <v>653.37</v>
      </c>
      <c r="D96" s="36">
        <f t="shared" si="18"/>
        <v>2.4765519621067211</v>
      </c>
      <c r="E96" s="36">
        <f>((C96/C$95)-1)*100</f>
        <v>2.4765519621067211</v>
      </c>
      <c r="F96" s="36">
        <f t="shared" si="19"/>
        <v>19.721845567486351</v>
      </c>
    </row>
    <row r="97" spans="1:6" x14ac:dyDescent="0.2">
      <c r="A97" s="20"/>
      <c r="B97" s="21" t="s">
        <v>28</v>
      </c>
      <c r="C97" s="22">
        <v>679.35</v>
      </c>
      <c r="D97" s="33">
        <f t="shared" ref="D97:D102" si="20">((C97/C96)-1)*100</f>
        <v>3.976307452132799</v>
      </c>
      <c r="E97" s="33">
        <f t="shared" ref="E97:E107" si="21">((C97/C$95)-1)*100</f>
        <v>6.5513347344646977</v>
      </c>
      <c r="F97" s="33">
        <f t="shared" ref="F97:F102" si="22">((C97/C85)-1)*100</f>
        <v>24.791050533624805</v>
      </c>
    </row>
    <row r="98" spans="1:6" x14ac:dyDescent="0.2">
      <c r="A98" s="20"/>
      <c r="B98" s="21" t="s">
        <v>29</v>
      </c>
      <c r="C98" s="22">
        <v>699.1</v>
      </c>
      <c r="D98" s="33">
        <f t="shared" si="20"/>
        <v>2.9071906969897698</v>
      </c>
      <c r="E98" s="33">
        <f>((C98/C$95)-1)*100</f>
        <v>9.6489852253834876</v>
      </c>
      <c r="F98" s="33">
        <f t="shared" si="22"/>
        <v>28.414246615602213</v>
      </c>
    </row>
    <row r="99" spans="1:6" x14ac:dyDescent="0.2">
      <c r="A99" s="20"/>
      <c r="B99" s="21" t="s">
        <v>30</v>
      </c>
      <c r="C99" s="22">
        <v>709.68</v>
      </c>
      <c r="D99" s="33">
        <f t="shared" si="20"/>
        <v>1.513374338435125</v>
      </c>
      <c r="E99" s="33">
        <f>((C99/C$95)-1)*100</f>
        <v>11.308384830138941</v>
      </c>
      <c r="F99" s="33">
        <f t="shared" si="22"/>
        <v>30.304977691276648</v>
      </c>
    </row>
    <row r="100" spans="1:6" x14ac:dyDescent="0.2">
      <c r="A100" s="20"/>
      <c r="B100" s="21" t="s">
        <v>31</v>
      </c>
      <c r="C100" s="22">
        <v>722.73</v>
      </c>
      <c r="D100" s="33">
        <f t="shared" si="20"/>
        <v>1.8388569496111007</v>
      </c>
      <c r="E100" s="33">
        <f>((C100/C$95)-1)*100</f>
        <v>13.355186800087825</v>
      </c>
      <c r="F100" s="33">
        <f t="shared" si="22"/>
        <v>32.701099829241876</v>
      </c>
    </row>
    <row r="101" spans="1:6" x14ac:dyDescent="0.2">
      <c r="A101" s="20"/>
      <c r="B101" s="21" t="s">
        <v>32</v>
      </c>
      <c r="C101" s="22">
        <v>727.06</v>
      </c>
      <c r="D101" s="33">
        <f t="shared" si="20"/>
        <v>0.59911723603558453</v>
      </c>
      <c r="E101" s="33">
        <f>((C101/C$95)-1)*100</f>
        <v>14.034317262147479</v>
      </c>
      <c r="F101" s="33">
        <f t="shared" si="22"/>
        <v>34.750537474979623</v>
      </c>
    </row>
    <row r="102" spans="1:6" x14ac:dyDescent="0.2">
      <c r="A102" s="20"/>
      <c r="B102" s="21" t="s">
        <v>33</v>
      </c>
      <c r="C102" s="22">
        <v>733.69</v>
      </c>
      <c r="D102" s="33">
        <f t="shared" si="20"/>
        <v>0.91189172833054943</v>
      </c>
      <c r="E102" s="33">
        <f>((C102/C$95)-1)*100</f>
        <v>15.074186768719212</v>
      </c>
      <c r="F102" s="33">
        <f t="shared" si="22"/>
        <v>34.296749158002626</v>
      </c>
    </row>
    <row r="103" spans="1:6" x14ac:dyDescent="0.2">
      <c r="A103" s="20"/>
      <c r="B103" s="21" t="s">
        <v>34</v>
      </c>
      <c r="C103" s="22">
        <v>756.72</v>
      </c>
      <c r="D103" s="33">
        <f t="shared" ref="D103:D114" si="23">((C103/C102)-1)*100</f>
        <v>3.1389278850740832</v>
      </c>
      <c r="E103" s="33">
        <f t="shared" si="21"/>
        <v>18.686282505724773</v>
      </c>
      <c r="F103" s="33">
        <f t="shared" ref="F103:F104" si="24">((C103/C91)-1)*100</f>
        <v>34.391816292823265</v>
      </c>
    </row>
    <row r="104" spans="1:6" x14ac:dyDescent="0.2">
      <c r="A104" s="20"/>
      <c r="B104" s="21" t="s">
        <v>35</v>
      </c>
      <c r="C104" s="22">
        <v>754.23</v>
      </c>
      <c r="D104" s="33">
        <f t="shared" si="23"/>
        <v>-0.32905169679670054</v>
      </c>
      <c r="E104" s="33">
        <f t="shared" si="21"/>
        <v>18.295743279274745</v>
      </c>
      <c r="F104" s="33">
        <f t="shared" si="24"/>
        <v>30.661423324786917</v>
      </c>
    </row>
    <row r="105" spans="1:6" x14ac:dyDescent="0.2">
      <c r="A105" s="20"/>
      <c r="B105" s="21" t="s">
        <v>36</v>
      </c>
      <c r="C105" s="22">
        <v>765.37</v>
      </c>
      <c r="D105" s="33">
        <f t="shared" si="23"/>
        <v>1.4770030362091013</v>
      </c>
      <c r="E105" s="33">
        <f t="shared" si="21"/>
        <v>20.042974999215769</v>
      </c>
      <c r="F105" s="33">
        <f>((C105/C93)-1)*100</f>
        <v>28.267135914194718</v>
      </c>
    </row>
    <row r="106" spans="1:6" x14ac:dyDescent="0.2">
      <c r="A106" s="20"/>
      <c r="B106" s="21" t="s">
        <v>4</v>
      </c>
      <c r="C106" s="22">
        <v>774.81</v>
      </c>
      <c r="D106" s="33">
        <f>((C106/C105)-1)*100</f>
        <v>1.2333903863490869</v>
      </c>
      <c r="E106" s="33">
        <f>((C106/C$95)-1)*100</f>
        <v>21.523573512343532</v>
      </c>
      <c r="F106" s="33">
        <f>((C106/C94)-1)*100</f>
        <v>25.321062336233947</v>
      </c>
    </row>
    <row r="107" spans="1:6" x14ac:dyDescent="0.2">
      <c r="A107" s="20"/>
      <c r="B107" s="24" t="s">
        <v>3</v>
      </c>
      <c r="C107" s="25">
        <v>782.89</v>
      </c>
      <c r="D107" s="37">
        <f t="shared" si="23"/>
        <v>1.042836308256212</v>
      </c>
      <c r="E107" s="37">
        <f t="shared" si="21"/>
        <v>22.790865460020694</v>
      </c>
      <c r="F107" s="37">
        <f t="shared" ref="F107:F116" si="25">((C107/C95)-1)*100</f>
        <v>22.790865460020694</v>
      </c>
    </row>
    <row r="108" spans="1:6" x14ac:dyDescent="0.2">
      <c r="A108" s="27">
        <v>2022</v>
      </c>
      <c r="B108" s="34" t="s">
        <v>27</v>
      </c>
      <c r="C108" s="35">
        <v>786.47</v>
      </c>
      <c r="D108" s="36">
        <f t="shared" si="23"/>
        <v>0.4572800776609709</v>
      </c>
      <c r="E108" s="36">
        <f>((C108/C$107)-1)*100</f>
        <v>0.4572800776609709</v>
      </c>
      <c r="F108" s="36">
        <f t="shared" si="25"/>
        <v>20.371305692027498</v>
      </c>
    </row>
    <row r="109" spans="1:6" x14ac:dyDescent="0.2">
      <c r="A109" s="20"/>
      <c r="B109" s="21" t="s">
        <v>28</v>
      </c>
      <c r="C109" s="22">
        <v>782.17</v>
      </c>
      <c r="D109" s="33">
        <f t="shared" si="23"/>
        <v>-0.54674685620558217</v>
      </c>
      <c r="E109" s="33">
        <f t="shared" ref="E109:E119" si="26">((C109/C$107)-1)*100</f>
        <v>-9.1966942993271239E-2</v>
      </c>
      <c r="F109" s="33">
        <f t="shared" si="25"/>
        <v>15.135055567822175</v>
      </c>
    </row>
    <row r="110" spans="1:6" x14ac:dyDescent="0.2">
      <c r="A110" s="20"/>
      <c r="B110" s="21" t="s">
        <v>29</v>
      </c>
      <c r="C110" s="22">
        <v>795.85</v>
      </c>
      <c r="D110" s="33">
        <f>((C110/C109)-1)*100</f>
        <v>1.7489804006801668</v>
      </c>
      <c r="E110" s="33">
        <f>((C110/C$107)-1)*100</f>
        <v>1.6554049738788379</v>
      </c>
      <c r="F110" s="33">
        <f>((C110/C98)-1)*100</f>
        <v>13.839221856672857</v>
      </c>
    </row>
    <row r="111" spans="1:6" x14ac:dyDescent="0.2">
      <c r="A111" s="20"/>
      <c r="B111" s="21" t="s">
        <v>30</v>
      </c>
      <c r="C111" s="22">
        <v>807.29</v>
      </c>
      <c r="D111" s="33">
        <f t="shared" si="23"/>
        <v>1.4374568071872762</v>
      </c>
      <c r="E111" s="33">
        <f t="shared" si="26"/>
        <v>3.1166575125496587</v>
      </c>
      <c r="F111" s="33">
        <f t="shared" si="25"/>
        <v>13.754086348776905</v>
      </c>
    </row>
    <row r="112" spans="1:6" x14ac:dyDescent="0.2">
      <c r="A112" s="20"/>
      <c r="B112" s="21" t="s">
        <v>31</v>
      </c>
      <c r="C112" s="22">
        <v>812.27</v>
      </c>
      <c r="D112" s="33">
        <f>((C112/C111)-1)*100</f>
        <v>0.6168786929108494</v>
      </c>
      <c r="E112" s="33">
        <f>((C112/C$107)-1)*100</f>
        <v>3.7527622015864237</v>
      </c>
      <c r="F112" s="33">
        <f>((C112/C100)-1)*100</f>
        <v>12.389135638481852</v>
      </c>
    </row>
    <row r="113" spans="1:6" x14ac:dyDescent="0.2">
      <c r="A113" s="20"/>
      <c r="B113" s="21" t="s">
        <v>32</v>
      </c>
      <c r="C113" s="22">
        <v>819.91</v>
      </c>
      <c r="D113" s="33">
        <f t="shared" si="23"/>
        <v>0.94057394708655373</v>
      </c>
      <c r="E113" s="33">
        <f t="shared" si="26"/>
        <v>4.728633652237213</v>
      </c>
      <c r="F113" s="33">
        <f t="shared" si="25"/>
        <v>12.770610403543037</v>
      </c>
    </row>
    <row r="114" spans="1:6" x14ac:dyDescent="0.2">
      <c r="A114" s="20"/>
      <c r="B114" s="21" t="s">
        <v>33</v>
      </c>
      <c r="C114" s="22">
        <v>868.88</v>
      </c>
      <c r="D114" s="33">
        <f t="shared" si="23"/>
        <v>5.972606749521292</v>
      </c>
      <c r="E114" s="33">
        <f t="shared" si="26"/>
        <v>10.983663094432172</v>
      </c>
      <c r="F114" s="33">
        <f t="shared" si="25"/>
        <v>18.426038245035372</v>
      </c>
    </row>
    <row r="115" spans="1:6" x14ac:dyDescent="0.2">
      <c r="A115" s="20"/>
      <c r="B115" s="21" t="s">
        <v>34</v>
      </c>
      <c r="C115" s="22">
        <v>844.54</v>
      </c>
      <c r="D115" s="33">
        <f t="shared" ref="D115:D116" si="27">((C115/C114)-1)*100</f>
        <v>-2.80130743025504</v>
      </c>
      <c r="E115" s="33">
        <f t="shared" si="26"/>
        <v>7.874669493798625</v>
      </c>
      <c r="F115" s="33">
        <f t="shared" si="25"/>
        <v>11.605349402685272</v>
      </c>
    </row>
    <row r="116" spans="1:6" x14ac:dyDescent="0.2">
      <c r="A116" s="20"/>
      <c r="B116" s="21" t="s">
        <v>35</v>
      </c>
      <c r="C116" s="22">
        <v>847</v>
      </c>
      <c r="D116" s="33">
        <f t="shared" si="27"/>
        <v>0.29128282852204368</v>
      </c>
      <c r="E116" s="33">
        <f t="shared" si="26"/>
        <v>8.1888898823589518</v>
      </c>
      <c r="F116" s="33">
        <f t="shared" si="25"/>
        <v>12.299961550190265</v>
      </c>
    </row>
    <row r="117" spans="1:6" x14ac:dyDescent="0.2">
      <c r="A117" s="20"/>
      <c r="B117" s="21" t="s">
        <v>36</v>
      </c>
      <c r="C117" s="22">
        <v>844.45</v>
      </c>
      <c r="D117" s="33">
        <f>((C117/C116)-1)*100</f>
        <v>-0.30106257378984536</v>
      </c>
      <c r="E117" s="33">
        <f>((C117/C$107)-1)*100</f>
        <v>7.8631736259244578</v>
      </c>
      <c r="F117" s="33">
        <f>((C117/C105)-1)*100</f>
        <v>10.33225760089891</v>
      </c>
    </row>
    <row r="118" spans="1:6" x14ac:dyDescent="0.2">
      <c r="A118" s="20"/>
      <c r="B118" s="21" t="s">
        <v>4</v>
      </c>
      <c r="C118" s="22">
        <v>840.86</v>
      </c>
      <c r="D118" s="33">
        <f>((C118/C117)-1)*100</f>
        <v>-0.42512878204749027</v>
      </c>
      <c r="E118" s="33">
        <f t="shared" si="26"/>
        <v>7.4046162296107942</v>
      </c>
      <c r="F118" s="33">
        <f>((C118/C106)-1)*100</f>
        <v>8.5246705643964518</v>
      </c>
    </row>
    <row r="119" spans="1:6" x14ac:dyDescent="0.2">
      <c r="A119" s="20"/>
      <c r="B119" s="24" t="s">
        <v>3</v>
      </c>
      <c r="C119" s="25">
        <v>845.99</v>
      </c>
      <c r="D119" s="37">
        <f t="shared" ref="D119:D121" si="28">((C119/C118)-1)*100</f>
        <v>0.61008967009965609</v>
      </c>
      <c r="E119" s="37">
        <f t="shared" si="26"/>
        <v>8.0598806984378371</v>
      </c>
      <c r="F119" s="37">
        <f t="shared" ref="F119:F121" si="29">((C119/C107)-1)*100</f>
        <v>8.0598806984378371</v>
      </c>
    </row>
    <row r="120" spans="1:6" x14ac:dyDescent="0.2">
      <c r="A120" s="27">
        <v>2023</v>
      </c>
      <c r="B120" s="34" t="s">
        <v>27</v>
      </c>
      <c r="C120" s="35">
        <v>842.35</v>
      </c>
      <c r="D120" s="36">
        <f t="shared" si="28"/>
        <v>-0.43026513315760351</v>
      </c>
      <c r="E120" s="36">
        <f>((C120/C$119)-1)*100</f>
        <v>-0.43026513315760351</v>
      </c>
      <c r="F120" s="36">
        <f>((C120/C108)-1)*100</f>
        <v>7.105166122038975</v>
      </c>
    </row>
    <row r="121" spans="1:6" x14ac:dyDescent="0.2">
      <c r="A121" s="20"/>
      <c r="B121" s="21" t="s">
        <v>28</v>
      </c>
      <c r="C121" s="22">
        <v>841.19</v>
      </c>
      <c r="D121" s="33">
        <f t="shared" si="28"/>
        <v>-0.13770997803762564</v>
      </c>
      <c r="E121" s="33">
        <f t="shared" ref="E121:E131" si="30">((C121/C$119)-1)*100</f>
        <v>-0.56738259317485884</v>
      </c>
      <c r="F121" s="33">
        <f t="shared" si="29"/>
        <v>7.5456742140455502</v>
      </c>
    </row>
    <row r="122" spans="1:6" x14ac:dyDescent="0.2">
      <c r="A122" s="20"/>
      <c r="B122" s="21" t="s">
        <v>29</v>
      </c>
      <c r="C122" s="22">
        <v>838.15</v>
      </c>
      <c r="D122" s="33">
        <f>((C122/C121)-1)*100</f>
        <v>-0.36139278878731806</v>
      </c>
      <c r="E122" s="33">
        <f>((C122/C$119)-1)*100</f>
        <v>-0.92672490218560499</v>
      </c>
      <c r="F122" s="33">
        <f>((C122/C110)-1)*100</f>
        <v>5.3150719356662712</v>
      </c>
    </row>
    <row r="123" spans="1:6" x14ac:dyDescent="0.2">
      <c r="A123" s="20"/>
      <c r="B123" s="21" t="s">
        <v>30</v>
      </c>
      <c r="C123" s="22">
        <v>840.04</v>
      </c>
      <c r="D123" s="33">
        <f t="shared" ref="D123" si="31">((C123/C122)-1)*100</f>
        <v>0.22549662948159188</v>
      </c>
      <c r="E123" s="33">
        <f t="shared" si="30"/>
        <v>-0.70331800612301043</v>
      </c>
      <c r="F123" s="33">
        <f t="shared" ref="F123" si="32">((C123/C111)-1)*100</f>
        <v>4.0567825688414327</v>
      </c>
    </row>
    <row r="124" spans="1:6" x14ac:dyDescent="0.2">
      <c r="A124" s="20"/>
      <c r="B124" s="21" t="s">
        <v>31</v>
      </c>
      <c r="C124" s="22">
        <v>840.2</v>
      </c>
      <c r="D124" s="33">
        <f>((C124/C123)-1)*100</f>
        <v>1.9046712061343563E-2</v>
      </c>
      <c r="E124" s="33">
        <f>((C124/C$119)-1)*100</f>
        <v>-0.68440525301717292</v>
      </c>
      <c r="F124" s="33">
        <f>((C124/C112)-1)*100</f>
        <v>3.4385118248858149</v>
      </c>
    </row>
    <row r="125" spans="1:6" x14ac:dyDescent="0.2">
      <c r="A125" s="20"/>
      <c r="B125" s="21" t="s">
        <v>32</v>
      </c>
      <c r="C125" s="22">
        <v>830.64</v>
      </c>
      <c r="D125" s="33">
        <f>((C125/C124)-1)*100</f>
        <v>-1.1378243275410704</v>
      </c>
      <c r="E125" s="33">
        <f>((C125/C$119)-1)*100</f>
        <v>-1.8144422510904423</v>
      </c>
      <c r="F125" s="33">
        <f>((C125/C113)-1)*100</f>
        <v>1.3086802209998583</v>
      </c>
    </row>
    <row r="126" spans="1:6" x14ac:dyDescent="0.2">
      <c r="A126" s="20"/>
      <c r="B126" s="21" t="s">
        <v>33</v>
      </c>
      <c r="C126" s="22">
        <v>821.64</v>
      </c>
      <c r="D126" s="33">
        <f t="shared" ref="D126:D127" si="33">((C126/C125)-1)*100</f>
        <v>-1.0835018780699257</v>
      </c>
      <c r="E126" s="33">
        <f t="shared" si="30"/>
        <v>-2.8782846132933027</v>
      </c>
      <c r="F126" s="33">
        <f t="shared" ref="F126:F127" si="34">((C126/C114)-1)*100</f>
        <v>-5.4368842648006677</v>
      </c>
    </row>
    <row r="127" spans="1:6" x14ac:dyDescent="0.2">
      <c r="A127" s="20"/>
      <c r="B127" s="21" t="s">
        <v>34</v>
      </c>
      <c r="C127" s="22">
        <v>820.43</v>
      </c>
      <c r="D127" s="33">
        <f t="shared" si="33"/>
        <v>-0.14726644272431422</v>
      </c>
      <c r="E127" s="33">
        <f t="shared" si="30"/>
        <v>-3.0213123086561322</v>
      </c>
      <c r="F127" s="33">
        <f t="shared" si="34"/>
        <v>-2.854808534823694</v>
      </c>
    </row>
    <row r="128" spans="1:6" x14ac:dyDescent="0.2">
      <c r="A128" s="20"/>
      <c r="B128" s="21" t="s">
        <v>35</v>
      </c>
      <c r="C128" s="22">
        <v>820.29</v>
      </c>
      <c r="D128" s="33">
        <f>((C128/C127)-1)*100</f>
        <v>-1.7064222419949093E-2</v>
      </c>
      <c r="E128" s="33">
        <f>((C128/C$119)-1)*100</f>
        <v>-3.03786096762374</v>
      </c>
      <c r="F128" s="33">
        <f>((C128/C116)-1)*100</f>
        <v>-3.1534828807556092</v>
      </c>
    </row>
    <row r="129" spans="1:6" x14ac:dyDescent="0.2">
      <c r="A129" s="20"/>
      <c r="B129" s="21" t="s">
        <v>36</v>
      </c>
      <c r="C129" s="22">
        <v>821.07</v>
      </c>
      <c r="D129" s="33">
        <f>((C129/C128)-1)*100</f>
        <v>9.5088322422576255E-2</v>
      </c>
      <c r="E129" s="33">
        <f>((C129/C$119)-1)*100</f>
        <v>-2.9456612962328155</v>
      </c>
      <c r="F129" s="33">
        <f>((C129/C117)-1)*100</f>
        <v>-2.7686659956184467</v>
      </c>
    </row>
    <row r="130" spans="1:6" x14ac:dyDescent="0.2">
      <c r="A130" s="20"/>
      <c r="B130" s="21" t="s">
        <v>4</v>
      </c>
      <c r="C130" s="22">
        <v>825.78</v>
      </c>
      <c r="D130" s="33">
        <f>((C130/C129)-1)*100</f>
        <v>0.57364171142533227</v>
      </c>
      <c r="E130" s="33">
        <f t="shared" si="30"/>
        <v>-2.3889171266799902</v>
      </c>
      <c r="F130" s="33">
        <f>((C130/C118)-1)*100</f>
        <v>-1.793401993197441</v>
      </c>
    </row>
    <row r="131" spans="1:6" x14ac:dyDescent="0.2">
      <c r="A131" s="20"/>
      <c r="B131" s="24" t="s">
        <v>3</v>
      </c>
      <c r="C131" s="25">
        <v>824.88</v>
      </c>
      <c r="D131" s="37">
        <f t="shared" ref="D131" si="35">((C131/C130)-1)*100</f>
        <v>-0.1089878660175847</v>
      </c>
      <c r="E131" s="37">
        <f t="shared" si="30"/>
        <v>-2.4953013629002707</v>
      </c>
      <c r="F131" s="37">
        <f t="shared" ref="F131" si="36">((C131/C119)-1)*100</f>
        <v>-2.4953013629002707</v>
      </c>
    </row>
    <row r="132" spans="1:6" x14ac:dyDescent="0.2">
      <c r="A132" s="27">
        <v>2024</v>
      </c>
      <c r="B132" s="34" t="s">
        <v>27</v>
      </c>
      <c r="C132" s="35">
        <v>826.79</v>
      </c>
      <c r="D132" s="36">
        <f t="shared" ref="D132:D137" si="37">((C132/C131)-1)*100</f>
        <v>0.23154883134515192</v>
      </c>
      <c r="E132" s="36">
        <f t="shared" ref="E132:E143" si="38">((C132/C$131)-1)*100</f>
        <v>0.23154883134515192</v>
      </c>
      <c r="F132" s="36">
        <f t="shared" ref="F132:F143" si="39">((C132/C120)-1)*100</f>
        <v>-1.8472131536772185</v>
      </c>
    </row>
    <row r="133" spans="1:6" x14ac:dyDescent="0.2">
      <c r="A133" s="20"/>
      <c r="B133" s="24" t="s">
        <v>28</v>
      </c>
      <c r="C133" s="25">
        <v>825.53</v>
      </c>
      <c r="D133" s="37">
        <f>((C133/C132)-1)*100</f>
        <v>-0.15239661824647532</v>
      </c>
      <c r="E133" s="37">
        <f>((C133/C$131)-1)*100</f>
        <v>7.8799340510138371E-2</v>
      </c>
      <c r="F133" s="37">
        <f>((C133/C121)-1)*100</f>
        <v>-1.861648379082026</v>
      </c>
    </row>
    <row r="134" spans="1:6" hidden="1" x14ac:dyDescent="0.2">
      <c r="A134" s="20"/>
      <c r="B134" s="21" t="s">
        <v>29</v>
      </c>
      <c r="C134" s="22"/>
      <c r="D134" s="33">
        <f t="shared" si="37"/>
        <v>-100</v>
      </c>
      <c r="E134" s="33">
        <f t="shared" si="38"/>
        <v>-100</v>
      </c>
      <c r="F134" s="33">
        <f t="shared" si="39"/>
        <v>-100</v>
      </c>
    </row>
    <row r="135" spans="1:6" hidden="1" x14ac:dyDescent="0.2">
      <c r="A135" s="20"/>
      <c r="B135" s="21" t="s">
        <v>30</v>
      </c>
      <c r="C135" s="22"/>
      <c r="D135" s="33" t="e">
        <f t="shared" si="37"/>
        <v>#DIV/0!</v>
      </c>
      <c r="E135" s="33">
        <f t="shared" si="38"/>
        <v>-100</v>
      </c>
      <c r="F135" s="33">
        <f t="shared" si="39"/>
        <v>-100</v>
      </c>
    </row>
    <row r="136" spans="1:6" ht="11.25" hidden="1" customHeight="1" x14ac:dyDescent="0.2">
      <c r="A136" s="20"/>
      <c r="B136" s="21" t="s">
        <v>31</v>
      </c>
      <c r="C136" s="22"/>
      <c r="D136" s="33" t="e">
        <f t="shared" si="37"/>
        <v>#DIV/0!</v>
      </c>
      <c r="E136" s="33">
        <f t="shared" si="38"/>
        <v>-100</v>
      </c>
      <c r="F136" s="33">
        <f t="shared" si="39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37"/>
        <v>#DIV/0!</v>
      </c>
      <c r="E137" s="33">
        <f t="shared" si="38"/>
        <v>-100</v>
      </c>
      <c r="F137" s="33">
        <f t="shared" si="39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0">((C138/C137)-1)*100</f>
        <v>#DIV/0!</v>
      </c>
      <c r="E138" s="33">
        <f t="shared" si="38"/>
        <v>-100</v>
      </c>
      <c r="F138" s="33">
        <f t="shared" si="39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38"/>
        <v>-100</v>
      </c>
      <c r="F139" s="33">
        <f t="shared" si="39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38"/>
        <v>-100</v>
      </c>
      <c r="F140" s="33">
        <f t="shared" si="39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38"/>
        <v>-100</v>
      </c>
      <c r="F141" s="33">
        <f t="shared" si="39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38"/>
        <v>-100</v>
      </c>
      <c r="F142" s="33">
        <f t="shared" si="39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38"/>
        <v>-100</v>
      </c>
      <c r="F143" s="33">
        <f t="shared" si="39"/>
        <v>-100</v>
      </c>
    </row>
    <row r="144" spans="1:6" x14ac:dyDescent="0.2">
      <c r="A144" s="28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48"/>
  <sheetViews>
    <sheetView showGridLines="0" topLeftCell="A119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0" t="s">
        <v>8</v>
      </c>
      <c r="B6" s="40"/>
      <c r="C6" s="40"/>
      <c r="D6" s="40"/>
      <c r="E6" s="40"/>
      <c r="F6" s="40"/>
    </row>
    <row r="7" spans="1:6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6" si="22">((C94/C93)-1)*100</f>
        <v>6.8433176426824005</v>
      </c>
      <c r="E94" s="33">
        <f t="shared" si="18"/>
        <v>20.538481404958688</v>
      </c>
      <c r="F94" s="33">
        <f t="shared" ref="F94:F96" si="23">((C94/C82)-1)*100</f>
        <v>20.608566444860777</v>
      </c>
    </row>
    <row r="95" spans="1:6" x14ac:dyDescent="0.2">
      <c r="A95" s="20"/>
      <c r="B95" s="21" t="s">
        <v>3</v>
      </c>
      <c r="C95" s="22">
        <v>759.33</v>
      </c>
      <c r="D95" s="33">
        <f t="shared" si="22"/>
        <v>1.6832717338904235</v>
      </c>
      <c r="E95" s="33">
        <f t="shared" si="18"/>
        <v>22.567471590909104</v>
      </c>
      <c r="F95" s="33">
        <f t="shared" si="23"/>
        <v>22.567471590909104</v>
      </c>
    </row>
    <row r="96" spans="1:6" x14ac:dyDescent="0.2">
      <c r="A96" s="27">
        <v>2021</v>
      </c>
      <c r="B96" s="34" t="s">
        <v>27</v>
      </c>
      <c r="C96" s="35">
        <v>792.79</v>
      </c>
      <c r="D96" s="36">
        <f t="shared" si="22"/>
        <v>4.4065162709230332</v>
      </c>
      <c r="E96" s="36">
        <f>((C96/C$95)-1)*100</f>
        <v>4.4065162709230332</v>
      </c>
      <c r="F96" s="36">
        <f t="shared" si="23"/>
        <v>27.830181073541958</v>
      </c>
    </row>
    <row r="97" spans="1:6" x14ac:dyDescent="0.2">
      <c r="A97" s="20"/>
      <c r="B97" s="21" t="s">
        <v>28</v>
      </c>
      <c r="C97" s="22">
        <v>819.62</v>
      </c>
      <c r="D97" s="33">
        <f t="shared" ref="D97:D102" si="24">((C97/C96)-1)*100</f>
        <v>3.3842505581553883</v>
      </c>
      <c r="E97" s="33">
        <f t="shared" ref="E97:E107" si="25">((C97/C$95)-1)*100</f>
        <v>7.9398943805723432</v>
      </c>
      <c r="F97" s="33">
        <f t="shared" ref="F97:F102" si="26">((C97/C85)-1)*100</f>
        <v>31.509530838842181</v>
      </c>
    </row>
    <row r="98" spans="1:6" x14ac:dyDescent="0.2">
      <c r="A98" s="20"/>
      <c r="B98" s="21" t="s">
        <v>29</v>
      </c>
      <c r="C98" s="22">
        <v>834.19</v>
      </c>
      <c r="D98" s="33">
        <f t="shared" si="24"/>
        <v>1.7776530587345407</v>
      </c>
      <c r="E98" s="33">
        <f>((C98/C$95)-1)*100</f>
        <v>9.8586912146234162</v>
      </c>
      <c r="F98" s="33">
        <f t="shared" si="26"/>
        <v>35.334771816544745</v>
      </c>
    </row>
    <row r="99" spans="1:6" x14ac:dyDescent="0.2">
      <c r="A99" s="20"/>
      <c r="B99" s="21" t="s">
        <v>30</v>
      </c>
      <c r="C99" s="22">
        <v>876.52</v>
      </c>
      <c r="D99" s="33">
        <f t="shared" si="24"/>
        <v>5.0743835337273113</v>
      </c>
      <c r="E99" s="33">
        <f>((C99/C$95)-1)*100</f>
        <v>15.433342551986605</v>
      </c>
      <c r="F99" s="33">
        <f t="shared" si="26"/>
        <v>42.236790860703621</v>
      </c>
    </row>
    <row r="100" spans="1:6" ht="11.25" customHeight="1" x14ac:dyDescent="0.2">
      <c r="A100" s="20"/>
      <c r="B100" s="21" t="s">
        <v>31</v>
      </c>
      <c r="C100" s="22">
        <v>882.38</v>
      </c>
      <c r="D100" s="33">
        <f t="shared" si="24"/>
        <v>0.66855291379546156</v>
      </c>
      <c r="E100" s="33">
        <f>((C100/C$95)-1)*100</f>
        <v>16.205075527109415</v>
      </c>
      <c r="F100" s="33">
        <f t="shared" si="26"/>
        <v>43.562793875990423</v>
      </c>
    </row>
    <row r="101" spans="1:6" x14ac:dyDescent="0.2">
      <c r="A101" s="20"/>
      <c r="B101" s="21" t="s">
        <v>32</v>
      </c>
      <c r="C101" s="22">
        <v>895.89</v>
      </c>
      <c r="D101" s="33">
        <f t="shared" si="24"/>
        <v>1.5310863800176877</v>
      </c>
      <c r="E101" s="33">
        <f>((C101/C$95)-1)*100</f>
        <v>17.984275611394239</v>
      </c>
      <c r="F101" s="33">
        <f t="shared" si="26"/>
        <v>45.13040660942815</v>
      </c>
    </row>
    <row r="102" spans="1:6" x14ac:dyDescent="0.2">
      <c r="A102" s="20"/>
      <c r="B102" s="21" t="s">
        <v>33</v>
      </c>
      <c r="C102" s="22">
        <v>911.42</v>
      </c>
      <c r="D102" s="33">
        <f t="shared" si="24"/>
        <v>1.7334717431827462</v>
      </c>
      <c r="E102" s="33">
        <f>((C102/C$95)-1)*100</f>
        <v>20.029499690516616</v>
      </c>
      <c r="F102" s="33">
        <f t="shared" si="26"/>
        <v>45.540775753317455</v>
      </c>
    </row>
    <row r="103" spans="1:6" x14ac:dyDescent="0.2">
      <c r="A103" s="20"/>
      <c r="B103" s="21" t="s">
        <v>34</v>
      </c>
      <c r="C103" s="22">
        <v>942.14</v>
      </c>
      <c r="D103" s="33">
        <f t="shared" ref="D103:D114" si="27">((C103/C102)-1)*100</f>
        <v>3.3705646134603251</v>
      </c>
      <c r="E103" s="33">
        <f t="shared" si="25"/>
        <v>24.075171532798635</v>
      </c>
      <c r="F103" s="33">
        <f t="shared" ref="F103:F114" si="28">((C103/C91)-1)*100</f>
        <v>44.159500566147457</v>
      </c>
    </row>
    <row r="104" spans="1:6" ht="10.5" customHeight="1" x14ac:dyDescent="0.2">
      <c r="A104" s="20"/>
      <c r="B104" s="21" t="s">
        <v>35</v>
      </c>
      <c r="C104" s="22">
        <v>947.68</v>
      </c>
      <c r="D104" s="33">
        <f t="shared" si="27"/>
        <v>0.58802301144202929</v>
      </c>
      <c r="E104" s="33">
        <f t="shared" si="25"/>
        <v>24.804762092897683</v>
      </c>
      <c r="F104" s="33">
        <f t="shared" si="28"/>
        <v>40.384558409622848</v>
      </c>
    </row>
    <row r="105" spans="1:6" x14ac:dyDescent="0.2">
      <c r="A105" s="20"/>
      <c r="B105" s="21" t="s">
        <v>36</v>
      </c>
      <c r="C105" s="22">
        <v>970.73</v>
      </c>
      <c r="D105" s="33">
        <f t="shared" si="27"/>
        <v>2.4322556137092777</v>
      </c>
      <c r="E105" s="33">
        <f t="shared" si="25"/>
        <v>27.84033292507868</v>
      </c>
      <c r="F105" s="33">
        <f t="shared" si="28"/>
        <v>38.888014536505807</v>
      </c>
    </row>
    <row r="106" spans="1:6" x14ac:dyDescent="0.2">
      <c r="A106" s="20"/>
      <c r="B106" s="21" t="s">
        <v>4</v>
      </c>
      <c r="C106" s="22">
        <v>988.76</v>
      </c>
      <c r="D106" s="33">
        <f>((C106/C105)-1)*100</f>
        <v>1.8573650757677251</v>
      </c>
      <c r="E106" s="33">
        <f>((C106/C$95)-1)*100</f>
        <v>30.214794621574281</v>
      </c>
      <c r="F106" s="33">
        <f>((C106/C94)-1)*100</f>
        <v>32.406663452782695</v>
      </c>
    </row>
    <row r="107" spans="1:6" x14ac:dyDescent="0.2">
      <c r="A107" s="20"/>
      <c r="B107" s="21" t="s">
        <v>3</v>
      </c>
      <c r="C107" s="22">
        <v>984.73</v>
      </c>
      <c r="D107" s="33">
        <f t="shared" si="27"/>
        <v>-0.40758121283223092</v>
      </c>
      <c r="E107" s="33">
        <f t="shared" si="25"/>
        <v>29.684063582368658</v>
      </c>
      <c r="F107" s="33">
        <f t="shared" si="28"/>
        <v>29.684063582368658</v>
      </c>
    </row>
    <row r="108" spans="1:6" x14ac:dyDescent="0.2">
      <c r="A108" s="27">
        <v>2022</v>
      </c>
      <c r="B108" s="34" t="s">
        <v>27</v>
      </c>
      <c r="C108" s="35">
        <v>949.09</v>
      </c>
      <c r="D108" s="36">
        <f t="shared" si="27"/>
        <v>-3.6192661947945126</v>
      </c>
      <c r="E108" s="36">
        <f>((C108/C$107)-1)*100</f>
        <v>-3.6192661947945126</v>
      </c>
      <c r="F108" s="36">
        <f t="shared" si="28"/>
        <v>19.715183087576804</v>
      </c>
    </row>
    <row r="109" spans="1:6" x14ac:dyDescent="0.2">
      <c r="A109" s="20"/>
      <c r="B109" s="21" t="s">
        <v>28</v>
      </c>
      <c r="C109" s="22">
        <v>1011.98</v>
      </c>
      <c r="D109" s="33">
        <f t="shared" si="27"/>
        <v>6.6263473432445874</v>
      </c>
      <c r="E109" s="33">
        <f t="shared" ref="E109:E119" si="29">((C109/C$107)-1)*100</f>
        <v>2.7672559991063439</v>
      </c>
      <c r="F109" s="33">
        <f t="shared" si="28"/>
        <v>23.469412654644838</v>
      </c>
    </row>
    <row r="110" spans="1:6" x14ac:dyDescent="0.2">
      <c r="A110" s="20"/>
      <c r="B110" s="21" t="s">
        <v>29</v>
      </c>
      <c r="C110" s="22">
        <v>1020.77</v>
      </c>
      <c r="D110" s="33">
        <f>((C110/C109)-1)*100</f>
        <v>0.86859424099290372</v>
      </c>
      <c r="E110" s="33">
        <f>((C110/C$107)-1)*100</f>
        <v>3.6598864663410335</v>
      </c>
      <c r="F110" s="33">
        <f>((C110/C98)-1)*100</f>
        <v>22.366607127872527</v>
      </c>
    </row>
    <row r="111" spans="1:6" x14ac:dyDescent="0.2">
      <c r="A111" s="20"/>
      <c r="B111" s="21" t="s">
        <v>30</v>
      </c>
      <c r="C111" s="22">
        <v>1034.1199999999999</v>
      </c>
      <c r="D111" s="33">
        <f t="shared" si="27"/>
        <v>1.3078362412688449</v>
      </c>
      <c r="E111" s="33">
        <f t="shared" si="29"/>
        <v>5.015588029205964</v>
      </c>
      <c r="F111" s="33">
        <f t="shared" si="28"/>
        <v>17.980194405147621</v>
      </c>
    </row>
    <row r="112" spans="1:6" ht="11.25" customHeight="1" x14ac:dyDescent="0.2">
      <c r="A112" s="20"/>
      <c r="B112" s="21" t="s">
        <v>31</v>
      </c>
      <c r="C112" s="22">
        <v>1034.8</v>
      </c>
      <c r="D112" s="33">
        <f>((C112/C111)-1)*100</f>
        <v>6.5756391908111667E-2</v>
      </c>
      <c r="E112" s="33">
        <f>((C112/C$107)-1)*100</f>
        <v>5.0846424908350452</v>
      </c>
      <c r="F112" s="33">
        <f>((C112/C100)-1)*100</f>
        <v>17.273736938733862</v>
      </c>
    </row>
    <row r="113" spans="1:6" x14ac:dyDescent="0.2">
      <c r="A113" s="20"/>
      <c r="B113" s="21" t="s">
        <v>32</v>
      </c>
      <c r="C113" s="22">
        <v>1014</v>
      </c>
      <c r="D113" s="33">
        <f t="shared" si="27"/>
        <v>-2.010050251256279</v>
      </c>
      <c r="E113" s="33">
        <f t="shared" si="29"/>
        <v>2.9723883704162457</v>
      </c>
      <c r="F113" s="33">
        <f t="shared" si="28"/>
        <v>13.183538157586305</v>
      </c>
    </row>
    <row r="114" spans="1:6" x14ac:dyDescent="0.2">
      <c r="A114" s="20"/>
      <c r="B114" s="21" t="s">
        <v>33</v>
      </c>
      <c r="C114" s="22">
        <v>1036.5</v>
      </c>
      <c r="D114" s="33">
        <f t="shared" si="27"/>
        <v>2.2189349112426093</v>
      </c>
      <c r="E114" s="33">
        <f t="shared" si="29"/>
        <v>5.257278644907748</v>
      </c>
      <c r="F114" s="33">
        <f t="shared" si="28"/>
        <v>13.723640034232298</v>
      </c>
    </row>
    <row r="115" spans="1:6" x14ac:dyDescent="0.2">
      <c r="A115" s="20"/>
      <c r="B115" s="21" t="s">
        <v>34</v>
      </c>
      <c r="C115" s="22">
        <v>981.02</v>
      </c>
      <c r="D115" s="33">
        <f t="shared" ref="D115:D116" si="30">((C115/C114)-1)*100</f>
        <v>-5.3526290400385923</v>
      </c>
      <c r="E115" s="33">
        <f t="shared" si="29"/>
        <v>-0.37675301859393384</v>
      </c>
      <c r="F115" s="33">
        <f t="shared" ref="F115:F116" si="31">((C115/C103)-1)*100</f>
        <v>4.1267752138747893</v>
      </c>
    </row>
    <row r="116" spans="1:6" ht="10.5" customHeight="1" x14ac:dyDescent="0.2">
      <c r="A116" s="20"/>
      <c r="B116" s="21" t="s">
        <v>35</v>
      </c>
      <c r="C116" s="38">
        <v>1006.39</v>
      </c>
      <c r="D116" s="33">
        <f t="shared" si="30"/>
        <v>2.5860838718884338</v>
      </c>
      <c r="E116" s="33">
        <f t="shared" si="29"/>
        <v>2.1995877042437995</v>
      </c>
      <c r="F116" s="33">
        <f t="shared" si="31"/>
        <v>6.1951291575215395</v>
      </c>
    </row>
    <row r="117" spans="1:6" x14ac:dyDescent="0.2">
      <c r="A117" s="20"/>
      <c r="B117" s="21" t="s">
        <v>36</v>
      </c>
      <c r="C117" s="38">
        <v>1008.09</v>
      </c>
      <c r="D117" s="33">
        <f>((C117/C116)-1)*100</f>
        <v>0.1689205973827379</v>
      </c>
      <c r="E117" s="33">
        <f>((C117/C$107)-1)*100</f>
        <v>2.3722238583165023</v>
      </c>
      <c r="F117" s="33">
        <f>((C117/C105)-1)*100</f>
        <v>3.8486499850627798</v>
      </c>
    </row>
    <row r="118" spans="1:6" x14ac:dyDescent="0.2">
      <c r="A118" s="20"/>
      <c r="B118" s="21" t="s">
        <v>4</v>
      </c>
      <c r="C118" s="38">
        <v>1009.9</v>
      </c>
      <c r="D118" s="33">
        <f>((C118/C117)-1)*100</f>
        <v>0.17954746104018593</v>
      </c>
      <c r="E118" s="33">
        <f t="shared" si="29"/>
        <v>2.5560305870644617</v>
      </c>
      <c r="F118" s="33">
        <f>((C118/C106)-1)*100</f>
        <v>2.1380314737651229</v>
      </c>
    </row>
    <row r="119" spans="1:6" x14ac:dyDescent="0.2">
      <c r="A119" s="20"/>
      <c r="B119" s="21" t="s">
        <v>3</v>
      </c>
      <c r="C119" s="22">
        <v>1015.19</v>
      </c>
      <c r="D119" s="33">
        <f t="shared" ref="D119:D121" si="32">((C119/C118)-1)*100</f>
        <v>0.52381423903358204</v>
      </c>
      <c r="E119" s="33">
        <f t="shared" si="29"/>
        <v>3.0932336782671488</v>
      </c>
      <c r="F119" s="33">
        <f t="shared" ref="F119:F121" si="33">((C119/C107)-1)*100</f>
        <v>3.0932336782671488</v>
      </c>
    </row>
    <row r="120" spans="1:6" x14ac:dyDescent="0.2">
      <c r="A120" s="27">
        <v>2023</v>
      </c>
      <c r="B120" s="34" t="s">
        <v>27</v>
      </c>
      <c r="C120" s="35">
        <v>1023.79</v>
      </c>
      <c r="D120" s="36">
        <f t="shared" si="32"/>
        <v>0.84713206394861906</v>
      </c>
      <c r="E120" s="36">
        <f>((C120/C$119)-1)*100</f>
        <v>0.84713206394861906</v>
      </c>
      <c r="F120" s="36">
        <f>((C120/C108)-1)*100</f>
        <v>7.8706971941543857</v>
      </c>
    </row>
    <row r="121" spans="1:6" x14ac:dyDescent="0.2">
      <c r="A121" s="20"/>
      <c r="B121" s="21" t="s">
        <v>28</v>
      </c>
      <c r="C121" s="22">
        <v>991.15</v>
      </c>
      <c r="D121" s="33">
        <f t="shared" si="32"/>
        <v>-3.188153820607742</v>
      </c>
      <c r="E121" s="33">
        <f t="shared" ref="E121:E131" si="34">((C121/C$119)-1)*100</f>
        <v>-2.3680296299214976</v>
      </c>
      <c r="F121" s="33">
        <f t="shared" si="33"/>
        <v>-2.0583410739342667</v>
      </c>
    </row>
    <row r="122" spans="1:6" x14ac:dyDescent="0.2">
      <c r="A122" s="20"/>
      <c r="B122" s="21" t="s">
        <v>29</v>
      </c>
      <c r="C122" s="22">
        <v>994.34</v>
      </c>
      <c r="D122" s="33">
        <f>((C122/C121)-1)*100</f>
        <v>0.32184835796802425</v>
      </c>
      <c r="E122" s="33">
        <f>((C122/C$119)-1)*100</f>
        <v>-2.0538027364335742</v>
      </c>
      <c r="F122" s="33">
        <f>((C122/C110)-1)*100</f>
        <v>-2.5892218619277596</v>
      </c>
    </row>
    <row r="123" spans="1:6" x14ac:dyDescent="0.2">
      <c r="A123" s="20"/>
      <c r="B123" s="21" t="s">
        <v>30</v>
      </c>
      <c r="C123" s="22">
        <v>1006.33</v>
      </c>
      <c r="D123" s="33">
        <f t="shared" ref="D123" si="35">((C123/C122)-1)*100</f>
        <v>1.2058249693263967</v>
      </c>
      <c r="E123" s="33">
        <f t="shared" si="34"/>
        <v>-0.87274303332380843</v>
      </c>
      <c r="F123" s="33">
        <f t="shared" ref="F123" si="36">((C123/C111)-1)*100</f>
        <v>-2.6873090163617275</v>
      </c>
    </row>
    <row r="124" spans="1:6" ht="11.25" customHeight="1" x14ac:dyDescent="0.2">
      <c r="A124" s="20"/>
      <c r="B124" s="21" t="s">
        <v>31</v>
      </c>
      <c r="C124" s="22">
        <v>1006.87</v>
      </c>
      <c r="D124" s="33">
        <f>((C124/C123)-1)*100</f>
        <v>5.3660330110405496E-2</v>
      </c>
      <c r="E124" s="33">
        <f>((C124/C$119)-1)*100</f>
        <v>-0.81955102000611513</v>
      </c>
      <c r="F124" s="33">
        <f>((C124/C112)-1)*100</f>
        <v>-2.6990722844994153</v>
      </c>
    </row>
    <row r="125" spans="1:6" x14ac:dyDescent="0.2">
      <c r="A125" s="20"/>
      <c r="B125" s="21" t="s">
        <v>32</v>
      </c>
      <c r="C125" s="22">
        <v>1003.47</v>
      </c>
      <c r="D125" s="33">
        <f>((C125/C124)-1)*100</f>
        <v>-0.33768013745567593</v>
      </c>
      <c r="E125" s="33">
        <f>((C125/C$119)-1)*100</f>
        <v>-1.1544636964509136</v>
      </c>
      <c r="F125" s="33">
        <f>((C125/C113)-1)*100</f>
        <v>-1.0384615384615326</v>
      </c>
    </row>
    <row r="126" spans="1:6" x14ac:dyDescent="0.2">
      <c r="A126" s="20"/>
      <c r="B126" s="21" t="s">
        <v>33</v>
      </c>
      <c r="C126" s="22">
        <v>1011.97</v>
      </c>
      <c r="D126" s="33">
        <f t="shared" ref="D126:D127" si="37">((C126/C125)-1)*100</f>
        <v>0.84706069937316997</v>
      </c>
      <c r="E126" s="33">
        <f t="shared" si="34"/>
        <v>-0.31718200533890073</v>
      </c>
      <c r="F126" s="33">
        <f t="shared" ref="F126:F127" si="38">((C126/C114)-1)*100</f>
        <v>-2.3666184273999025</v>
      </c>
    </row>
    <row r="127" spans="1:6" ht="14.25" customHeight="1" x14ac:dyDescent="0.2">
      <c r="A127" s="20"/>
      <c r="B127" s="21" t="s">
        <v>34</v>
      </c>
      <c r="C127" s="22">
        <v>1016.42</v>
      </c>
      <c r="D127" s="33">
        <f t="shared" si="37"/>
        <v>0.43973635582081894</v>
      </c>
      <c r="E127" s="33">
        <f t="shared" si="34"/>
        <v>0.12115958589031806</v>
      </c>
      <c r="F127" s="33">
        <f t="shared" si="38"/>
        <v>3.6084891235652616</v>
      </c>
    </row>
    <row r="128" spans="1:6" ht="10.5" customHeight="1" x14ac:dyDescent="0.2">
      <c r="A128" s="20"/>
      <c r="B128" s="21" t="s">
        <v>35</v>
      </c>
      <c r="C128" s="38">
        <v>1047.77</v>
      </c>
      <c r="D128" s="33">
        <f>((C128/C127)-1)*100</f>
        <v>3.0843548926624775</v>
      </c>
      <c r="E128" s="33">
        <f>((C128/C$119)-1)*100</f>
        <v>3.2092514701681285</v>
      </c>
      <c r="F128" s="33">
        <f>((C128/C116)-1)*100</f>
        <v>4.1117260704100822</v>
      </c>
    </row>
    <row r="129" spans="1:6" x14ac:dyDescent="0.2">
      <c r="A129" s="20"/>
      <c r="B129" s="21" t="s">
        <v>36</v>
      </c>
      <c r="C129" s="38">
        <v>1017.18</v>
      </c>
      <c r="D129" s="33">
        <f>((C129/C128)-1)*100</f>
        <v>-2.9195338671655024</v>
      </c>
      <c r="E129" s="33">
        <f>((C129/C$119)-1)*100</f>
        <v>0.19602241944856047</v>
      </c>
      <c r="F129" s="33">
        <f>((C129/C117)-1)*100</f>
        <v>0.90170520489241124</v>
      </c>
    </row>
    <row r="130" spans="1:6" x14ac:dyDescent="0.2">
      <c r="A130" s="20"/>
      <c r="B130" s="21" t="s">
        <v>4</v>
      </c>
      <c r="C130" s="38">
        <v>1031.28</v>
      </c>
      <c r="D130" s="33">
        <f>((C130/C129)-1)*100</f>
        <v>1.3861853359287357</v>
      </c>
      <c r="E130" s="33">
        <f t="shared" si="34"/>
        <v>1.5849249894108519</v>
      </c>
      <c r="F130" s="33">
        <f>((C130/C118)-1)*100</f>
        <v>2.1170412912169478</v>
      </c>
    </row>
    <row r="131" spans="1:6" x14ac:dyDescent="0.2">
      <c r="A131" s="20"/>
      <c r="B131" s="21" t="s">
        <v>3</v>
      </c>
      <c r="C131" s="22">
        <v>1027.05</v>
      </c>
      <c r="D131" s="33">
        <f t="shared" ref="D131" si="39">((C131/C130)-1)*100</f>
        <v>-0.41016988596696002</v>
      </c>
      <c r="E131" s="33">
        <f t="shared" si="34"/>
        <v>1.1682542184221489</v>
      </c>
      <c r="F131" s="33">
        <f t="shared" ref="F131" si="40">((C131/C119)-1)*100</f>
        <v>1.1682542184221489</v>
      </c>
    </row>
    <row r="132" spans="1:6" x14ac:dyDescent="0.2">
      <c r="A132" s="27">
        <v>2024</v>
      </c>
      <c r="B132" s="34" t="s">
        <v>27</v>
      </c>
      <c r="C132" s="35">
        <v>1052.92</v>
      </c>
      <c r="D132" s="36">
        <f t="shared" ref="D132:D137" si="41">((C132/C131)-1)*100</f>
        <v>2.5188647096051842</v>
      </c>
      <c r="E132" s="36">
        <f t="shared" ref="E132:E143" si="42">((C132/C$131)-1)*100</f>
        <v>2.5188647096051842</v>
      </c>
      <c r="F132" s="36">
        <f t="shared" ref="F132:F143" si="43">((C132/C120)-1)*100</f>
        <v>2.8453100733548897</v>
      </c>
    </row>
    <row r="133" spans="1:6" x14ac:dyDescent="0.2">
      <c r="A133" s="20"/>
      <c r="B133" s="21" t="s">
        <v>28</v>
      </c>
      <c r="C133" s="22">
        <v>1089.46</v>
      </c>
      <c r="D133" s="33">
        <f>((C133/C132)-1)*100</f>
        <v>3.470349124339922</v>
      </c>
      <c r="E133" s="33">
        <f>((C133/C$131)-1)*100</f>
        <v>6.0766272333382165</v>
      </c>
      <c r="F133" s="33">
        <f>((C133/C121)-1)*100</f>
        <v>9.918781213741612</v>
      </c>
    </row>
    <row r="134" spans="1:6" hidden="1" x14ac:dyDescent="0.2">
      <c r="A134" s="20"/>
      <c r="B134" s="21" t="s">
        <v>29</v>
      </c>
      <c r="C134" s="22"/>
      <c r="D134" s="33">
        <f t="shared" si="41"/>
        <v>-100</v>
      </c>
      <c r="E134" s="33">
        <f t="shared" si="42"/>
        <v>-100</v>
      </c>
      <c r="F134" s="33">
        <f t="shared" si="43"/>
        <v>-100</v>
      </c>
    </row>
    <row r="135" spans="1:6" hidden="1" x14ac:dyDescent="0.2">
      <c r="A135" s="20"/>
      <c r="B135" s="21" t="s">
        <v>30</v>
      </c>
      <c r="C135" s="22"/>
      <c r="D135" s="33" t="e">
        <f t="shared" si="41"/>
        <v>#DIV/0!</v>
      </c>
      <c r="E135" s="33">
        <f t="shared" si="42"/>
        <v>-100</v>
      </c>
      <c r="F135" s="33">
        <f t="shared" si="43"/>
        <v>-100</v>
      </c>
    </row>
    <row r="136" spans="1:6" ht="11.25" hidden="1" customHeight="1" x14ac:dyDescent="0.2">
      <c r="A136" s="20"/>
      <c r="B136" s="21" t="s">
        <v>31</v>
      </c>
      <c r="C136" s="22"/>
      <c r="D136" s="33" t="e">
        <f t="shared" si="41"/>
        <v>#DIV/0!</v>
      </c>
      <c r="E136" s="33">
        <f t="shared" si="42"/>
        <v>-100</v>
      </c>
      <c r="F136" s="33">
        <f t="shared" si="43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1"/>
        <v>#DIV/0!</v>
      </c>
      <c r="E137" s="33">
        <f t="shared" si="42"/>
        <v>-100</v>
      </c>
      <c r="F137" s="33">
        <f t="shared" si="43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4">((C138/C137)-1)*100</f>
        <v>#DIV/0!</v>
      </c>
      <c r="E138" s="33">
        <f t="shared" si="42"/>
        <v>-100</v>
      </c>
      <c r="F138" s="33">
        <f t="shared" si="43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2"/>
        <v>-100</v>
      </c>
      <c r="F139" s="33">
        <f t="shared" si="43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2"/>
        <v>-100</v>
      </c>
      <c r="F140" s="33">
        <f t="shared" si="43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2"/>
        <v>-100</v>
      </c>
      <c r="F141" s="33">
        <f t="shared" si="43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2"/>
        <v>-100</v>
      </c>
      <c r="F142" s="33">
        <f t="shared" si="43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2"/>
        <v>-100</v>
      </c>
      <c r="F143" s="33">
        <f t="shared" si="43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3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48"/>
  <sheetViews>
    <sheetView showGridLines="0" topLeftCell="A119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0" t="s">
        <v>9</v>
      </c>
      <c r="B6" s="40"/>
      <c r="C6" s="40"/>
      <c r="D6" s="40"/>
      <c r="E6" s="40"/>
      <c r="F6" s="40"/>
    </row>
    <row r="7" spans="1:6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6" si="20">((C94/C93)-1)*100</f>
        <v>2.3798128496691051</v>
      </c>
      <c r="E94" s="33">
        <f t="shared" si="16"/>
        <v>14.421941862180908</v>
      </c>
      <c r="F94" s="33">
        <f t="shared" ref="F94:F96" si="21">((C94/C82)-1)*100</f>
        <v>14.529677836241127</v>
      </c>
    </row>
    <row r="95" spans="1:6" x14ac:dyDescent="0.2">
      <c r="A95" s="20"/>
      <c r="B95" s="21" t="s">
        <v>3</v>
      </c>
      <c r="C95" s="22">
        <v>630.91999999999996</v>
      </c>
      <c r="D95" s="33">
        <f t="shared" si="20"/>
        <v>1.7038768437172447</v>
      </c>
      <c r="E95" s="33">
        <f t="shared" si="16"/>
        <v>16.37155083370223</v>
      </c>
      <c r="F95" s="33">
        <f t="shared" si="21"/>
        <v>16.37155083370223</v>
      </c>
    </row>
    <row r="96" spans="1:6" x14ac:dyDescent="0.2">
      <c r="A96" s="27">
        <v>2021</v>
      </c>
      <c r="B96" s="34" t="s">
        <v>27</v>
      </c>
      <c r="C96" s="35">
        <v>647.26</v>
      </c>
      <c r="D96" s="36">
        <f t="shared" si="20"/>
        <v>2.5898687630761419</v>
      </c>
      <c r="E96" s="36">
        <f>((C96/C$95)-1)*100</f>
        <v>2.5898687630761419</v>
      </c>
      <c r="F96" s="36">
        <f t="shared" si="21"/>
        <v>19.091076356945713</v>
      </c>
    </row>
    <row r="97" spans="1:6" x14ac:dyDescent="0.2">
      <c r="A97" s="20"/>
      <c r="B97" s="21" t="s">
        <v>28</v>
      </c>
      <c r="C97" s="22">
        <v>667.44</v>
      </c>
      <c r="D97" s="33">
        <f t="shared" ref="D97:D102" si="22">((C97/C96)-1)*100</f>
        <v>3.117757933442511</v>
      </c>
      <c r="E97" s="33">
        <f t="shared" ref="E97:E107" si="23">((C97/C$95)-1)*100</f>
        <v>5.788372535345232</v>
      </c>
      <c r="F97" s="33">
        <f t="shared" ref="F97:F102" si="24">((C97/C85)-1)*100</f>
        <v>22.691176470588246</v>
      </c>
    </row>
    <row r="98" spans="1:6" x14ac:dyDescent="0.2">
      <c r="A98" s="20"/>
      <c r="B98" s="21" t="s">
        <v>29</v>
      </c>
      <c r="C98" s="22">
        <v>694.55</v>
      </c>
      <c r="D98" s="33">
        <f t="shared" si="22"/>
        <v>4.0617883255423592</v>
      </c>
      <c r="E98" s="33">
        <f>((C98/C$95)-1)*100</f>
        <v>10.085272300767123</v>
      </c>
      <c r="F98" s="33">
        <f t="shared" si="24"/>
        <v>27.363247941613309</v>
      </c>
    </row>
    <row r="99" spans="1:6" x14ac:dyDescent="0.2">
      <c r="A99" s="20"/>
      <c r="B99" s="21" t="s">
        <v>30</v>
      </c>
      <c r="C99" s="22">
        <v>717.01</v>
      </c>
      <c r="D99" s="33">
        <f t="shared" si="22"/>
        <v>3.2337484702325225</v>
      </c>
      <c r="E99" s="33">
        <f>((C99/C$95)-1)*100</f>
        <v>13.645153109744502</v>
      </c>
      <c r="F99" s="33">
        <f t="shared" si="24"/>
        <v>31.066062223522106</v>
      </c>
    </row>
    <row r="100" spans="1:6" ht="11.25" customHeight="1" x14ac:dyDescent="0.2">
      <c r="A100" s="20"/>
      <c r="B100" s="21" t="s">
        <v>31</v>
      </c>
      <c r="C100" s="22">
        <v>733.68</v>
      </c>
      <c r="D100" s="33">
        <f t="shared" si="22"/>
        <v>2.3249327066568126</v>
      </c>
      <c r="E100" s="33">
        <f>((C100/C$95)-1)*100</f>
        <v>16.287326443923167</v>
      </c>
      <c r="F100" s="33">
        <f t="shared" si="24"/>
        <v>33.729471592876806</v>
      </c>
    </row>
    <row r="101" spans="1:6" x14ac:dyDescent="0.2">
      <c r="A101" s="20"/>
      <c r="B101" s="21" t="s">
        <v>32</v>
      </c>
      <c r="C101" s="22">
        <v>752.62</v>
      </c>
      <c r="D101" s="33">
        <f t="shared" si="22"/>
        <v>2.5815069239995658</v>
      </c>
      <c r="E101" s="33">
        <f>((C101/C$95)-1)*100</f>
        <v>19.28929182780703</v>
      </c>
      <c r="F101" s="33">
        <f t="shared" si="24"/>
        <v>36.76043029510101</v>
      </c>
    </row>
    <row r="102" spans="1:6" x14ac:dyDescent="0.2">
      <c r="A102" s="20"/>
      <c r="B102" s="21" t="s">
        <v>33</v>
      </c>
      <c r="C102" s="22">
        <v>769.44</v>
      </c>
      <c r="D102" s="33">
        <f t="shared" si="22"/>
        <v>2.2348595572799113</v>
      </c>
      <c r="E102" s="33">
        <f>((C102/C$95)-1)*100</f>
        <v>21.955239967032281</v>
      </c>
      <c r="F102" s="33">
        <f t="shared" si="24"/>
        <v>38.483135956229077</v>
      </c>
    </row>
    <row r="103" spans="1:6" x14ac:dyDescent="0.2">
      <c r="A103" s="20"/>
      <c r="B103" s="21" t="s">
        <v>34</v>
      </c>
      <c r="C103" s="22">
        <v>780</v>
      </c>
      <c r="D103" s="33">
        <f t="shared" ref="D103:D114" si="25">((C103/C102)-1)*100</f>
        <v>1.3724266999376011</v>
      </c>
      <c r="E103" s="33">
        <f t="shared" si="23"/>
        <v>23.62898624231282</v>
      </c>
      <c r="F103" s="33">
        <f t="shared" ref="F103:F114" si="26">((C103/C91)-1)*100</f>
        <v>37.4570446735395</v>
      </c>
    </row>
    <row r="104" spans="1:6" x14ac:dyDescent="0.2">
      <c r="A104" s="20"/>
      <c r="B104" s="21" t="s">
        <v>35</v>
      </c>
      <c r="C104" s="22">
        <v>792.81</v>
      </c>
      <c r="D104" s="33">
        <f t="shared" si="25"/>
        <v>1.6423076923076874</v>
      </c>
      <c r="E104" s="33">
        <f t="shared" si="23"/>
        <v>25.659354593292338</v>
      </c>
      <c r="F104" s="33">
        <f t="shared" si="26"/>
        <v>34.605001782712776</v>
      </c>
    </row>
    <row r="105" spans="1:6" ht="15" customHeight="1" x14ac:dyDescent="0.2">
      <c r="A105" s="20"/>
      <c r="B105" s="21" t="s">
        <v>36</v>
      </c>
      <c r="C105" s="22">
        <v>795.09</v>
      </c>
      <c r="D105" s="33">
        <f t="shared" si="25"/>
        <v>0.28758466719642772</v>
      </c>
      <c r="E105" s="33">
        <f t="shared" si="23"/>
        <v>26.020731630000647</v>
      </c>
      <c r="F105" s="33">
        <f t="shared" si="26"/>
        <v>31.218127506477657</v>
      </c>
    </row>
    <row r="106" spans="1:6" x14ac:dyDescent="0.2">
      <c r="A106" s="20"/>
      <c r="B106" s="21" t="s">
        <v>4</v>
      </c>
      <c r="C106" s="22">
        <v>799.97</v>
      </c>
      <c r="D106" s="33">
        <f>((C106/C105)-1)*100</f>
        <v>0.6137669949313862</v>
      </c>
      <c r="E106" s="33">
        <f>((C106/C$95)-1)*100</f>
        <v>26.794205287516661</v>
      </c>
      <c r="F106" s="33">
        <f>((C106/C94)-1)*100</f>
        <v>28.95462239058595</v>
      </c>
    </row>
    <row r="107" spans="1:6" x14ac:dyDescent="0.2">
      <c r="A107" s="20"/>
      <c r="B107" s="21" t="s">
        <v>3</v>
      </c>
      <c r="C107" s="22">
        <v>803.19</v>
      </c>
      <c r="D107" s="33">
        <f t="shared" si="25"/>
        <v>0.40251509431603605</v>
      </c>
      <c r="E107" s="33">
        <f t="shared" si="23"/>
        <v>27.304571102516984</v>
      </c>
      <c r="F107" s="33">
        <f t="shared" si="26"/>
        <v>27.304571102516984</v>
      </c>
    </row>
    <row r="108" spans="1:6" ht="12" customHeight="1" x14ac:dyDescent="0.2">
      <c r="A108" s="27">
        <v>2022</v>
      </c>
      <c r="B108" s="34" t="s">
        <v>27</v>
      </c>
      <c r="C108" s="35">
        <v>809.65</v>
      </c>
      <c r="D108" s="36">
        <f t="shared" si="25"/>
        <v>0.80429288213248462</v>
      </c>
      <c r="E108" s="36">
        <f>((C108/C$107)-1)*100</f>
        <v>0.80429288213248462</v>
      </c>
      <c r="F108" s="36">
        <f t="shared" si="26"/>
        <v>25.08883601643852</v>
      </c>
    </row>
    <row r="109" spans="1:6" x14ac:dyDescent="0.2">
      <c r="A109" s="20"/>
      <c r="B109" s="21" t="s">
        <v>28</v>
      </c>
      <c r="C109" s="22">
        <v>813.67</v>
      </c>
      <c r="D109" s="33">
        <f t="shared" si="25"/>
        <v>0.49651083801642848</v>
      </c>
      <c r="E109" s="33">
        <f>((C109/C$107)-1)*100</f>
        <v>1.3047971214780851</v>
      </c>
      <c r="F109" s="33">
        <f t="shared" si="26"/>
        <v>21.909085460865384</v>
      </c>
    </row>
    <row r="110" spans="1:6" x14ac:dyDescent="0.2">
      <c r="A110" s="20"/>
      <c r="B110" s="21" t="s">
        <v>29</v>
      </c>
      <c r="C110" s="22">
        <v>820.59</v>
      </c>
      <c r="D110" s="33">
        <f>((C110/C109)-1)*100</f>
        <v>0.85046763429892369</v>
      </c>
      <c r="E110" s="33">
        <f>((C110/C$107)-1)*100</f>
        <v>2.166361632988445</v>
      </c>
      <c r="F110" s="33">
        <f>((C110/C98)-1)*100</f>
        <v>18.14700165574834</v>
      </c>
    </row>
    <row r="111" spans="1:6" x14ac:dyDescent="0.2">
      <c r="A111" s="20"/>
      <c r="B111" s="21" t="s">
        <v>30</v>
      </c>
      <c r="C111" s="22">
        <v>833.35</v>
      </c>
      <c r="D111" s="33">
        <f t="shared" si="25"/>
        <v>1.5549787348127619</v>
      </c>
      <c r="E111" s="33">
        <f>((C111/C$107)-1)*100</f>
        <v>3.7550268305133194</v>
      </c>
      <c r="F111" s="33">
        <f t="shared" si="26"/>
        <v>16.225715122522711</v>
      </c>
    </row>
    <row r="112" spans="1:6" ht="11.25" customHeight="1" x14ac:dyDescent="0.2">
      <c r="A112" s="20"/>
      <c r="B112" s="21" t="s">
        <v>31</v>
      </c>
      <c r="C112" s="22">
        <v>851.71</v>
      </c>
      <c r="D112" s="33">
        <f>((C112/C111)-1)*100</f>
        <v>2.2031559368812736</v>
      </c>
      <c r="E112" s="33">
        <f>((C112/C$107)-1)*100</f>
        <v>6.040911863942533</v>
      </c>
      <c r="F112" s="33">
        <f>((C112/C100)-1)*100</f>
        <v>16.087395049612919</v>
      </c>
    </row>
    <row r="113" spans="1:6" x14ac:dyDescent="0.2">
      <c r="A113" s="20"/>
      <c r="B113" s="21" t="s">
        <v>32</v>
      </c>
      <c r="C113" s="22">
        <v>866.27</v>
      </c>
      <c r="D113" s="33">
        <f t="shared" si="25"/>
        <v>1.7095020605605082</v>
      </c>
      <c r="E113" s="33">
        <f t="shared" ref="E113:E119" si="27">((C113/C$107)-1)*100</f>
        <v>7.8536834372937792</v>
      </c>
      <c r="F113" s="33">
        <f t="shared" si="26"/>
        <v>15.100581966995286</v>
      </c>
    </row>
    <row r="114" spans="1:6" x14ac:dyDescent="0.2">
      <c r="A114" s="20"/>
      <c r="B114" s="21" t="s">
        <v>33</v>
      </c>
      <c r="C114" s="22">
        <v>870.69</v>
      </c>
      <c r="D114" s="33">
        <f t="shared" si="25"/>
        <v>0.51023352996180105</v>
      </c>
      <c r="E114" s="33">
        <f t="shared" si="27"/>
        <v>8.4039890934897166</v>
      </c>
      <c r="F114" s="33">
        <f t="shared" si="26"/>
        <v>13.158920773549587</v>
      </c>
    </row>
    <row r="115" spans="1:6" x14ac:dyDescent="0.2">
      <c r="A115" s="20"/>
      <c r="B115" s="21" t="s">
        <v>34</v>
      </c>
      <c r="C115" s="22">
        <v>870.68</v>
      </c>
      <c r="D115" s="33">
        <v>0</v>
      </c>
      <c r="E115" s="33">
        <f t="shared" si="27"/>
        <v>8.4027440580684463</v>
      </c>
      <c r="F115" s="33">
        <f t="shared" ref="F115:F116" si="28">((C115/C103)-1)*100</f>
        <v>11.625641025641009</v>
      </c>
    </row>
    <row r="116" spans="1:6" x14ac:dyDescent="0.2">
      <c r="A116" s="20"/>
      <c r="B116" s="21" t="s">
        <v>35</v>
      </c>
      <c r="C116" s="22">
        <v>869.32</v>
      </c>
      <c r="D116" s="33">
        <f t="shared" ref="D116" si="29">((C116/C115)-1)*100</f>
        <v>-0.15619975191802915</v>
      </c>
      <c r="E116" s="33">
        <f t="shared" si="27"/>
        <v>8.2334192407774065</v>
      </c>
      <c r="F116" s="33">
        <f t="shared" si="28"/>
        <v>9.6504837224555828</v>
      </c>
    </row>
    <row r="117" spans="1:6" ht="15" customHeight="1" x14ac:dyDescent="0.2">
      <c r="A117" s="20"/>
      <c r="B117" s="21" t="s">
        <v>36</v>
      </c>
      <c r="C117" s="22">
        <v>869.09</v>
      </c>
      <c r="D117" s="33">
        <f>((C117/C116)-1)*100</f>
        <v>-2.6457461004003591E-2</v>
      </c>
      <c r="E117" s="33">
        <f>((C117/C$107)-1)*100</f>
        <v>8.2047834260884578</v>
      </c>
      <c r="F117" s="33">
        <f>((C117/C105)-1)*100</f>
        <v>9.3071224641235517</v>
      </c>
    </row>
    <row r="118" spans="1:6" x14ac:dyDescent="0.2">
      <c r="A118" s="20"/>
      <c r="B118" s="21" t="s">
        <v>4</v>
      </c>
      <c r="C118" s="22">
        <v>870.8</v>
      </c>
      <c r="D118" s="33">
        <f>((C118/C117)-1)*100</f>
        <v>0.19675752798904433</v>
      </c>
      <c r="E118" s="33">
        <f t="shared" si="27"/>
        <v>8.4176844831235229</v>
      </c>
      <c r="F118" s="33">
        <f>((C118/C106)-1)*100</f>
        <v>8.8540820280760499</v>
      </c>
    </row>
    <row r="119" spans="1:6" x14ac:dyDescent="0.2">
      <c r="A119" s="20"/>
      <c r="B119" s="21" t="s">
        <v>3</v>
      </c>
      <c r="C119" s="22">
        <v>872.7</v>
      </c>
      <c r="D119" s="33">
        <f t="shared" ref="D119:D121" si="30">((C119/C118)-1)*100</f>
        <v>0.21819016995867635</v>
      </c>
      <c r="E119" s="33">
        <f t="shared" si="27"/>
        <v>8.6542412131625177</v>
      </c>
      <c r="F119" s="33">
        <f t="shared" ref="F119:F121" si="31">((C119/C107)-1)*100</f>
        <v>8.6542412131625177</v>
      </c>
    </row>
    <row r="120" spans="1:6" ht="12" customHeight="1" x14ac:dyDescent="0.2">
      <c r="A120" s="27">
        <v>2023</v>
      </c>
      <c r="B120" s="34" t="s">
        <v>27</v>
      </c>
      <c r="C120" s="35">
        <v>872.57</v>
      </c>
      <c r="D120" s="36">
        <f t="shared" si="30"/>
        <v>-1.4896298842670408E-2</v>
      </c>
      <c r="E120" s="36">
        <f>((C120/C$119)-1)*100</f>
        <v>-1.4896298842670408E-2</v>
      </c>
      <c r="F120" s="36">
        <f>((C120/C108)-1)*100</f>
        <v>7.7712591860680691</v>
      </c>
    </row>
    <row r="121" spans="1:6" x14ac:dyDescent="0.2">
      <c r="A121" s="20"/>
      <c r="B121" s="21" t="s">
        <v>28</v>
      </c>
      <c r="C121" s="22">
        <v>873.12</v>
      </c>
      <c r="D121" s="33">
        <f t="shared" si="30"/>
        <v>6.3032192259648845E-2</v>
      </c>
      <c r="E121" s="33">
        <f t="shared" ref="E121:E131" si="32">((C121/C$119)-1)*100</f>
        <v>4.8126503953249689E-2</v>
      </c>
      <c r="F121" s="33">
        <f t="shared" si="31"/>
        <v>7.3064018582472023</v>
      </c>
    </row>
    <row r="122" spans="1:6" x14ac:dyDescent="0.2">
      <c r="A122" s="20"/>
      <c r="B122" s="21" t="s">
        <v>29</v>
      </c>
      <c r="C122" s="22">
        <v>870.36</v>
      </c>
      <c r="D122" s="33">
        <f>((C122/C121)-1)*100</f>
        <v>-0.31610775151181825</v>
      </c>
      <c r="E122" s="33">
        <f>((C122/C$119)-1)*100</f>
        <v>-0.26813337916810065</v>
      </c>
      <c r="F122" s="33">
        <f>((C122/C110)-1)*100</f>
        <v>6.065148246993024</v>
      </c>
    </row>
    <row r="123" spans="1:6" x14ac:dyDescent="0.2">
      <c r="A123" s="20"/>
      <c r="B123" s="21" t="s">
        <v>30</v>
      </c>
      <c r="C123" s="22">
        <v>869.61</v>
      </c>
      <c r="D123" s="33">
        <f t="shared" ref="D123" si="33">((C123/C122)-1)*100</f>
        <v>-8.6171239487109474E-2</v>
      </c>
      <c r="E123" s="33">
        <f t="shared" si="32"/>
        <v>-0.35407356479890684</v>
      </c>
      <c r="F123" s="33">
        <f t="shared" ref="F123" si="34">((C123/C111)-1)*100</f>
        <v>4.3511129777404456</v>
      </c>
    </row>
    <row r="124" spans="1:6" ht="11.25" customHeight="1" x14ac:dyDescent="0.2">
      <c r="A124" s="20"/>
      <c r="B124" s="21" t="s">
        <v>31</v>
      </c>
      <c r="C124" s="22">
        <v>870.69</v>
      </c>
      <c r="D124" s="33">
        <f>((C124/C123)-1)*100</f>
        <v>0.12419360402939894</v>
      </c>
      <c r="E124" s="33">
        <f>((C124/C$119)-1)*100</f>
        <v>-0.23031969749054415</v>
      </c>
      <c r="F124" s="33">
        <f>((C124/C112)-1)*100</f>
        <v>2.2284580432306855</v>
      </c>
    </row>
    <row r="125" spans="1:6" x14ac:dyDescent="0.2">
      <c r="A125" s="20"/>
      <c r="B125" s="21" t="s">
        <v>32</v>
      </c>
      <c r="C125" s="22">
        <v>871.88</v>
      </c>
      <c r="D125" s="33">
        <f>((C125/C124)-1)*100</f>
        <v>0.13667321319872361</v>
      </c>
      <c r="E125" s="33">
        <f>((C125/C$119)-1)*100</f>
        <v>-9.3961269623010768E-2</v>
      </c>
      <c r="F125" s="33">
        <f>((C125/C113)-1)*100</f>
        <v>0.64760409572073296</v>
      </c>
    </row>
    <row r="126" spans="1:6" x14ac:dyDescent="0.2">
      <c r="A126" s="20"/>
      <c r="B126" s="21" t="s">
        <v>33</v>
      </c>
      <c r="C126" s="22">
        <v>869.2</v>
      </c>
      <c r="D126" s="33">
        <f t="shared" ref="D126:D127" si="35">((C126/C125)-1)*100</f>
        <v>-0.30738174978207633</v>
      </c>
      <c r="E126" s="33">
        <f t="shared" si="32"/>
        <v>-0.40105419961040667</v>
      </c>
      <c r="F126" s="33">
        <f t="shared" ref="F126:F127" si="36">((C126/C114)-1)*100</f>
        <v>-0.17112864509756243</v>
      </c>
    </row>
    <row r="127" spans="1:6" x14ac:dyDescent="0.2">
      <c r="A127" s="20"/>
      <c r="B127" s="21" t="s">
        <v>34</v>
      </c>
      <c r="C127" s="22">
        <v>869.28</v>
      </c>
      <c r="D127" s="33">
        <f t="shared" si="35"/>
        <v>9.2038656235526872E-3</v>
      </c>
      <c r="E127" s="33">
        <f t="shared" si="32"/>
        <v>-0.39188724647646334</v>
      </c>
      <c r="F127" s="33">
        <f t="shared" si="36"/>
        <v>-0.16079386226857117</v>
      </c>
    </row>
    <row r="128" spans="1:6" x14ac:dyDescent="0.2">
      <c r="A128" s="20"/>
      <c r="B128" s="21" t="s">
        <v>35</v>
      </c>
      <c r="C128" s="22">
        <v>868.57</v>
      </c>
      <c r="D128" s="33">
        <f>((C128/C127)-1)*100</f>
        <v>-8.1676789987106257E-2</v>
      </c>
      <c r="E128" s="33">
        <f>((C128/C$119)-1)*100</f>
        <v>-0.4732439555402812</v>
      </c>
      <c r="F128" s="33">
        <f>((C128/C116)-1)*100</f>
        <v>-8.6274329360880309E-2</v>
      </c>
    </row>
    <row r="129" spans="1:6" ht="15" customHeight="1" x14ac:dyDescent="0.2">
      <c r="A129" s="20"/>
      <c r="B129" s="21" t="s">
        <v>36</v>
      </c>
      <c r="C129" s="22">
        <v>869.35</v>
      </c>
      <c r="D129" s="33">
        <f>((C129/C128)-1)*100</f>
        <v>8.9802779280878653E-2</v>
      </c>
      <c r="E129" s="33">
        <f>((C129/C$119)-1)*100</f>
        <v>-0.38386616248424765</v>
      </c>
      <c r="F129" s="33">
        <f>((C129/C117)-1)*100</f>
        <v>2.9916349284886401E-2</v>
      </c>
    </row>
    <row r="130" spans="1:6" x14ac:dyDescent="0.2">
      <c r="A130" s="20"/>
      <c r="B130" s="21" t="s">
        <v>4</v>
      </c>
      <c r="C130" s="22">
        <v>870.28</v>
      </c>
      <c r="D130" s="33">
        <f>((C130/C129)-1)*100</f>
        <v>0.10697647667796684</v>
      </c>
      <c r="E130" s="33">
        <f t="shared" si="32"/>
        <v>-0.27730033230205509</v>
      </c>
      <c r="F130" s="33">
        <f>((C130/C118)-1)*100</f>
        <v>-5.971520440973821E-2</v>
      </c>
    </row>
    <row r="131" spans="1:6" x14ac:dyDescent="0.2">
      <c r="A131" s="20"/>
      <c r="B131" s="21" t="s">
        <v>3</v>
      </c>
      <c r="C131" s="22">
        <v>870.81</v>
      </c>
      <c r="D131" s="33">
        <f t="shared" ref="D131" si="37">((C131/C130)-1)*100</f>
        <v>6.0899940249115048E-2</v>
      </c>
      <c r="E131" s="33">
        <f t="shared" si="32"/>
        <v>-0.2165692677896347</v>
      </c>
      <c r="F131" s="33">
        <f t="shared" ref="F131" si="38">((C131/C119)-1)*100</f>
        <v>-0.2165692677896347</v>
      </c>
    </row>
    <row r="132" spans="1:6" x14ac:dyDescent="0.2">
      <c r="A132" s="27">
        <v>2024</v>
      </c>
      <c r="B132" s="34" t="s">
        <v>27</v>
      </c>
      <c r="C132" s="35">
        <v>871.08</v>
      </c>
      <c r="D132" s="36">
        <f t="shared" ref="D132:D137" si="39">((C132/C131)-1)*100</f>
        <v>3.1005615461476843E-2</v>
      </c>
      <c r="E132" s="36">
        <f t="shared" ref="E132:E143" si="40">((C132/C$131)-1)*100</f>
        <v>3.1005615461476843E-2</v>
      </c>
      <c r="F132" s="36">
        <f t="shared" ref="F132:F143" si="41">((C132/C120)-1)*100</f>
        <v>-0.17075993903068465</v>
      </c>
    </row>
    <row r="133" spans="1:6" x14ac:dyDescent="0.2">
      <c r="A133" s="20"/>
      <c r="B133" s="21" t="s">
        <v>28</v>
      </c>
      <c r="C133" s="22">
        <v>871.75</v>
      </c>
      <c r="D133" s="33">
        <f>((C133/C132)-1)*100</f>
        <v>7.691601230654932E-2</v>
      </c>
      <c r="E133" s="33">
        <f>((C133/C$131)-1)*100</f>
        <v>0.10794547605104121</v>
      </c>
      <c r="F133" s="33">
        <f>((C133/C121)-1)*100</f>
        <v>-0.15690855781564927</v>
      </c>
    </row>
    <row r="134" spans="1:6" hidden="1" x14ac:dyDescent="0.2">
      <c r="A134" s="20"/>
      <c r="B134" s="21" t="s">
        <v>29</v>
      </c>
      <c r="C134" s="22"/>
      <c r="D134" s="33">
        <f t="shared" si="39"/>
        <v>-100</v>
      </c>
      <c r="E134" s="33">
        <f t="shared" si="40"/>
        <v>-100</v>
      </c>
      <c r="F134" s="33">
        <f t="shared" si="41"/>
        <v>-100</v>
      </c>
    </row>
    <row r="135" spans="1:6" hidden="1" x14ac:dyDescent="0.2">
      <c r="A135" s="20"/>
      <c r="B135" s="21" t="s">
        <v>30</v>
      </c>
      <c r="C135" s="22"/>
      <c r="D135" s="33" t="e">
        <f t="shared" si="39"/>
        <v>#DIV/0!</v>
      </c>
      <c r="E135" s="33">
        <f t="shared" si="40"/>
        <v>-100</v>
      </c>
      <c r="F135" s="33">
        <f t="shared" si="41"/>
        <v>-100</v>
      </c>
    </row>
    <row r="136" spans="1:6" ht="11.25" hidden="1" customHeight="1" x14ac:dyDescent="0.2">
      <c r="A136" s="20"/>
      <c r="B136" s="21" t="s">
        <v>31</v>
      </c>
      <c r="C136" s="22"/>
      <c r="D136" s="33" t="e">
        <f t="shared" si="39"/>
        <v>#DIV/0!</v>
      </c>
      <c r="E136" s="33">
        <f t="shared" si="40"/>
        <v>-100</v>
      </c>
      <c r="F136" s="33">
        <f t="shared" si="41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39"/>
        <v>#DIV/0!</v>
      </c>
      <c r="E137" s="33">
        <f t="shared" si="40"/>
        <v>-100</v>
      </c>
      <c r="F137" s="33">
        <f t="shared" si="41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2">((C138/C137)-1)*100</f>
        <v>#DIV/0!</v>
      </c>
      <c r="E138" s="33">
        <f t="shared" si="40"/>
        <v>-100</v>
      </c>
      <c r="F138" s="33">
        <f t="shared" si="41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0"/>
        <v>-100</v>
      </c>
      <c r="F139" s="33">
        <f t="shared" si="41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0"/>
        <v>-100</v>
      </c>
      <c r="F140" s="33">
        <f t="shared" si="41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0"/>
        <v>-100</v>
      </c>
      <c r="F141" s="33">
        <f t="shared" si="41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0"/>
        <v>-100</v>
      </c>
      <c r="F142" s="33">
        <f t="shared" si="41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0"/>
        <v>-100</v>
      </c>
      <c r="F143" s="33">
        <f t="shared" si="41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48"/>
  <sheetViews>
    <sheetView showGridLines="0" tabSelected="1" topLeftCell="A120" workbookViewId="0">
      <selection activeCell="F146" sqref="F146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0" t="s">
        <v>10</v>
      </c>
      <c r="B6" s="40"/>
      <c r="C6" s="40"/>
      <c r="D6" s="40"/>
      <c r="E6" s="40"/>
      <c r="F6" s="40"/>
    </row>
    <row r="7" spans="1:6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6" si="21">((C94/C93)-1)*100</f>
        <v>2.5080770944741593</v>
      </c>
      <c r="E94" s="33">
        <f t="shared" si="18"/>
        <v>18.169559005313786</v>
      </c>
      <c r="F94" s="33">
        <f t="shared" ref="F94:F96" si="22">((C94/C82)-1)*100</f>
        <v>18.38621998488188</v>
      </c>
    </row>
    <row r="95" spans="1:6" x14ac:dyDescent="0.2">
      <c r="A95" s="20"/>
      <c r="B95" s="21" t="s">
        <v>3</v>
      </c>
      <c r="C95" s="22">
        <v>762.96</v>
      </c>
      <c r="D95" s="33">
        <f t="shared" si="21"/>
        <v>3.6503688407667489</v>
      </c>
      <c r="E95" s="33">
        <f t="shared" si="18"/>
        <v>22.483183766515236</v>
      </c>
      <c r="F95" s="33">
        <f t="shared" si="22"/>
        <v>22.483183766515236</v>
      </c>
    </row>
    <row r="96" spans="1:6" x14ac:dyDescent="0.2">
      <c r="A96" s="27">
        <v>2021</v>
      </c>
      <c r="B96" s="34" t="s">
        <v>27</v>
      </c>
      <c r="C96" s="35">
        <v>796.56</v>
      </c>
      <c r="D96" s="36">
        <f t="shared" si="21"/>
        <v>4.4039005976722168</v>
      </c>
      <c r="E96" s="36">
        <f>((C96/C$95)-1)*100</f>
        <v>4.4039005976722168</v>
      </c>
      <c r="F96" s="36">
        <f t="shared" si="22"/>
        <v>27.988174237190087</v>
      </c>
    </row>
    <row r="97" spans="1:6" x14ac:dyDescent="0.2">
      <c r="A97" s="20"/>
      <c r="B97" s="21" t="s">
        <v>28</v>
      </c>
      <c r="C97" s="22">
        <v>813.43</v>
      </c>
      <c r="D97" s="33">
        <f t="shared" ref="D97:D102" si="23">((C97/C96)-1)*100</f>
        <v>2.1178567841719342</v>
      </c>
      <c r="E97" s="33">
        <f t="shared" ref="E97:E107" si="24">((C97/C$95)-1)*100</f>
        <v>6.6150256894201398</v>
      </c>
      <c r="F97" s="33">
        <f t="shared" ref="F97:F102" si="25">((C97/C85)-1)*100</f>
        <v>30.127979523276259</v>
      </c>
    </row>
    <row r="98" spans="1:6" x14ac:dyDescent="0.2">
      <c r="A98" s="20"/>
      <c r="B98" s="21" t="s">
        <v>29</v>
      </c>
      <c r="C98" s="22">
        <v>843.55</v>
      </c>
      <c r="D98" s="33">
        <f t="shared" si="23"/>
        <v>3.7028385970519828</v>
      </c>
      <c r="E98" s="33">
        <f>((C98/C$95)-1)*100</f>
        <v>10.562808010904877</v>
      </c>
      <c r="F98" s="33">
        <f t="shared" si="25"/>
        <v>33.420324238829565</v>
      </c>
    </row>
    <row r="99" spans="1:6" x14ac:dyDescent="0.2">
      <c r="A99" s="20"/>
      <c r="B99" s="21" t="s">
        <v>30</v>
      </c>
      <c r="C99" s="22">
        <v>867.71</v>
      </c>
      <c r="D99" s="33">
        <f t="shared" si="23"/>
        <v>2.8640863019382401</v>
      </c>
      <c r="E99" s="33">
        <f>((C99/C$95)-1)*100</f>
        <v>13.729422250183498</v>
      </c>
      <c r="F99" s="33">
        <f t="shared" si="25"/>
        <v>36.308083822928779</v>
      </c>
    </row>
    <row r="100" spans="1:6" ht="11.25" customHeight="1" x14ac:dyDescent="0.2">
      <c r="A100" s="20"/>
      <c r="B100" s="21" t="s">
        <v>31</v>
      </c>
      <c r="C100" s="22">
        <v>904.89</v>
      </c>
      <c r="D100" s="33">
        <f t="shared" si="23"/>
        <v>4.2848417097878233</v>
      </c>
      <c r="E100" s="33">
        <f>((C100/C$95)-1)*100</f>
        <v>18.602547971060069</v>
      </c>
      <c r="F100" s="33">
        <f t="shared" si="25"/>
        <v>41.792284308502303</v>
      </c>
    </row>
    <row r="101" spans="1:6" x14ac:dyDescent="0.2">
      <c r="A101" s="20"/>
      <c r="B101" s="21" t="s">
        <v>32</v>
      </c>
      <c r="C101" s="22">
        <v>934.51</v>
      </c>
      <c r="D101" s="33">
        <f t="shared" si="23"/>
        <v>3.2733260396291319</v>
      </c>
      <c r="E101" s="33">
        <f>((C101/C$95)-1)*100</f>
        <v>22.484796057460411</v>
      </c>
      <c r="F101" s="33">
        <f t="shared" si="25"/>
        <v>45.748463769924207</v>
      </c>
    </row>
    <row r="102" spans="1:6" x14ac:dyDescent="0.2">
      <c r="A102" s="20"/>
      <c r="B102" s="21" t="s">
        <v>33</v>
      </c>
      <c r="C102" s="22">
        <v>952.2</v>
      </c>
      <c r="D102" s="33">
        <f t="shared" si="23"/>
        <v>1.8929706477191388</v>
      </c>
      <c r="E102" s="33">
        <f>((C102/C$95)-1)*100</f>
        <v>24.803397294746766</v>
      </c>
      <c r="F102" s="33">
        <f t="shared" si="25"/>
        <v>47.898480941878162</v>
      </c>
    </row>
    <row r="103" spans="1:6" x14ac:dyDescent="0.2">
      <c r="A103" s="20"/>
      <c r="B103" s="21" t="s">
        <v>34</v>
      </c>
      <c r="C103" s="22">
        <v>963.42</v>
      </c>
      <c r="D103" s="33">
        <f t="shared" ref="D103:D104" si="26">((C103/C102)-1)*100</f>
        <v>1.1783238815374908</v>
      </c>
      <c r="E103" s="33">
        <f t="shared" si="24"/>
        <v>26.273985530040878</v>
      </c>
      <c r="F103" s="33">
        <f t="shared" ref="F103:F104" si="27">((C103/C91)-1)*100</f>
        <v>47.248884269731619</v>
      </c>
    </row>
    <row r="104" spans="1:6" ht="12.75" customHeight="1" x14ac:dyDescent="0.2">
      <c r="A104" s="20"/>
      <c r="B104" s="21" t="s">
        <v>35</v>
      </c>
      <c r="C104" s="22">
        <v>972.31</v>
      </c>
      <c r="D104" s="33">
        <f t="shared" si="26"/>
        <v>0.92275435427955355</v>
      </c>
      <c r="E104" s="33">
        <f t="shared" si="24"/>
        <v>27.439184229841661</v>
      </c>
      <c r="F104" s="33">
        <f t="shared" si="27"/>
        <v>41.688646663655035</v>
      </c>
    </row>
    <row r="105" spans="1:6" ht="12.75" customHeight="1" x14ac:dyDescent="0.2">
      <c r="A105" s="20"/>
      <c r="B105" s="21" t="s">
        <v>36</v>
      </c>
      <c r="C105" s="22">
        <v>979.35</v>
      </c>
      <c r="D105" s="33">
        <f>((C105/C104)-1)*100</f>
        <v>0.72404891444086683</v>
      </c>
      <c r="E105" s="33">
        <f t="shared" si="24"/>
        <v>28.361906259830128</v>
      </c>
      <c r="F105" s="33">
        <f>((C105/C93)-1)*100</f>
        <v>36.38452540106951</v>
      </c>
    </row>
    <row r="106" spans="1:6" ht="12.75" customHeight="1" x14ac:dyDescent="0.2">
      <c r="A106" s="20"/>
      <c r="B106" s="21" t="s">
        <v>4</v>
      </c>
      <c r="C106" s="22">
        <v>989.21</v>
      </c>
      <c r="D106" s="33">
        <f>((C106/C105)-1)*100</f>
        <v>1.0067902180017407</v>
      </c>
      <c r="E106" s="33">
        <f>((C106/C$95)-1)*100</f>
        <v>29.654241375694657</v>
      </c>
      <c r="F106" s="33">
        <f>((C106/C94)-1)*100</f>
        <v>34.387099403605539</v>
      </c>
    </row>
    <row r="107" spans="1:6" ht="12.75" customHeight="1" x14ac:dyDescent="0.2">
      <c r="A107" s="20"/>
      <c r="B107" s="21" t="s">
        <v>3</v>
      </c>
      <c r="C107" s="22">
        <v>994.4</v>
      </c>
      <c r="D107" s="33">
        <f t="shared" ref="D107:D116" si="28">((C107/C106)-1)*100</f>
        <v>0.52466109319557752</v>
      </c>
      <c r="E107" s="33">
        <f t="shared" si="24"/>
        <v>30.334486735870804</v>
      </c>
      <c r="F107" s="33">
        <f t="shared" ref="F107:F116" si="29">((C107/C95)-1)*100</f>
        <v>30.334486735870804</v>
      </c>
    </row>
    <row r="108" spans="1:6" x14ac:dyDescent="0.2">
      <c r="A108" s="27">
        <v>2022</v>
      </c>
      <c r="B108" s="34" t="s">
        <v>27</v>
      </c>
      <c r="C108" s="35">
        <v>1000.13</v>
      </c>
      <c r="D108" s="36">
        <f t="shared" si="28"/>
        <v>0.57622687047464982</v>
      </c>
      <c r="E108" s="36">
        <f>((C108/C$107)-1)*100</f>
        <v>0.57622687047464982</v>
      </c>
      <c r="F108" s="36">
        <f t="shared" si="29"/>
        <v>25.556141408054643</v>
      </c>
    </row>
    <row r="109" spans="1:6" x14ac:dyDescent="0.2">
      <c r="A109" s="20"/>
      <c r="B109" s="21" t="s">
        <v>28</v>
      </c>
      <c r="C109" s="22">
        <v>1006.96</v>
      </c>
      <c r="D109" s="33">
        <f t="shared" si="28"/>
        <v>0.68291122154120476</v>
      </c>
      <c r="E109" s="33">
        <f t="shared" ref="E109:E119" si="30">((C109/C$107)-1)*100</f>
        <v>1.2630732099758735</v>
      </c>
      <c r="F109" s="33">
        <f t="shared" si="29"/>
        <v>23.791844411934647</v>
      </c>
    </row>
    <row r="110" spans="1:6" x14ac:dyDescent="0.2">
      <c r="A110" s="20"/>
      <c r="B110" s="21" t="s">
        <v>29</v>
      </c>
      <c r="C110" s="22">
        <v>1021.35</v>
      </c>
      <c r="D110" s="33">
        <f>((C110/C109)-1)*100</f>
        <v>1.429053785651857</v>
      </c>
      <c r="E110" s="33">
        <f>((C110/C$107)-1)*100</f>
        <v>2.710176991150437</v>
      </c>
      <c r="F110" s="33">
        <f>((C110/C98)-1)*100</f>
        <v>21.077588761780586</v>
      </c>
    </row>
    <row r="111" spans="1:6" x14ac:dyDescent="0.2">
      <c r="A111" s="20"/>
      <c r="B111" s="21" t="s">
        <v>30</v>
      </c>
      <c r="C111" s="22">
        <v>1039.6300000000001</v>
      </c>
      <c r="D111" s="33">
        <f t="shared" si="28"/>
        <v>1.789788025652328</v>
      </c>
      <c r="E111" s="33">
        <f t="shared" si="30"/>
        <v>4.5484714400643833</v>
      </c>
      <c r="F111" s="33">
        <f t="shared" si="29"/>
        <v>19.813071187378274</v>
      </c>
    </row>
    <row r="112" spans="1:6" ht="11.25" customHeight="1" x14ac:dyDescent="0.2">
      <c r="A112" s="20"/>
      <c r="B112" s="21" t="s">
        <v>31</v>
      </c>
      <c r="C112" s="22">
        <v>1061.22</v>
      </c>
      <c r="D112" s="33">
        <f>((C112/C111)-1)*100</f>
        <v>2.0767003645527637</v>
      </c>
      <c r="E112" s="33">
        <f>((C112/C$107)-1)*100</f>
        <v>6.7196299275945393</v>
      </c>
      <c r="F112" s="33">
        <f>((C112/C100)-1)*100</f>
        <v>17.276133010642191</v>
      </c>
    </row>
    <row r="113" spans="1:6" x14ac:dyDescent="0.2">
      <c r="A113" s="20"/>
      <c r="B113" s="21" t="s">
        <v>32</v>
      </c>
      <c r="C113" s="22">
        <v>1071.01</v>
      </c>
      <c r="D113" s="33">
        <f t="shared" si="28"/>
        <v>0.92252313375171813</v>
      </c>
      <c r="E113" s="33">
        <f t="shared" si="30"/>
        <v>7.7041432019308242</v>
      </c>
      <c r="F113" s="33">
        <f t="shared" si="29"/>
        <v>14.60658526928551</v>
      </c>
    </row>
    <row r="114" spans="1:6" x14ac:dyDescent="0.2">
      <c r="A114" s="20"/>
      <c r="B114" s="21" t="s">
        <v>33</v>
      </c>
      <c r="C114" s="22">
        <v>1073.02</v>
      </c>
      <c r="D114" s="33">
        <f t="shared" si="28"/>
        <v>0.18767331770945805</v>
      </c>
      <c r="E114" s="33">
        <f t="shared" si="30"/>
        <v>7.9062751407884102</v>
      </c>
      <c r="F114" s="33">
        <f t="shared" si="29"/>
        <v>12.688510817055242</v>
      </c>
    </row>
    <row r="115" spans="1:6" x14ac:dyDescent="0.2">
      <c r="A115" s="20"/>
      <c r="B115" s="21" t="s">
        <v>34</v>
      </c>
      <c r="C115" s="22">
        <v>1079.33</v>
      </c>
      <c r="D115" s="33">
        <f t="shared" si="28"/>
        <v>0.58805986840877456</v>
      </c>
      <c r="E115" s="33">
        <f t="shared" si="30"/>
        <v>8.5408286403861666</v>
      </c>
      <c r="F115" s="33">
        <f t="shared" si="29"/>
        <v>12.03109754831746</v>
      </c>
    </row>
    <row r="116" spans="1:6" ht="12.75" customHeight="1" x14ac:dyDescent="0.2">
      <c r="A116" s="20"/>
      <c r="B116" s="21" t="s">
        <v>35</v>
      </c>
      <c r="C116" s="22">
        <v>1078.3800000000001</v>
      </c>
      <c r="D116" s="33">
        <f t="shared" si="28"/>
        <v>-8.8017566453246765E-2</v>
      </c>
      <c r="E116" s="33">
        <f t="shared" si="30"/>
        <v>8.4452936444086912</v>
      </c>
      <c r="F116" s="33">
        <f t="shared" si="29"/>
        <v>10.909072209480541</v>
      </c>
    </row>
    <row r="117" spans="1:6" ht="12.75" customHeight="1" x14ac:dyDescent="0.2">
      <c r="A117" s="20"/>
      <c r="B117" s="21" t="s">
        <v>36</v>
      </c>
      <c r="C117" s="22">
        <v>1080.74</v>
      </c>
      <c r="D117" s="33">
        <f>((C117/C116)-1)*100</f>
        <v>0.21884678870156549</v>
      </c>
      <c r="E117" s="33">
        <f>((C117/C$107)-1)*100</f>
        <v>8.6826226870474699</v>
      </c>
      <c r="F117" s="33">
        <f>((C117/C105)-1)*100</f>
        <v>10.352785010466125</v>
      </c>
    </row>
    <row r="118" spans="1:6" ht="12.75" customHeight="1" x14ac:dyDescent="0.2">
      <c r="A118" s="20"/>
      <c r="B118" s="21" t="s">
        <v>4</v>
      </c>
      <c r="C118" s="22">
        <v>1077.72</v>
      </c>
      <c r="D118" s="33">
        <f>((C118/C117)-1)*100</f>
        <v>-0.27943816274034194</v>
      </c>
      <c r="E118" s="33">
        <f t="shared" si="30"/>
        <v>8.37892196299277</v>
      </c>
      <c r="F118" s="33">
        <f>((C118/C106)-1)*100</f>
        <v>8.9475439997573893</v>
      </c>
    </row>
    <row r="119" spans="1:6" ht="12.75" customHeight="1" x14ac:dyDescent="0.2">
      <c r="A119" s="20"/>
      <c r="B119" s="21" t="s">
        <v>3</v>
      </c>
      <c r="C119" s="22">
        <v>1079.24</v>
      </c>
      <c r="D119" s="33">
        <f t="shared" ref="D119:D121" si="31">((C119/C118)-1)*100</f>
        <v>0.14103848866124924</v>
      </c>
      <c r="E119" s="33">
        <f t="shared" si="30"/>
        <v>8.5317779565567307</v>
      </c>
      <c r="F119" s="33">
        <f t="shared" ref="F119:F121" si="32">((C119/C107)-1)*100</f>
        <v>8.5317779565567307</v>
      </c>
    </row>
    <row r="120" spans="1:6" x14ac:dyDescent="0.2">
      <c r="A120" s="27">
        <v>2023</v>
      </c>
      <c r="B120" s="34" t="s">
        <v>27</v>
      </c>
      <c r="C120" s="35">
        <v>1080.8499999999999</v>
      </c>
      <c r="D120" s="36">
        <f t="shared" si="31"/>
        <v>0.1491790519254188</v>
      </c>
      <c r="E120" s="36">
        <f>((C120/C$119)-1)*100</f>
        <v>0.1491790519254188</v>
      </c>
      <c r="F120" s="36">
        <f>((C120/C108)-1)*100</f>
        <v>8.0709507763990551</v>
      </c>
    </row>
    <row r="121" spans="1:6" x14ac:dyDescent="0.2">
      <c r="A121" s="20"/>
      <c r="B121" s="21" t="s">
        <v>28</v>
      </c>
      <c r="C121" s="22">
        <v>1082.9000000000001</v>
      </c>
      <c r="D121" s="33">
        <f t="shared" si="31"/>
        <v>0.18966554100940947</v>
      </c>
      <c r="E121" s="33">
        <f t="shared" ref="E121:E131" si="33">((C121/C$119)-1)*100</f>
        <v>0.33912753419074182</v>
      </c>
      <c r="F121" s="33">
        <f t="shared" si="32"/>
        <v>7.5415110828632725</v>
      </c>
    </row>
    <row r="122" spans="1:6" x14ac:dyDescent="0.2">
      <c r="A122" s="20"/>
      <c r="B122" s="21" t="s">
        <v>29</v>
      </c>
      <c r="C122" s="22">
        <v>1082.19</v>
      </c>
      <c r="D122" s="33">
        <f>((C122/C121)-1)*100</f>
        <v>-6.556468741343302E-2</v>
      </c>
      <c r="E122" s="33">
        <f>((C122/C$119)-1)*100</f>
        <v>0.27334049886957867</v>
      </c>
      <c r="F122" s="33">
        <f>((C122/C110)-1)*100</f>
        <v>5.9568218534292949</v>
      </c>
    </row>
    <row r="123" spans="1:6" x14ac:dyDescent="0.2">
      <c r="A123" s="20"/>
      <c r="B123" s="21" t="s">
        <v>30</v>
      </c>
      <c r="C123" s="22">
        <v>1088.21</v>
      </c>
      <c r="D123" s="33">
        <f t="shared" ref="D123" si="34">((C123/C122)-1)*100</f>
        <v>0.55627939640912061</v>
      </c>
      <c r="E123" s="33">
        <f t="shared" si="33"/>
        <v>0.83114043215597455</v>
      </c>
      <c r="F123" s="33">
        <f t="shared" ref="F123" si="35">((C123/C111)-1)*100</f>
        <v>4.6728162904110082</v>
      </c>
    </row>
    <row r="124" spans="1:6" ht="11.25" customHeight="1" x14ac:dyDescent="0.2">
      <c r="A124" s="20"/>
      <c r="B124" s="21" t="s">
        <v>31</v>
      </c>
      <c r="C124" s="22">
        <v>1091.57</v>
      </c>
      <c r="D124" s="33">
        <f>((C124/C123)-1)*100</f>
        <v>0.30876393343195474</v>
      </c>
      <c r="E124" s="33">
        <f>((C124/C$119)-1)*100</f>
        <v>1.1424706274785867</v>
      </c>
      <c r="F124" s="33">
        <f>((C124/C112)-1)*100</f>
        <v>2.8599159457982193</v>
      </c>
    </row>
    <row r="125" spans="1:6" x14ac:dyDescent="0.2">
      <c r="A125" s="20"/>
      <c r="B125" s="21" t="s">
        <v>32</v>
      </c>
      <c r="C125" s="22">
        <v>1093.97</v>
      </c>
      <c r="D125" s="33">
        <f>((C125/C124)-1)*100</f>
        <v>0.2198667973652757</v>
      </c>
      <c r="E125" s="33">
        <f>((C125/C$119)-1)*100</f>
        <v>1.3648493384233351</v>
      </c>
      <c r="F125" s="33">
        <f>((C125/C113)-1)*100</f>
        <v>2.1437708331388139</v>
      </c>
    </row>
    <row r="126" spans="1:6" x14ac:dyDescent="0.2">
      <c r="A126" s="20"/>
      <c r="B126" s="21" t="s">
        <v>33</v>
      </c>
      <c r="C126" s="22">
        <v>1083.24</v>
      </c>
      <c r="D126" s="33">
        <f t="shared" ref="D126:D127" si="36">((C126/C125)-1)*100</f>
        <v>-0.98083128422169485</v>
      </c>
      <c r="E126" s="33">
        <f t="shared" si="33"/>
        <v>0.37063118490789915</v>
      </c>
      <c r="F126" s="33">
        <f t="shared" ref="F126:F127" si="37">((C126/C114)-1)*100</f>
        <v>0.95245195802502458</v>
      </c>
    </row>
    <row r="127" spans="1:6" x14ac:dyDescent="0.2">
      <c r="A127" s="20"/>
      <c r="B127" s="21" t="s">
        <v>34</v>
      </c>
      <c r="C127" s="22">
        <v>1085.1400000000001</v>
      </c>
      <c r="D127" s="33">
        <f t="shared" si="36"/>
        <v>0.17539972674569526</v>
      </c>
      <c r="E127" s="33">
        <f t="shared" si="33"/>
        <v>0.54668099773915735</v>
      </c>
      <c r="F127" s="33">
        <f t="shared" si="37"/>
        <v>0.53829690641418182</v>
      </c>
    </row>
    <row r="128" spans="1:6" ht="12.75" customHeight="1" x14ac:dyDescent="0.2">
      <c r="A128" s="20"/>
      <c r="B128" s="21" t="s">
        <v>35</v>
      </c>
      <c r="C128" s="22">
        <v>1082.1099999999999</v>
      </c>
      <c r="D128" s="33">
        <f>((C128/C127)-1)*100</f>
        <v>-0.27922664356674343</v>
      </c>
      <c r="E128" s="33">
        <f>((C128/C$119)-1)*100</f>
        <v>0.26592787517141225</v>
      </c>
      <c r="F128" s="33">
        <f>((C128/C116)-1)*100</f>
        <v>0.34588920417661928</v>
      </c>
    </row>
    <row r="129" spans="1:6" ht="12.75" customHeight="1" x14ac:dyDescent="0.2">
      <c r="A129" s="20"/>
      <c r="B129" s="21" t="s">
        <v>36</v>
      </c>
      <c r="C129" s="22">
        <v>1080.76</v>
      </c>
      <c r="D129" s="33">
        <f>((C129/C128)-1)*100</f>
        <v>-0.12475626322646649</v>
      </c>
      <c r="E129" s="33">
        <f>((C129/C$119)-1)*100</f>
        <v>0.14083985026500656</v>
      </c>
      <c r="F129" s="33">
        <f>((C129/C117)-1)*100</f>
        <v>1.8505838591975632E-3</v>
      </c>
    </row>
    <row r="130" spans="1:6" ht="12.75" customHeight="1" x14ac:dyDescent="0.2">
      <c r="A130" s="20"/>
      <c r="B130" s="21" t="s">
        <v>4</v>
      </c>
      <c r="C130" s="22">
        <v>1080.81</v>
      </c>
      <c r="D130" s="33">
        <f>((C130/C129)-1)*100</f>
        <v>4.6263740330898528E-3</v>
      </c>
      <c r="E130" s="33">
        <f t="shared" si="33"/>
        <v>0.1454727400763467</v>
      </c>
      <c r="F130" s="33">
        <f>((C130/C118)-1)*100</f>
        <v>0.28671640129160902</v>
      </c>
    </row>
    <row r="131" spans="1:6" ht="12.75" customHeight="1" x14ac:dyDescent="0.2">
      <c r="A131" s="20"/>
      <c r="B131" s="21" t="s">
        <v>3</v>
      </c>
      <c r="C131" s="22">
        <v>1080.1600000000001</v>
      </c>
      <c r="D131" s="33">
        <f t="shared" ref="D131" si="38">((C131/C130)-1)*100</f>
        <v>-6.0140080125081763E-2</v>
      </c>
      <c r="E131" s="33">
        <f t="shared" si="33"/>
        <v>8.5245172528813917E-2</v>
      </c>
      <c r="F131" s="33">
        <f t="shared" ref="F131" si="39">((C131/C119)-1)*100</f>
        <v>8.5245172528813917E-2</v>
      </c>
    </row>
    <row r="132" spans="1:6" x14ac:dyDescent="0.2">
      <c r="A132" s="27">
        <v>2024</v>
      </c>
      <c r="B132" s="34" t="s">
        <v>27</v>
      </c>
      <c r="C132" s="35">
        <v>1081.1199999999999</v>
      </c>
      <c r="D132" s="36">
        <f t="shared" ref="D132:D137" si="40">((C132/C131)-1)*100</f>
        <v>8.8875722115222544E-2</v>
      </c>
      <c r="E132" s="36">
        <f t="shared" ref="E132:E143" si="41">((C132/C$131)-1)*100</f>
        <v>8.8875722115222544E-2</v>
      </c>
      <c r="F132" s="36">
        <f t="shared" ref="F132:F143" si="42">((C132/C120)-1)*100</f>
        <v>2.4980339547586716E-2</v>
      </c>
    </row>
    <row r="133" spans="1:6" x14ac:dyDescent="0.2">
      <c r="A133" s="20"/>
      <c r="B133" s="21" t="s">
        <v>28</v>
      </c>
      <c r="C133" s="22">
        <v>1081.68</v>
      </c>
      <c r="D133" s="33">
        <f>((C133/C132)-1)*100</f>
        <v>5.1798135267144829E-2</v>
      </c>
      <c r="E133" s="33">
        <f>((C133/C$131)-1)*100</f>
        <v>0.14071989334913937</v>
      </c>
      <c r="F133" s="33">
        <f>((C133/C121)-1)*100</f>
        <v>-0.11266044879491011</v>
      </c>
    </row>
    <row r="134" spans="1:6" hidden="1" x14ac:dyDescent="0.2">
      <c r="A134" s="20"/>
      <c r="B134" s="21" t="s">
        <v>29</v>
      </c>
      <c r="C134" s="22"/>
      <c r="D134" s="33">
        <f t="shared" si="40"/>
        <v>-100</v>
      </c>
      <c r="E134" s="33">
        <f t="shared" si="41"/>
        <v>-100</v>
      </c>
      <c r="F134" s="33">
        <f t="shared" si="42"/>
        <v>-100</v>
      </c>
    </row>
    <row r="135" spans="1:6" hidden="1" x14ac:dyDescent="0.2">
      <c r="A135" s="20"/>
      <c r="B135" s="21" t="s">
        <v>30</v>
      </c>
      <c r="C135" s="22"/>
      <c r="D135" s="33" t="e">
        <f t="shared" si="40"/>
        <v>#DIV/0!</v>
      </c>
      <c r="E135" s="33">
        <f t="shared" si="41"/>
        <v>-100</v>
      </c>
      <c r="F135" s="33">
        <f t="shared" si="42"/>
        <v>-100</v>
      </c>
    </row>
    <row r="136" spans="1:6" ht="11.25" hidden="1" customHeight="1" x14ac:dyDescent="0.2">
      <c r="A136" s="20"/>
      <c r="B136" s="21" t="s">
        <v>31</v>
      </c>
      <c r="C136" s="22"/>
      <c r="D136" s="33" t="e">
        <f t="shared" si="40"/>
        <v>#DIV/0!</v>
      </c>
      <c r="E136" s="33">
        <f t="shared" si="41"/>
        <v>-100</v>
      </c>
      <c r="F136" s="33">
        <f t="shared" si="42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0"/>
        <v>#DIV/0!</v>
      </c>
      <c r="E137" s="33">
        <f t="shared" si="41"/>
        <v>-100</v>
      </c>
      <c r="F137" s="33">
        <f t="shared" si="42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3">((C138/C137)-1)*100</f>
        <v>#DIV/0!</v>
      </c>
      <c r="E138" s="33">
        <f t="shared" si="41"/>
        <v>-100</v>
      </c>
      <c r="F138" s="33">
        <f t="shared" si="42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1"/>
        <v>-100</v>
      </c>
      <c r="F139" s="33">
        <f t="shared" si="42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1"/>
        <v>-100</v>
      </c>
      <c r="F140" s="33">
        <f t="shared" si="42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1"/>
        <v>-100</v>
      </c>
      <c r="F141" s="33">
        <f t="shared" si="42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1"/>
        <v>-100</v>
      </c>
      <c r="F142" s="33">
        <f t="shared" si="42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1"/>
        <v>-100</v>
      </c>
      <c r="F143" s="33">
        <f t="shared" si="42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2021-03-29T14:27:33Z</cp:lastPrinted>
  <dcterms:created xsi:type="dcterms:W3CDTF">2000-03-02T14:37:09Z</dcterms:created>
  <dcterms:modified xsi:type="dcterms:W3CDTF">2024-04-15T12:44:10Z</dcterms:modified>
</cp:coreProperties>
</file>