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170" windowHeight="5565" activeTab="20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6" i="23"/>
  <c r="E105" i="23"/>
  <c r="E104" i="23"/>
  <c r="E103" i="23"/>
  <c r="E96" i="23"/>
  <c r="F107" i="23"/>
  <c r="D107" i="23"/>
  <c r="F106" i="23"/>
  <c r="D106" i="23"/>
  <c r="F105" i="23"/>
  <c r="D105" i="23"/>
  <c r="F104" i="23"/>
  <c r="D104" i="23"/>
  <c r="F103" i="23"/>
  <c r="D103" i="23"/>
  <c r="F96" i="23"/>
  <c r="D96" i="23"/>
  <c r="E107" i="22"/>
  <c r="E106" i="22"/>
  <c r="E105" i="22"/>
  <c r="E104" i="22"/>
  <c r="E103" i="22"/>
  <c r="E96" i="22"/>
  <c r="F107" i="22"/>
  <c r="D107" i="22"/>
  <c r="F106" i="22"/>
  <c r="D106" i="22"/>
  <c r="F105" i="22"/>
  <c r="D105" i="22"/>
  <c r="F104" i="22"/>
  <c r="D104" i="22"/>
  <c r="F103" i="22"/>
  <c r="D103" i="22"/>
  <c r="F96" i="22"/>
  <c r="D96" i="22"/>
  <c r="E107" i="9"/>
  <c r="E106" i="9"/>
  <c r="E105" i="9"/>
  <c r="E104" i="9"/>
  <c r="E103" i="9"/>
  <c r="E96" i="9"/>
  <c r="F107" i="9"/>
  <c r="D107" i="9"/>
  <c r="F106" i="9"/>
  <c r="D106" i="9"/>
  <c r="F105" i="9"/>
  <c r="D105" i="9"/>
  <c r="F104" i="9"/>
  <c r="D104" i="9"/>
  <c r="F103" i="9"/>
  <c r="D103" i="9"/>
  <c r="F96" i="9"/>
  <c r="D96" i="9"/>
  <c r="E107" i="20"/>
  <c r="E106" i="20"/>
  <c r="E105" i="20"/>
  <c r="E104" i="20"/>
  <c r="E103" i="20"/>
  <c r="E96" i="20"/>
  <c r="F107" i="20"/>
  <c r="D107" i="20"/>
  <c r="F106" i="20"/>
  <c r="D106" i="20"/>
  <c r="F105" i="20"/>
  <c r="D105" i="20"/>
  <c r="F104" i="20"/>
  <c r="D104" i="20"/>
  <c r="F103" i="20"/>
  <c r="D103" i="20"/>
  <c r="F96" i="20"/>
  <c r="D96" i="20"/>
  <c r="E107" i="21"/>
  <c r="E106" i="21"/>
  <c r="E105" i="21"/>
  <c r="E104" i="21"/>
  <c r="E103" i="21"/>
  <c r="E96" i="21"/>
  <c r="F107" i="21"/>
  <c r="D107" i="21"/>
  <c r="F106" i="21"/>
  <c r="D106" i="21"/>
  <c r="F105" i="21"/>
  <c r="D105" i="21"/>
  <c r="F104" i="21"/>
  <c r="D104" i="21"/>
  <c r="F103" i="21"/>
  <c r="D103" i="21"/>
  <c r="F96" i="21"/>
  <c r="D96" i="21"/>
  <c r="E107" i="8"/>
  <c r="E106" i="8"/>
  <c r="E105" i="8"/>
  <c r="E104" i="8"/>
  <c r="E103" i="8"/>
  <c r="E96" i="8"/>
  <c r="F107" i="8"/>
  <c r="D107" i="8"/>
  <c r="F106" i="8"/>
  <c r="D106" i="8"/>
  <c r="F105" i="8"/>
  <c r="D105" i="8"/>
  <c r="F104" i="8"/>
  <c r="D104" i="8"/>
  <c r="F103" i="8"/>
  <c r="D103" i="8"/>
  <c r="F96" i="8"/>
  <c r="D96" i="8"/>
  <c r="E107" i="19"/>
  <c r="E106" i="19"/>
  <c r="E105" i="19"/>
  <c r="E104" i="19"/>
  <c r="E103" i="19"/>
  <c r="E96" i="19"/>
  <c r="F107" i="19"/>
  <c r="D107" i="19"/>
  <c r="F106" i="19"/>
  <c r="D106" i="19"/>
  <c r="F105" i="19"/>
  <c r="D105" i="19"/>
  <c r="F104" i="19"/>
  <c r="D104" i="19"/>
  <c r="F103" i="19"/>
  <c r="D103" i="19"/>
  <c r="F96" i="19"/>
  <c r="D96" i="19"/>
  <c r="E107" i="18"/>
  <c r="E106" i="18"/>
  <c r="E105" i="18"/>
  <c r="E104" i="18"/>
  <c r="E103" i="18"/>
  <c r="E96" i="18"/>
  <c r="F107" i="18"/>
  <c r="D107" i="18"/>
  <c r="F106" i="18"/>
  <c r="D106" i="18"/>
  <c r="F105" i="18"/>
  <c r="D105" i="18"/>
  <c r="F104" i="18"/>
  <c r="D104" i="18"/>
  <c r="F103" i="18"/>
  <c r="D103" i="18"/>
  <c r="F96" i="18"/>
  <c r="D96" i="18"/>
  <c r="E107" i="7"/>
  <c r="E106" i="7"/>
  <c r="E105" i="7"/>
  <c r="E104" i="7"/>
  <c r="E103" i="7"/>
  <c r="E96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E107" i="17"/>
  <c r="E106" i="17"/>
  <c r="E105" i="17"/>
  <c r="E104" i="17"/>
  <c r="E103" i="17"/>
  <c r="E96" i="17"/>
  <c r="F107" i="17"/>
  <c r="D107" i="17"/>
  <c r="F106" i="17"/>
  <c r="D106" i="17"/>
  <c r="F105" i="17"/>
  <c r="D105" i="17"/>
  <c r="F104" i="17"/>
  <c r="D104" i="17"/>
  <c r="F103" i="17"/>
  <c r="D103" i="17"/>
  <c r="F96" i="17"/>
  <c r="D96" i="17"/>
  <c r="E107" i="16"/>
  <c r="E106" i="16"/>
  <c r="E105" i="16"/>
  <c r="E104" i="16"/>
  <c r="E103" i="16"/>
  <c r="E96" i="16"/>
  <c r="F107" i="16"/>
  <c r="D107" i="16"/>
  <c r="F106" i="16"/>
  <c r="D106" i="16"/>
  <c r="F105" i="16"/>
  <c r="D105" i="16"/>
  <c r="F104" i="16"/>
  <c r="D104" i="16"/>
  <c r="F103" i="16"/>
  <c r="D103" i="16"/>
  <c r="F96" i="16"/>
  <c r="D96" i="16"/>
  <c r="E107" i="6"/>
  <c r="E106" i="6"/>
  <c r="E105" i="6"/>
  <c r="E104" i="6"/>
  <c r="E103" i="6"/>
  <c r="E96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E107" i="14"/>
  <c r="E106" i="14"/>
  <c r="E105" i="14"/>
  <c r="E104" i="14"/>
  <c r="E103" i="14"/>
  <c r="E96" i="14"/>
  <c r="F107" i="14"/>
  <c r="D107" i="14"/>
  <c r="F106" i="14"/>
  <c r="D106" i="14"/>
  <c r="F105" i="14"/>
  <c r="D105" i="14"/>
  <c r="F104" i="14"/>
  <c r="D104" i="14"/>
  <c r="F103" i="14"/>
  <c r="D103" i="14"/>
  <c r="F96" i="14"/>
  <c r="D96" i="14"/>
  <c r="E107" i="15"/>
  <c r="E106" i="15"/>
  <c r="E105" i="15"/>
  <c r="E104" i="15"/>
  <c r="E103" i="15"/>
  <c r="E96" i="15"/>
  <c r="F107" i="15"/>
  <c r="D107" i="15"/>
  <c r="F106" i="15"/>
  <c r="D106" i="15"/>
  <c r="F105" i="15"/>
  <c r="D105" i="15"/>
  <c r="F104" i="15"/>
  <c r="D104" i="15"/>
  <c r="F103" i="15"/>
  <c r="D103" i="15"/>
  <c r="F96" i="15"/>
  <c r="D96" i="15"/>
  <c r="E107" i="5"/>
  <c r="E106" i="5"/>
  <c r="E105" i="5"/>
  <c r="E104" i="5"/>
  <c r="E103" i="5"/>
  <c r="E96" i="5"/>
  <c r="F107" i="5"/>
  <c r="D107" i="5"/>
  <c r="F106" i="5"/>
  <c r="D106" i="5"/>
  <c r="F105" i="5"/>
  <c r="D105" i="5"/>
  <c r="F104" i="5"/>
  <c r="D104" i="5"/>
  <c r="F103" i="5"/>
  <c r="D103" i="5"/>
  <c r="F96" i="5"/>
  <c r="D96" i="5"/>
  <c r="E107" i="13"/>
  <c r="E106" i="13"/>
  <c r="E105" i="13"/>
  <c r="E104" i="13"/>
  <c r="E103" i="13"/>
  <c r="E96" i="13"/>
  <c r="F107" i="13"/>
  <c r="D107" i="13"/>
  <c r="F106" i="13"/>
  <c r="D106" i="13"/>
  <c r="F105" i="13"/>
  <c r="D105" i="13"/>
  <c r="F104" i="13"/>
  <c r="D104" i="13"/>
  <c r="F103" i="13"/>
  <c r="D103" i="13"/>
  <c r="F96" i="13"/>
  <c r="D96" i="13"/>
  <c r="E107" i="12"/>
  <c r="E106" i="12"/>
  <c r="E105" i="12"/>
  <c r="E104" i="12"/>
  <c r="E103" i="12"/>
  <c r="E96" i="12"/>
  <c r="F107" i="12"/>
  <c r="D107" i="12"/>
  <c r="F106" i="12"/>
  <c r="D106" i="12"/>
  <c r="F105" i="12"/>
  <c r="D105" i="12"/>
  <c r="F104" i="12"/>
  <c r="D104" i="12"/>
  <c r="F103" i="12"/>
  <c r="D103" i="12"/>
  <c r="F96" i="12"/>
  <c r="D96" i="12"/>
  <c r="E107" i="4"/>
  <c r="E106" i="4"/>
  <c r="E105" i="4"/>
  <c r="E104" i="4"/>
  <c r="E103" i="4"/>
  <c r="E96" i="4"/>
  <c r="F107" i="4"/>
  <c r="D107" i="4"/>
  <c r="F106" i="4"/>
  <c r="D106" i="4"/>
  <c r="F105" i="4"/>
  <c r="D105" i="4"/>
  <c r="F104" i="4"/>
  <c r="D104" i="4"/>
  <c r="F103" i="4"/>
  <c r="D103" i="4"/>
  <c r="F96" i="4"/>
  <c r="D96" i="4"/>
  <c r="E107" i="11"/>
  <c r="E106" i="11"/>
  <c r="E105" i="11"/>
  <c r="E104" i="11"/>
  <c r="E103" i="11"/>
  <c r="E96" i="11"/>
  <c r="F107" i="11"/>
  <c r="D107" i="11"/>
  <c r="F106" i="11"/>
  <c r="D106" i="11"/>
  <c r="F105" i="11"/>
  <c r="D105" i="11"/>
  <c r="F104" i="11"/>
  <c r="D104" i="11"/>
  <c r="F103" i="11"/>
  <c r="D103" i="11"/>
  <c r="F96" i="11"/>
  <c r="D96" i="11"/>
  <c r="E107" i="10"/>
  <c r="E106" i="10"/>
  <c r="E105" i="10"/>
  <c r="E104" i="10"/>
  <c r="E103" i="10"/>
  <c r="E96" i="10"/>
  <c r="F107" i="10"/>
  <c r="D107" i="10"/>
  <c r="F106" i="10"/>
  <c r="D106" i="10"/>
  <c r="F105" i="10"/>
  <c r="D105" i="10"/>
  <c r="F104" i="10"/>
  <c r="D104" i="10"/>
  <c r="F103" i="10"/>
  <c r="D103" i="10"/>
  <c r="F96" i="10"/>
  <c r="D96" i="10"/>
  <c r="E107" i="3"/>
  <c r="E106" i="3"/>
  <c r="E105" i="3"/>
  <c r="E104" i="3"/>
  <c r="E103" i="3"/>
  <c r="E96" i="3"/>
  <c r="F107" i="3"/>
  <c r="D107" i="3"/>
  <c r="F106" i="3"/>
  <c r="D106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<sst xmlns="http://schemas.openxmlformats.org/spreadsheetml/2006/main" count="2935" uniqueCount="67">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</sst>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 t="shared" ref="D97:D106" si="32">((C97/C96)-1)*100</f>
        <v>0.18111254851229663</v>
      </c>
      <c r="E97" s="26">
        <f t="shared" si="31"/>
        <v>5.4466230936819127</v>
      </c>
      <c r="F97" s="26">
        <f t="shared" ref="F97:F106" si="33"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 t="shared" si="32"/>
        <v>0</v>
      </c>
      <c r="E98" s="26">
        <f t="shared" si="31"/>
        <v>5.4466230936819127</v>
      </c>
      <c r="F98" s="26">
        <f t="shared" si="33"/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 t="shared" si="32"/>
        <v>0</v>
      </c>
      <c r="E99" s="26">
        <f t="shared" si="31"/>
        <v>5.4466230936819127</v>
      </c>
      <c r="F99" s="26">
        <f t="shared" si="33"/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 t="shared" si="32"/>
        <v>0</v>
      </c>
      <c r="E100" s="26">
        <f t="shared" si="31"/>
        <v>5.4466230936819127</v>
      </c>
      <c r="F100" s="26">
        <f t="shared" si="33"/>
        <v>5.4466230936819127</v>
      </c>
      <c r="G100" s="22"/>
    </row>
    <row r="101" spans="1:7" x14ac:dyDescent="0.2">
      <c r="A101" s="23"/>
      <c r="B101" s="24" t="s">
        <v>56</v>
      </c>
      <c r="C101" s="25">
        <v>38.72</v>
      </c>
      <c r="D101" s="26">
        <f t="shared" si="32"/>
        <v>0</v>
      </c>
      <c r="E101" s="26">
        <f t="shared" si="31"/>
        <v>5.4466230936819127</v>
      </c>
      <c r="F101" s="26">
        <f t="shared" si="33"/>
        <v>5.4466230936819127</v>
      </c>
      <c r="G101" s="22"/>
    </row>
    <row r="102" spans="1:7" x14ac:dyDescent="0.2">
      <c r="A102" s="23"/>
      <c r="B102" s="24" t="s">
        <v>57</v>
      </c>
      <c r="C102" s="25">
        <v>38.72</v>
      </c>
      <c r="D102" s="26">
        <f t="shared" si="32"/>
        <v>0</v>
      </c>
      <c r="E102" s="26">
        <f>((C102/C$95)-1)*100</f>
        <v>5.4466230936819127</v>
      </c>
      <c r="F102" s="26">
        <f t="shared" si="33"/>
        <v>5.4466230936819127</v>
      </c>
      <c r="G102" s="22"/>
    </row>
    <row r="103" spans="1:7" x14ac:dyDescent="0.2">
      <c r="A103" s="23"/>
      <c r="B103" s="24" t="s">
        <v>58</v>
      </c>
      <c r="C103" s="25">
        <v>38.72</v>
      </c>
      <c r="D103" s="26">
        <f t="shared" si="32"/>
        <v>0</v>
      </c>
      <c r="E103" s="26">
        <f t="shared" ref="E103:E107" si="34">((C103/C$95)-1)*100</f>
        <v>5.4466230936819127</v>
      </c>
      <c r="F103" s="26">
        <f t="shared" si="33"/>
        <v>5.4466230936819127</v>
      </c>
      <c r="G103" s="22"/>
    </row>
    <row r="104" spans="1:7" x14ac:dyDescent="0.2">
      <c r="A104" s="59"/>
      <c r="B104" s="60" t="s">
        <v>59</v>
      </c>
      <c r="C104" s="61">
        <v>38.72</v>
      </c>
      <c r="D104" s="62">
        <f t="shared" si="32"/>
        <v>0</v>
      </c>
      <c r="E104" s="62">
        <f t="shared" si="34"/>
        <v>5.4466230936819127</v>
      </c>
      <c r="F104" s="62">
        <f t="shared" si="33"/>
        <v>5.4466230936819127</v>
      </c>
      <c r="G104" s="22"/>
    </row>
    <row r="105" spans="1:7" hidden="1" x14ac:dyDescent="0.2">
      <c r="A105" s="23"/>
      <c r="B105" s="24" t="s">
        <v>60</v>
      </c>
      <c r="C105" s="25"/>
      <c r="D105" s="26">
        <f t="shared" si="32"/>
        <v>-100</v>
      </c>
      <c r="E105" s="26">
        <f t="shared" si="34"/>
        <v>-100</v>
      </c>
      <c r="F105" s="26">
        <f t="shared" si="33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32"/>
        <v>#DIV/0!</v>
      </c>
      <c r="E106" s="26">
        <f t="shared" si="34"/>
        <v>-100</v>
      </c>
      <c r="F106" s="26">
        <f t="shared" si="33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35">((C107/C106)-1)*100</f>
        <v>#DIV/0!</v>
      </c>
      <c r="E107" s="62">
        <f t="shared" si="34"/>
        <v>-100</v>
      </c>
      <c r="F107" s="62">
        <f t="shared" ref="F107" si="36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H111" sqref="H11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 t="shared" si="21"/>
        <v>0</v>
      </c>
      <c r="E98" s="26">
        <f t="shared" si="19"/>
        <v>0</v>
      </c>
      <c r="F98" s="26">
        <f t="shared" si="22"/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 t="shared" si="21"/>
        <v>0</v>
      </c>
      <c r="E99" s="26">
        <f t="shared" si="19"/>
        <v>0</v>
      </c>
      <c r="F99" s="26">
        <f t="shared" si="22"/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 t="shared" si="21"/>
        <v>0</v>
      </c>
      <c r="E100" s="26">
        <f t="shared" si="19"/>
        <v>0</v>
      </c>
      <c r="F100" s="26">
        <f t="shared" si="22"/>
        <v>1.1615439599714117</v>
      </c>
    </row>
    <row r="101" spans="1:6" x14ac:dyDescent="0.2">
      <c r="A101" s="23"/>
      <c r="B101" s="24" t="s">
        <v>56</v>
      </c>
      <c r="C101" s="25">
        <v>56.61</v>
      </c>
      <c r="D101" s="26">
        <f t="shared" si="21"/>
        <v>0</v>
      </c>
      <c r="E101" s="26">
        <f t="shared" si="19"/>
        <v>0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56.61</v>
      </c>
      <c r="D102" s="26">
        <f t="shared" si="21"/>
        <v>0</v>
      </c>
      <c r="E102" s="26">
        <f>((C102/C$95)-1)*100</f>
        <v>0</v>
      </c>
      <c r="F102" s="26">
        <f t="shared" si="22"/>
        <v>0</v>
      </c>
    </row>
    <row r="103" spans="1:6" ht="13.5" customHeight="1" x14ac:dyDescent="0.2">
      <c r="A103" s="23"/>
      <c r="B103" s="24" t="s">
        <v>58</v>
      </c>
      <c r="C103" s="25">
        <v>56.61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0</v>
      </c>
    </row>
    <row r="104" spans="1:6" x14ac:dyDescent="0.2">
      <c r="A104" s="59"/>
      <c r="B104" s="60" t="s">
        <v>59</v>
      </c>
      <c r="C104" s="61">
        <v>56.61</v>
      </c>
      <c r="D104" s="62">
        <f t="shared" si="21"/>
        <v>0</v>
      </c>
      <c r="E104" s="62">
        <f t="shared" si="23"/>
        <v>0</v>
      </c>
      <c r="F104" s="62">
        <f t="shared" si="22"/>
        <v>0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 t="shared" si="21"/>
        <v>0</v>
      </c>
      <c r="E98" s="26">
        <f t="shared" si="19"/>
        <v>0</v>
      </c>
      <c r="F98" s="26">
        <f t="shared" si="22"/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 t="shared" si="21"/>
        <v>0</v>
      </c>
      <c r="E99" s="26">
        <f t="shared" si="19"/>
        <v>0</v>
      </c>
      <c r="F99" s="26">
        <f t="shared" si="22"/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 t="shared" si="21"/>
        <v>0</v>
      </c>
      <c r="E100" s="26">
        <f t="shared" si="19"/>
        <v>0</v>
      </c>
      <c r="F100" s="26">
        <f t="shared" si="22"/>
        <v>1.1778029445073779</v>
      </c>
    </row>
    <row r="101" spans="1:6" x14ac:dyDescent="0.2">
      <c r="A101" s="23"/>
      <c r="B101" s="24" t="s">
        <v>56</v>
      </c>
      <c r="C101" s="25">
        <v>44.67</v>
      </c>
      <c r="D101" s="26">
        <f t="shared" si="21"/>
        <v>0</v>
      </c>
      <c r="E101" s="26">
        <f t="shared" si="19"/>
        <v>0</v>
      </c>
      <c r="F101" s="26">
        <f t="shared" si="22"/>
        <v>1.1778029445073779</v>
      </c>
    </row>
    <row r="102" spans="1:6" x14ac:dyDescent="0.2">
      <c r="A102" s="23"/>
      <c r="B102" s="24" t="s">
        <v>57</v>
      </c>
      <c r="C102" s="25">
        <v>44.67</v>
      </c>
      <c r="D102" s="26">
        <f t="shared" si="21"/>
        <v>0</v>
      </c>
      <c r="E102" s="26">
        <f>((C102/C$95)-1)*100</f>
        <v>0</v>
      </c>
      <c r="F102" s="26">
        <f t="shared" si="22"/>
        <v>1.1778029445073779</v>
      </c>
    </row>
    <row r="103" spans="1:6" ht="13.5" customHeight="1" x14ac:dyDescent="0.2">
      <c r="A103" s="23"/>
      <c r="B103" s="24" t="s">
        <v>58</v>
      </c>
      <c r="C103" s="25">
        <v>44.67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1.1778029445073779</v>
      </c>
    </row>
    <row r="104" spans="1:6" x14ac:dyDescent="0.2">
      <c r="A104" s="59"/>
      <c r="B104" s="60" t="s">
        <v>59</v>
      </c>
      <c r="C104" s="61">
        <v>44.67</v>
      </c>
      <c r="D104" s="62">
        <f t="shared" si="21"/>
        <v>0</v>
      </c>
      <c r="E104" s="62">
        <f t="shared" si="23"/>
        <v>0</v>
      </c>
      <c r="F104" s="62">
        <f t="shared" si="22"/>
        <v>1.1778029445073779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 t="shared" ref="F97:F106" si="23"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 t="shared" si="23"/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 t="shared" si="23"/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 t="shared" si="23"/>
        <v>0.33195020746887849</v>
      </c>
    </row>
    <row r="101" spans="1:6" x14ac:dyDescent="0.2">
      <c r="A101" s="23"/>
      <c r="B101" s="24" t="s">
        <v>56</v>
      </c>
      <c r="C101" s="25">
        <v>96.72</v>
      </c>
      <c r="D101" s="26">
        <f t="shared" si="20"/>
        <v>0</v>
      </c>
      <c r="E101" s="26">
        <f t="shared" si="21"/>
        <v>5.1722354401562143E-2</v>
      </c>
      <c r="F101" s="26">
        <f t="shared" si="23"/>
        <v>0.23836667012127055</v>
      </c>
    </row>
    <row r="102" spans="1:6" x14ac:dyDescent="0.2">
      <c r="A102" s="23"/>
      <c r="B102" s="24" t="s">
        <v>57</v>
      </c>
      <c r="C102" s="25">
        <v>96.72</v>
      </c>
      <c r="D102" s="26">
        <f>((C102/C101)-1)*100</f>
        <v>0</v>
      </c>
      <c r="E102" s="26">
        <f>((C102/C$95)-1)*100</f>
        <v>5.1722354401562143E-2</v>
      </c>
      <c r="F102" s="26">
        <f t="shared" si="23"/>
        <v>0.23836667012127055</v>
      </c>
    </row>
    <row r="103" spans="1:6" ht="13.5" customHeight="1" x14ac:dyDescent="0.2">
      <c r="A103" s="23"/>
      <c r="B103" s="24" t="s">
        <v>58</v>
      </c>
      <c r="C103" s="25">
        <v>96.72</v>
      </c>
      <c r="D103" s="26">
        <f>((C103/C102)-1)*100</f>
        <v>0</v>
      </c>
      <c r="E103" s="26">
        <f t="shared" ref="E103:E107" si="24">((C103/C$95)-1)*100</f>
        <v>5.1722354401562143E-2</v>
      </c>
      <c r="F103" s="26">
        <f t="shared" si="23"/>
        <v>0.23836667012127055</v>
      </c>
    </row>
    <row r="104" spans="1:6" x14ac:dyDescent="0.2">
      <c r="A104" s="59"/>
      <c r="B104" s="60" t="s">
        <v>59</v>
      </c>
      <c r="C104" s="61">
        <v>96.72</v>
      </c>
      <c r="D104" s="62">
        <f>((C104/C103)-1)*100</f>
        <v>0</v>
      </c>
      <c r="E104" s="62">
        <f t="shared" si="24"/>
        <v>5.1722354401562143E-2</v>
      </c>
      <c r="F104" s="62">
        <f t="shared" si="23"/>
        <v>0.19683000103594139</v>
      </c>
    </row>
    <row r="105" spans="1:6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" si="18">((C96/C95)-1)*100</f>
        <v>4.4467073998642137</v>
      </c>
      <c r="E96" s="35">
        <f t="shared" ref="E96:E101" si="19">((C96/C$95)-1)*100</f>
        <v>4.4467073998642137</v>
      </c>
      <c r="F96" s="35">
        <f t="shared" ref="F96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 t="shared" ref="D97:D106" si="21">((C97/C96)-1)*100</f>
        <v>7.8323041923952008</v>
      </c>
      <c r="E97" s="26">
        <f t="shared" si="19"/>
        <v>12.627291242362526</v>
      </c>
      <c r="F97" s="26">
        <f t="shared" ref="F97:F106" si="22"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 t="shared" si="21"/>
        <v>0</v>
      </c>
      <c r="E98" s="26">
        <f t="shared" si="19"/>
        <v>12.627291242362526</v>
      </c>
      <c r="F98" s="26">
        <f t="shared" si="22"/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 t="shared" si="21"/>
        <v>-3.8276069921639566</v>
      </c>
      <c r="E99" s="26">
        <f t="shared" si="19"/>
        <v>8.3163611676849936</v>
      </c>
      <c r="F99" s="26">
        <f t="shared" si="22"/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 t="shared" si="21"/>
        <v>0</v>
      </c>
      <c r="E100" s="26">
        <f t="shared" si="19"/>
        <v>8.3163611676849936</v>
      </c>
      <c r="F100" s="26">
        <f t="shared" si="22"/>
        <v>23.157082207641832</v>
      </c>
    </row>
    <row r="101" spans="1:6" x14ac:dyDescent="0.2">
      <c r="A101" s="23"/>
      <c r="B101" s="24" t="s">
        <v>56</v>
      </c>
      <c r="C101" s="25">
        <v>31.17</v>
      </c>
      <c r="D101" s="26">
        <f t="shared" si="21"/>
        <v>-2.3190222500783397</v>
      </c>
      <c r="E101" s="26">
        <f t="shared" si="19"/>
        <v>5.8044806517311587</v>
      </c>
      <c r="F101" s="26">
        <f t="shared" si="22"/>
        <v>20.115606936416185</v>
      </c>
    </row>
    <row r="102" spans="1:6" x14ac:dyDescent="0.2">
      <c r="A102" s="23"/>
      <c r="B102" s="24" t="s">
        <v>57</v>
      </c>
      <c r="C102" s="25">
        <v>32.909999999999997</v>
      </c>
      <c r="D102" s="26">
        <f t="shared" si="21"/>
        <v>5.5822906641000758</v>
      </c>
      <c r="E102" s="26">
        <f>((C102/C$95)-1)*100</f>
        <v>11.710794297352333</v>
      </c>
      <c r="F102" s="26">
        <f t="shared" si="22"/>
        <v>26.333973128598842</v>
      </c>
    </row>
    <row r="103" spans="1:6" x14ac:dyDescent="0.2">
      <c r="A103" s="23"/>
      <c r="B103" s="24" t="s">
        <v>58</v>
      </c>
      <c r="C103" s="25">
        <v>35.32</v>
      </c>
      <c r="D103" s="26">
        <f t="shared" si="21"/>
        <v>7.3230021270130674</v>
      </c>
      <c r="E103" s="26">
        <f t="shared" ref="E103:E107" si="23">((C103/C$95)-1)*100</f>
        <v>19.891378139850644</v>
      </c>
      <c r="F103" s="26">
        <f t="shared" si="22"/>
        <v>34.194528875379945</v>
      </c>
    </row>
    <row r="104" spans="1:6" x14ac:dyDescent="0.2">
      <c r="A104" s="59"/>
      <c r="B104" s="60" t="s">
        <v>59</v>
      </c>
      <c r="C104" s="61">
        <v>36.08</v>
      </c>
      <c r="D104" s="62">
        <f t="shared" si="21"/>
        <v>2.1517553793884536</v>
      </c>
      <c r="E104" s="62">
        <f t="shared" si="23"/>
        <v>22.471147318397811</v>
      </c>
      <c r="F104" s="62">
        <f t="shared" si="22"/>
        <v>35.588124765125897</v>
      </c>
    </row>
    <row r="105" spans="1:6" ht="20.25" hidden="1" customHeight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 t="shared" si="22"/>
        <v>0</v>
      </c>
      <c r="E98" s="26">
        <f t="shared" si="20"/>
        <v>0</v>
      </c>
      <c r="F98" s="26">
        <f t="shared" si="23"/>
        <v>0</v>
      </c>
    </row>
    <row r="99" spans="1:6" x14ac:dyDescent="0.2">
      <c r="A99" s="23"/>
      <c r="B99" s="24" t="s">
        <v>54</v>
      </c>
      <c r="C99" s="25">
        <v>78.48</v>
      </c>
      <c r="D99" s="26">
        <f t="shared" si="22"/>
        <v>0</v>
      </c>
      <c r="E99" s="26">
        <f t="shared" si="20"/>
        <v>0</v>
      </c>
      <c r="F99" s="26">
        <f t="shared" si="23"/>
        <v>0</v>
      </c>
    </row>
    <row r="100" spans="1:6" x14ac:dyDescent="0.2">
      <c r="A100" s="23"/>
      <c r="B100" s="24" t="s">
        <v>55</v>
      </c>
      <c r="C100" s="25">
        <v>78.48</v>
      </c>
      <c r="D100" s="26">
        <f t="shared" si="22"/>
        <v>0</v>
      </c>
      <c r="E100" s="26">
        <f t="shared" si="20"/>
        <v>0</v>
      </c>
      <c r="F100" s="26">
        <f t="shared" si="23"/>
        <v>0</v>
      </c>
    </row>
    <row r="101" spans="1:6" x14ac:dyDescent="0.2">
      <c r="A101" s="23"/>
      <c r="B101" s="24" t="s">
        <v>56</v>
      </c>
      <c r="C101" s="25">
        <v>78.48</v>
      </c>
      <c r="D101" s="26">
        <f t="shared" si="22"/>
        <v>0</v>
      </c>
      <c r="E101" s="26">
        <f t="shared" si="20"/>
        <v>0</v>
      </c>
      <c r="F101" s="26">
        <f t="shared" si="23"/>
        <v>0</v>
      </c>
    </row>
    <row r="102" spans="1:6" x14ac:dyDescent="0.2">
      <c r="A102" s="23"/>
      <c r="B102" s="24" t="s">
        <v>57</v>
      </c>
      <c r="C102" s="25">
        <v>78.48</v>
      </c>
      <c r="D102" s="26">
        <f t="shared" si="22"/>
        <v>0</v>
      </c>
      <c r="E102" s="26">
        <f>((C102/C$95)-1)*100</f>
        <v>0</v>
      </c>
      <c r="F102" s="26">
        <f t="shared" si="23"/>
        <v>0</v>
      </c>
    </row>
    <row r="103" spans="1:6" x14ac:dyDescent="0.2">
      <c r="A103" s="23"/>
      <c r="B103" s="24" t="s">
        <v>58</v>
      </c>
      <c r="C103" s="25">
        <v>78.48</v>
      </c>
      <c r="D103" s="26">
        <f t="shared" si="22"/>
        <v>0</v>
      </c>
      <c r="E103" s="26">
        <f t="shared" ref="E103:E107" si="24">((C103/C$95)-1)*100</f>
        <v>0</v>
      </c>
      <c r="F103" s="26">
        <f t="shared" si="23"/>
        <v>0</v>
      </c>
    </row>
    <row r="104" spans="1:6" x14ac:dyDescent="0.2">
      <c r="A104" s="59"/>
      <c r="B104" s="60" t="s">
        <v>59</v>
      </c>
      <c r="C104" s="61">
        <v>78.48</v>
      </c>
      <c r="D104" s="62">
        <f t="shared" si="22"/>
        <v>0</v>
      </c>
      <c r="E104" s="62">
        <f t="shared" si="24"/>
        <v>0</v>
      </c>
      <c r="F104" s="62">
        <f t="shared" si="23"/>
        <v>0</v>
      </c>
    </row>
    <row r="105" spans="1:6" hidden="1" x14ac:dyDescent="0.2">
      <c r="A105" s="23"/>
      <c r="B105" s="24" t="s">
        <v>60</v>
      </c>
      <c r="C105" s="25"/>
      <c r="D105" s="26">
        <f t="shared" si="22"/>
        <v>-100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" si="18">((C96/C95)-1)*100</f>
        <v>3.5980889817855966</v>
      </c>
      <c r="E96" s="35">
        <f t="shared" ref="E96:E101" si="19">((C96/C$95)-1)*100</f>
        <v>3.5980889817855966</v>
      </c>
      <c r="F96" s="35">
        <f t="shared" ref="F96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 t="shared" ref="D97:D106" si="21">((C97/C96)-1)*100</f>
        <v>0</v>
      </c>
      <c r="E97" s="26">
        <f t="shared" si="19"/>
        <v>3.5980889817855966</v>
      </c>
      <c r="F97" s="26">
        <f t="shared" ref="F97:F106" si="22"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 t="shared" si="21"/>
        <v>0</v>
      </c>
      <c r="E98" s="26">
        <f t="shared" si="19"/>
        <v>3.5980889817855966</v>
      </c>
      <c r="F98" s="26">
        <f t="shared" si="22"/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 t="shared" si="21"/>
        <v>0</v>
      </c>
      <c r="E99" s="26">
        <f t="shared" si="19"/>
        <v>3.5980889817855966</v>
      </c>
      <c r="F99" s="26">
        <f t="shared" si="22"/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 t="shared" si="21"/>
        <v>0</v>
      </c>
      <c r="E100" s="26">
        <f t="shared" si="19"/>
        <v>3.5980889817855966</v>
      </c>
      <c r="F100" s="26">
        <f t="shared" si="22"/>
        <v>3.5980889817855966</v>
      </c>
    </row>
    <row r="101" spans="1:6" x14ac:dyDescent="0.2">
      <c r="A101" s="23"/>
      <c r="B101" s="24" t="s">
        <v>56</v>
      </c>
      <c r="C101" s="25">
        <v>69.39</v>
      </c>
      <c r="D101" s="26">
        <f t="shared" si="21"/>
        <v>0</v>
      </c>
      <c r="E101" s="26">
        <f t="shared" si="19"/>
        <v>3.5980889817855966</v>
      </c>
      <c r="F101" s="26">
        <f t="shared" si="22"/>
        <v>3.5980889817855966</v>
      </c>
    </row>
    <row r="102" spans="1:6" x14ac:dyDescent="0.2">
      <c r="A102" s="23"/>
      <c r="B102" s="24" t="s">
        <v>57</v>
      </c>
      <c r="C102" s="25">
        <v>69.39</v>
      </c>
      <c r="D102" s="26">
        <f t="shared" si="21"/>
        <v>0</v>
      </c>
      <c r="E102" s="26">
        <f>((C102/C$95)-1)*100</f>
        <v>3.5980889817855966</v>
      </c>
      <c r="F102" s="26">
        <f t="shared" si="22"/>
        <v>3.5980889817855966</v>
      </c>
    </row>
    <row r="103" spans="1:6" x14ac:dyDescent="0.2">
      <c r="A103" s="23"/>
      <c r="B103" s="24" t="s">
        <v>58</v>
      </c>
      <c r="C103" s="25">
        <v>69.39</v>
      </c>
      <c r="D103" s="26">
        <f t="shared" si="21"/>
        <v>0</v>
      </c>
      <c r="E103" s="26">
        <f t="shared" ref="E103:E107" si="23">((C103/C$95)-1)*100</f>
        <v>3.5980889817855966</v>
      </c>
      <c r="F103" s="26">
        <f t="shared" si="22"/>
        <v>3.5980889817855966</v>
      </c>
    </row>
    <row r="104" spans="1:6" x14ac:dyDescent="0.2">
      <c r="A104" s="59"/>
      <c r="B104" s="60" t="s">
        <v>59</v>
      </c>
      <c r="C104" s="61">
        <v>69.39</v>
      </c>
      <c r="D104" s="62">
        <f t="shared" si="21"/>
        <v>0</v>
      </c>
      <c r="E104" s="62">
        <f t="shared" si="23"/>
        <v>3.5980889817855966</v>
      </c>
      <c r="F104" s="62">
        <f t="shared" si="22"/>
        <v>3.5980889817855966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 t="shared" ref="D97:D106" si="17">((C97/C96)-1)*100</f>
        <v>0</v>
      </c>
      <c r="E97" s="26">
        <f t="shared" si="15"/>
        <v>0</v>
      </c>
      <c r="F97" s="26">
        <f t="shared" ref="F97:F106" si="18"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 t="shared" si="17"/>
        <v>0</v>
      </c>
      <c r="E98" s="26">
        <f t="shared" si="15"/>
        <v>0</v>
      </c>
      <c r="F98" s="26">
        <f t="shared" si="18"/>
        <v>0</v>
      </c>
    </row>
    <row r="99" spans="1:6" x14ac:dyDescent="0.2">
      <c r="A99" s="23"/>
      <c r="B99" s="24" t="s">
        <v>54</v>
      </c>
      <c r="C99" s="25">
        <v>52.38</v>
      </c>
      <c r="D99" s="26">
        <f t="shared" si="17"/>
        <v>0</v>
      </c>
      <c r="E99" s="26">
        <f t="shared" si="15"/>
        <v>0</v>
      </c>
      <c r="F99" s="26">
        <f t="shared" si="18"/>
        <v>0</v>
      </c>
    </row>
    <row r="100" spans="1:6" x14ac:dyDescent="0.2">
      <c r="A100" s="23"/>
      <c r="B100" s="24" t="s">
        <v>55</v>
      </c>
      <c r="C100" s="25">
        <v>55.13</v>
      </c>
      <c r="D100" s="26">
        <f t="shared" si="17"/>
        <v>5.250095456281012</v>
      </c>
      <c r="E100" s="26">
        <f t="shared" si="15"/>
        <v>5.250095456281012</v>
      </c>
      <c r="F100" s="26">
        <f t="shared" si="18"/>
        <v>5.250095456281012</v>
      </c>
    </row>
    <row r="101" spans="1:6" x14ac:dyDescent="0.2">
      <c r="A101" s="23"/>
      <c r="B101" s="24" t="s">
        <v>56</v>
      </c>
      <c r="C101" s="25">
        <v>55.13</v>
      </c>
      <c r="D101" s="26">
        <f t="shared" si="17"/>
        <v>0</v>
      </c>
      <c r="E101" s="26">
        <f t="shared" si="15"/>
        <v>5.250095456281012</v>
      </c>
      <c r="F101" s="26">
        <f t="shared" si="18"/>
        <v>5.250095456281012</v>
      </c>
    </row>
    <row r="102" spans="1:6" ht="13.5" customHeight="1" x14ac:dyDescent="0.2">
      <c r="A102" s="23"/>
      <c r="B102" s="24" t="s">
        <v>57</v>
      </c>
      <c r="C102" s="25">
        <v>55.13</v>
      </c>
      <c r="D102" s="26">
        <f t="shared" si="17"/>
        <v>0</v>
      </c>
      <c r="E102" s="26">
        <f>((C102/C$95)-1)*100</f>
        <v>5.250095456281012</v>
      </c>
      <c r="F102" s="26">
        <f t="shared" si="18"/>
        <v>5.250095456281012</v>
      </c>
    </row>
    <row r="103" spans="1:6" x14ac:dyDescent="0.2">
      <c r="A103" s="23"/>
      <c r="B103" s="24" t="s">
        <v>58</v>
      </c>
      <c r="C103" s="25">
        <v>55.13</v>
      </c>
      <c r="D103" s="26">
        <f t="shared" si="17"/>
        <v>0</v>
      </c>
      <c r="E103" s="26">
        <f t="shared" ref="E103:E107" si="19">((C103/C$95)-1)*100</f>
        <v>5.250095456281012</v>
      </c>
      <c r="F103" s="26">
        <f t="shared" si="18"/>
        <v>5.250095456281012</v>
      </c>
    </row>
    <row r="104" spans="1:6" x14ac:dyDescent="0.2">
      <c r="A104" s="59"/>
      <c r="B104" s="24" t="s">
        <v>59</v>
      </c>
      <c r="C104" s="25">
        <v>55.13</v>
      </c>
      <c r="D104" s="26">
        <f t="shared" si="17"/>
        <v>0</v>
      </c>
      <c r="E104" s="26">
        <f t="shared" si="19"/>
        <v>5.250095456281012</v>
      </c>
      <c r="F104" s="26">
        <f t="shared" si="18"/>
        <v>5.250095456281012</v>
      </c>
    </row>
    <row r="105" spans="1:6" hidden="1" x14ac:dyDescent="0.2">
      <c r="A105" s="23"/>
      <c r="B105" s="24" t="s">
        <v>60</v>
      </c>
      <c r="C105" s="25"/>
      <c r="D105" s="26">
        <f t="shared" si="17"/>
        <v>-100</v>
      </c>
      <c r="E105" s="26">
        <f t="shared" si="19"/>
        <v>-100</v>
      </c>
      <c r="F105" s="26">
        <f t="shared" si="18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17"/>
        <v>#DIV/0!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0">((C107/C106)-1)*100</f>
        <v>#DIV/0!</v>
      </c>
      <c r="E107" s="62">
        <f t="shared" si="19"/>
        <v>-100</v>
      </c>
      <c r="F107" s="26">
        <f t="shared" ref="F107" si="21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0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 t="shared" ref="F97:F106" si="17"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 t="shared" si="17"/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 t="shared" si="17"/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 t="shared" si="17"/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 t="shared" si="17"/>
        <v>17.389818927229239</v>
      </c>
    </row>
    <row r="102" spans="1:6" ht="13.5" customHeight="1" x14ac:dyDescent="0.2">
      <c r="A102" s="23"/>
      <c r="B102" s="24" t="s">
        <v>57</v>
      </c>
      <c r="C102" s="25">
        <v>34.36</v>
      </c>
      <c r="D102" s="26">
        <f>((C102/C101)-1)*100</f>
        <v>0</v>
      </c>
      <c r="E102" s="26">
        <f>((C102/C$95)-1)*100</f>
        <v>5.2696078431372584</v>
      </c>
      <c r="F102" s="26">
        <f t="shared" si="17"/>
        <v>17.389818927229239</v>
      </c>
    </row>
    <row r="103" spans="1:6" x14ac:dyDescent="0.2">
      <c r="A103" s="23"/>
      <c r="B103" s="24" t="s">
        <v>58</v>
      </c>
      <c r="C103" s="25">
        <v>34.36</v>
      </c>
      <c r="D103" s="26">
        <f>((C103/C102)-1)*100</f>
        <v>0</v>
      </c>
      <c r="E103" s="26">
        <f t="shared" ref="E103:E107" si="18">((C103/C$95)-1)*100</f>
        <v>5.2696078431372584</v>
      </c>
      <c r="F103" s="26">
        <f t="shared" si="17"/>
        <v>17.389818927229239</v>
      </c>
    </row>
    <row r="104" spans="1:6" x14ac:dyDescent="0.2">
      <c r="A104" s="23"/>
      <c r="B104" s="24" t="s">
        <v>59</v>
      </c>
      <c r="C104" s="25">
        <v>34.36</v>
      </c>
      <c r="D104" s="26">
        <f>((C104/C103)-1)*100</f>
        <v>0</v>
      </c>
      <c r="E104" s="26">
        <f t="shared" si="18"/>
        <v>5.2696078431372584</v>
      </c>
      <c r="F104" s="26">
        <f t="shared" si="17"/>
        <v>17.389818927229239</v>
      </c>
    </row>
    <row r="105" spans="1:6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18"/>
        <v>-100</v>
      </c>
      <c r="F105" s="26">
        <f t="shared" si="17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8"/>
        <v>-100</v>
      </c>
      <c r="F106" s="26">
        <f t="shared" si="17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19">((C107/C106)-1)*100</f>
        <v>#DIV/0!</v>
      </c>
      <c r="E107" s="26">
        <f t="shared" si="18"/>
        <v>-100</v>
      </c>
      <c r="F107" s="26">
        <f t="shared" ref="F107" si="20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 t="shared" ref="D97:D106" si="17">((C97/C96)-1)*100</f>
        <v>1.1773362766740236</v>
      </c>
      <c r="E97" s="26">
        <f t="shared" si="15"/>
        <v>1.2220259128386202</v>
      </c>
      <c r="F97" s="26">
        <f t="shared" ref="F97:F106" si="18"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 t="shared" si="17"/>
        <v>0.97454545454545016</v>
      </c>
      <c r="E98" s="26">
        <f t="shared" si="15"/>
        <v>2.2084805653710182</v>
      </c>
      <c r="F98" s="26">
        <f t="shared" si="18"/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 t="shared" si="17"/>
        <v>-0.87870930567559569</v>
      </c>
      <c r="E99" s="26">
        <f t="shared" si="15"/>
        <v>1.310365135453484</v>
      </c>
      <c r="F99" s="26">
        <f t="shared" si="18"/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 t="shared" si="17"/>
        <v>0.11626217119604654</v>
      </c>
      <c r="E100" s="26">
        <f t="shared" si="15"/>
        <v>1.4281507656065839</v>
      </c>
      <c r="F100" s="26">
        <f t="shared" si="18"/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 t="shared" si="17"/>
        <v>-0.13064305414429711</v>
      </c>
      <c r="E101" s="26">
        <f t="shared" si="15"/>
        <v>1.2956419316843215</v>
      </c>
      <c r="F101" s="26">
        <f t="shared" si="18"/>
        <v>0.11641443538998875</v>
      </c>
    </row>
    <row r="102" spans="1:6" ht="13.5" customHeight="1" x14ac:dyDescent="0.2">
      <c r="A102" s="23"/>
      <c r="B102" s="24" t="s">
        <v>57</v>
      </c>
      <c r="C102" s="25">
        <v>70.61</v>
      </c>
      <c r="D102" s="26">
        <f t="shared" si="17"/>
        <v>2.6308139534883646</v>
      </c>
      <c r="E102" s="26">
        <f>((C102/C$95)-1)*100</f>
        <v>3.9605418138987103</v>
      </c>
      <c r="F102" s="26">
        <f t="shared" si="18"/>
        <v>0.97240097240096635</v>
      </c>
    </row>
    <row r="103" spans="1:6" x14ac:dyDescent="0.2">
      <c r="A103" s="23"/>
      <c r="B103" s="24" t="s">
        <v>58</v>
      </c>
      <c r="C103" s="25">
        <v>70.61</v>
      </c>
      <c r="D103" s="26">
        <f t="shared" si="17"/>
        <v>0</v>
      </c>
      <c r="E103" s="26">
        <f t="shared" ref="E103:E107" si="19">((C103/C$95)-1)*100</f>
        <v>3.9605418138987103</v>
      </c>
      <c r="F103" s="26">
        <f t="shared" si="18"/>
        <v>0.74190326722785027</v>
      </c>
    </row>
    <row r="104" spans="1:6" x14ac:dyDescent="0.2">
      <c r="A104" s="23"/>
      <c r="B104" s="24" t="s">
        <v>59</v>
      </c>
      <c r="C104" s="25">
        <v>70.73</v>
      </c>
      <c r="D104" s="26">
        <f t="shared" si="17"/>
        <v>0.16994759949016114</v>
      </c>
      <c r="E104" s="26">
        <f t="shared" si="19"/>
        <v>4.1372202591283935</v>
      </c>
      <c r="F104" s="26">
        <f t="shared" si="18"/>
        <v>1.4777618364419043</v>
      </c>
    </row>
    <row r="105" spans="1:6" hidden="1" x14ac:dyDescent="0.2">
      <c r="A105" s="23"/>
      <c r="B105" s="24" t="s">
        <v>60</v>
      </c>
      <c r="C105" s="25"/>
      <c r="D105" s="26">
        <f t="shared" si="17"/>
        <v>-100</v>
      </c>
      <c r="E105" s="26">
        <f t="shared" si="19"/>
        <v>-100</v>
      </c>
      <c r="F105" s="26">
        <f t="shared" si="18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17"/>
        <v>#DIV/0!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26">
        <f t="shared" si="19"/>
        <v>-100</v>
      </c>
      <c r="F107" s="26">
        <f t="shared" ref="F107" si="21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F111" sqref="F11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 t="shared" ref="F97:F106" si="24"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 t="shared" si="24"/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 t="shared" si="24"/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 t="shared" si="24"/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 t="shared" si="24"/>
        <v>0</v>
      </c>
    </row>
    <row r="102" spans="1:6" x14ac:dyDescent="0.2">
      <c r="A102" s="23"/>
      <c r="B102" s="24" t="s">
        <v>57</v>
      </c>
      <c r="C102" s="25">
        <v>36.08</v>
      </c>
      <c r="D102" s="26">
        <f>((C102/C101)-1)*100</f>
        <v>4.2774566473988251</v>
      </c>
      <c r="E102" s="26">
        <f>((C102/C$95)-1)*100</f>
        <v>8.9371980676328455</v>
      </c>
      <c r="F102" s="26">
        <f t="shared" si="24"/>
        <v>4.2774566473988251</v>
      </c>
    </row>
    <row r="103" spans="1:6" x14ac:dyDescent="0.2">
      <c r="A103" s="23"/>
      <c r="B103" s="24" t="s">
        <v>58</v>
      </c>
      <c r="C103" s="25">
        <v>36.08</v>
      </c>
      <c r="D103" s="26">
        <f>((C103/C102)-1)*100</f>
        <v>0</v>
      </c>
      <c r="E103" s="26">
        <f t="shared" ref="E103:E107" si="25">((C103/C$95)-1)*100</f>
        <v>8.9371980676328455</v>
      </c>
      <c r="F103" s="26">
        <f t="shared" si="24"/>
        <v>4.2774566473988251</v>
      </c>
    </row>
    <row r="104" spans="1:6" ht="11.25" customHeight="1" x14ac:dyDescent="0.2">
      <c r="A104" s="23"/>
      <c r="B104" s="24" t="s">
        <v>59</v>
      </c>
      <c r="C104" s="25">
        <v>36.08</v>
      </c>
      <c r="D104" s="26">
        <f>((C104/C103)-1)*100</f>
        <v>0</v>
      </c>
      <c r="E104" s="26">
        <f t="shared" si="25"/>
        <v>8.9371980676328455</v>
      </c>
      <c r="F104" s="26">
        <f t="shared" si="24"/>
        <v>4.2774566473988251</v>
      </c>
    </row>
    <row r="105" spans="1:6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25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 t="shared" si="24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6">((C107/C106)-1)*100</f>
        <v>#DIV/0!</v>
      </c>
      <c r="E107" s="26">
        <f t="shared" si="25"/>
        <v>-100</v>
      </c>
      <c r="F107" s="26">
        <f t="shared" ref="F107" si="27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" si="22">((C96/C95)-1)*100</f>
        <v>0</v>
      </c>
      <c r="E96" s="35">
        <f t="shared" ref="E96:E101" si="23">((C96/C$95)-1)*100</f>
        <v>0</v>
      </c>
      <c r="F96" s="35">
        <f t="shared" ref="F96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 t="shared" ref="D97:D106" si="25">((C97/C96)-1)*100</f>
        <v>0</v>
      </c>
      <c r="E97" s="26">
        <f t="shared" si="23"/>
        <v>0</v>
      </c>
      <c r="F97" s="26">
        <f t="shared" ref="F97:F106" si="26"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 t="shared" si="25"/>
        <v>0</v>
      </c>
      <c r="E98" s="26">
        <f t="shared" si="23"/>
        <v>0</v>
      </c>
      <c r="F98" s="26">
        <f t="shared" si="26"/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 t="shared" si="25"/>
        <v>0</v>
      </c>
      <c r="E99" s="26">
        <f t="shared" si="23"/>
        <v>0</v>
      </c>
      <c r="F99" s="26">
        <f t="shared" si="26"/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 t="shared" si="25"/>
        <v>-15.3375676311456</v>
      </c>
      <c r="E100" s="26">
        <f t="shared" si="23"/>
        <v>-15.3375676311456</v>
      </c>
      <c r="F100" s="26">
        <f t="shared" si="26"/>
        <v>-14.411414982164084</v>
      </c>
      <c r="G100" s="22"/>
    </row>
    <row r="101" spans="1:7" x14ac:dyDescent="0.2">
      <c r="A101" s="23"/>
      <c r="B101" s="24" t="s">
        <v>56</v>
      </c>
      <c r="C101" s="25">
        <v>71.98</v>
      </c>
      <c r="D101" s="26">
        <f t="shared" si="25"/>
        <v>0</v>
      </c>
      <c r="E101" s="26">
        <f t="shared" si="23"/>
        <v>-15.3375676311456</v>
      </c>
      <c r="F101" s="26">
        <f t="shared" si="26"/>
        <v>-14.411414982164084</v>
      </c>
      <c r="G101" s="22"/>
    </row>
    <row r="102" spans="1:7" x14ac:dyDescent="0.2">
      <c r="A102" s="23"/>
      <c r="B102" s="24" t="s">
        <v>57</v>
      </c>
      <c r="C102" s="25">
        <v>68.42</v>
      </c>
      <c r="D102" s="26">
        <f t="shared" si="25"/>
        <v>-4.9458182828563508</v>
      </c>
      <c r="E102" s="26">
        <f>((C102/C$95)-1)*100</f>
        <v>-19.524817689955299</v>
      </c>
      <c r="F102" s="26">
        <f t="shared" si="26"/>
        <v>-18.644470868014263</v>
      </c>
      <c r="G102" s="22"/>
    </row>
    <row r="103" spans="1:7" x14ac:dyDescent="0.2">
      <c r="A103" s="23"/>
      <c r="B103" s="24" t="s">
        <v>58</v>
      </c>
      <c r="C103" s="25">
        <v>68.42</v>
      </c>
      <c r="D103" s="26">
        <f t="shared" si="25"/>
        <v>0</v>
      </c>
      <c r="E103" s="26">
        <f t="shared" ref="E103:E107" si="27">((C103/C$95)-1)*100</f>
        <v>-19.524817689955299</v>
      </c>
      <c r="F103" s="26">
        <f t="shared" si="26"/>
        <v>-19.524817689955299</v>
      </c>
      <c r="G103" s="22"/>
    </row>
    <row r="104" spans="1:7" x14ac:dyDescent="0.2">
      <c r="A104" s="59"/>
      <c r="B104" s="60" t="s">
        <v>59</v>
      </c>
      <c r="C104" s="61">
        <v>48.7</v>
      </c>
      <c r="D104" s="62">
        <f t="shared" si="25"/>
        <v>-28.821981876644255</v>
      </c>
      <c r="E104" s="62">
        <f t="shared" si="27"/>
        <v>-42.719360150552809</v>
      </c>
      <c r="F104" s="62">
        <f t="shared" si="26"/>
        <v>-42.719360150552809</v>
      </c>
      <c r="G104" s="22"/>
    </row>
    <row r="105" spans="1:7" ht="11.25" hidden="1" customHeight="1" x14ac:dyDescent="0.2">
      <c r="A105" s="23"/>
      <c r="B105" s="24" t="s">
        <v>60</v>
      </c>
      <c r="C105" s="25"/>
      <c r="D105" s="26">
        <f t="shared" si="25"/>
        <v>-100</v>
      </c>
      <c r="E105" s="26">
        <f t="shared" si="27"/>
        <v>-100</v>
      </c>
      <c r="F105" s="26">
        <f t="shared" si="26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7"/>
        <v>-100</v>
      </c>
      <c r="F106" s="26">
        <f t="shared" si="26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8">((C107/C106)-1)*100</f>
        <v>#DIV/0!</v>
      </c>
      <c r="E107" s="62">
        <f t="shared" si="27"/>
        <v>-100</v>
      </c>
      <c r="F107" s="62">
        <f t="shared" ref="F107" si="29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 t="shared" si="21"/>
        <v>0</v>
      </c>
      <c r="E98" s="26">
        <f t="shared" si="19"/>
        <v>0</v>
      </c>
      <c r="F98" s="26">
        <f t="shared" si="22"/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 t="shared" si="21"/>
        <v>0</v>
      </c>
      <c r="E99" s="26">
        <f t="shared" si="19"/>
        <v>0</v>
      </c>
      <c r="F99" s="26">
        <f t="shared" si="22"/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 t="shared" si="21"/>
        <v>2.2737306843267024</v>
      </c>
      <c r="E100" s="26">
        <f t="shared" si="19"/>
        <v>2.2737306843267024</v>
      </c>
      <c r="F100" s="26">
        <f t="shared" si="22"/>
        <v>3.9255271422162341</v>
      </c>
    </row>
    <row r="101" spans="1:6" x14ac:dyDescent="0.2">
      <c r="A101" s="23"/>
      <c r="B101" s="24" t="s">
        <v>56</v>
      </c>
      <c r="C101" s="25">
        <v>47.57</v>
      </c>
      <c r="D101" s="26">
        <f t="shared" si="21"/>
        <v>2.6764515432764924</v>
      </c>
      <c r="E101" s="26">
        <f t="shared" si="19"/>
        <v>5.0110375275938202</v>
      </c>
      <c r="F101" s="26">
        <f t="shared" si="22"/>
        <v>5.6172291296625154</v>
      </c>
    </row>
    <row r="102" spans="1:6" x14ac:dyDescent="0.2">
      <c r="A102" s="23"/>
      <c r="B102" s="24" t="s">
        <v>57</v>
      </c>
      <c r="C102" s="25">
        <v>47.57</v>
      </c>
      <c r="D102" s="26">
        <f t="shared" si="21"/>
        <v>0</v>
      </c>
      <c r="E102" s="26">
        <f>((C102/C$95)-1)*100</f>
        <v>5.0110375275938202</v>
      </c>
      <c r="F102" s="26">
        <f t="shared" si="22"/>
        <v>5.0110375275938202</v>
      </c>
    </row>
    <row r="103" spans="1:6" x14ac:dyDescent="0.2">
      <c r="A103" s="23"/>
      <c r="B103" s="24" t="s">
        <v>58</v>
      </c>
      <c r="C103" s="25">
        <v>47.57</v>
      </c>
      <c r="D103" s="26">
        <f t="shared" si="21"/>
        <v>0</v>
      </c>
      <c r="E103" s="26">
        <f t="shared" ref="E103:E107" si="23">((C103/C$95)-1)*100</f>
        <v>5.0110375275938202</v>
      </c>
      <c r="F103" s="26">
        <f t="shared" si="22"/>
        <v>5.0110375275938202</v>
      </c>
    </row>
    <row r="104" spans="1:6" ht="11.25" customHeight="1" x14ac:dyDescent="0.2">
      <c r="A104" s="59"/>
      <c r="B104" s="24" t="s">
        <v>59</v>
      </c>
      <c r="C104" s="25">
        <v>47.57</v>
      </c>
      <c r="D104" s="26">
        <f t="shared" si="21"/>
        <v>0</v>
      </c>
      <c r="E104" s="26">
        <f t="shared" si="23"/>
        <v>5.0110375275938202</v>
      </c>
      <c r="F104" s="26">
        <f t="shared" si="22"/>
        <v>5.0110375275938202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2" zoomScaleNormal="100" workbookViewId="0">
      <selection activeCell="G110" sqref="G11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" si="13">((C96/C95)-1)*100</f>
        <v>1.0913759897282382</v>
      </c>
      <c r="E96" s="56">
        <f t="shared" ref="E96:E101" si="14">((C96/C$95)-1)*100</f>
        <v>1.0913759897282382</v>
      </c>
      <c r="F96" s="54">
        <f t="shared" ref="F96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 t="shared" ref="D97:D106" si="16">((C97/C96)-1)*100</f>
        <v>0.16934801016088574</v>
      </c>
      <c r="E97" s="54">
        <f t="shared" si="14"/>
        <v>1.2625722234110848</v>
      </c>
      <c r="F97" s="54">
        <f t="shared" ref="F97:F106" si="17"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 t="shared" si="16"/>
        <v>0.65511411665257757</v>
      </c>
      <c r="E98" s="54">
        <f t="shared" si="14"/>
        <v>1.9259576289321734</v>
      </c>
      <c r="F98" s="54">
        <f t="shared" si="17"/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 t="shared" si="16"/>
        <v>-0.27293722443838542</v>
      </c>
      <c r="E99" s="54">
        <f t="shared" si="14"/>
        <v>1.6477637491975283</v>
      </c>
      <c r="F99" s="54">
        <f t="shared" si="17"/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 t="shared" si="16"/>
        <v>1.5157894736842037</v>
      </c>
      <c r="E100" s="54">
        <f t="shared" si="14"/>
        <v>3.1885298523432581</v>
      </c>
      <c r="F100" s="54">
        <f t="shared" si="17"/>
        <v>5.3528512125846417</v>
      </c>
    </row>
    <row r="101" spans="1:6" x14ac:dyDescent="0.2">
      <c r="A101" s="23"/>
      <c r="B101" s="24" t="s">
        <v>56</v>
      </c>
      <c r="C101" s="54">
        <v>49.74</v>
      </c>
      <c r="D101" s="54">
        <f t="shared" si="16"/>
        <v>3.1522189962671199</v>
      </c>
      <c r="E101" s="54">
        <f t="shared" si="14"/>
        <v>6.4412582923175865</v>
      </c>
      <c r="F101" s="54">
        <f t="shared" si="17"/>
        <v>8.6738038016167742</v>
      </c>
    </row>
    <row r="102" spans="1:6" x14ac:dyDescent="0.2">
      <c r="A102" s="23"/>
      <c r="B102" s="24" t="s">
        <v>57</v>
      </c>
      <c r="C102" s="54">
        <v>49.84</v>
      </c>
      <c r="D102" s="54">
        <f t="shared" si="16"/>
        <v>0.20104543626859872</v>
      </c>
      <c r="E102" s="54">
        <f>((C102/C$95)-1)*100</f>
        <v>6.6552535844211613</v>
      </c>
      <c r="F102" s="54">
        <f t="shared" si="17"/>
        <v>8.8685015290519864</v>
      </c>
    </row>
    <row r="103" spans="1:6" x14ac:dyDescent="0.2">
      <c r="A103" s="23"/>
      <c r="B103" s="24" t="s">
        <v>58</v>
      </c>
      <c r="C103" s="54">
        <v>50.07</v>
      </c>
      <c r="D103" s="54">
        <f t="shared" si="16"/>
        <v>0.46147672552165897</v>
      </c>
      <c r="E103" s="54">
        <f t="shared" ref="E103:E107" si="18">((C103/C$95)-1)*100</f>
        <v>7.147442756259359</v>
      </c>
      <c r="F103" s="54">
        <f t="shared" si="17"/>
        <v>9.013716525146954</v>
      </c>
    </row>
    <row r="104" spans="1:6" ht="11.25" customHeight="1" x14ac:dyDescent="0.2">
      <c r="A104" s="59"/>
      <c r="B104" s="24" t="s">
        <v>59</v>
      </c>
      <c r="C104" s="54">
        <v>50.27</v>
      </c>
      <c r="D104" s="54">
        <f t="shared" si="16"/>
        <v>0.39944078290394813</v>
      </c>
      <c r="E104" s="54">
        <f t="shared" si="18"/>
        <v>7.5754333404665308</v>
      </c>
      <c r="F104" s="54">
        <f t="shared" si="17"/>
        <v>9.1402518454190229</v>
      </c>
    </row>
    <row r="105" spans="1:6" ht="11.25" hidden="1" customHeight="1" x14ac:dyDescent="0.2">
      <c r="A105" s="23"/>
      <c r="B105" s="24" t="s">
        <v>60</v>
      </c>
      <c r="C105" s="54"/>
      <c r="D105" s="54">
        <f t="shared" si="16"/>
        <v>-100</v>
      </c>
      <c r="E105" s="54">
        <f t="shared" si="18"/>
        <v>-100</v>
      </c>
      <c r="F105" s="54">
        <f t="shared" si="17"/>
        <v>-100</v>
      </c>
    </row>
    <row r="106" spans="1:6" hidden="1" x14ac:dyDescent="0.2">
      <c r="A106" s="23"/>
      <c r="B106" s="24" t="s">
        <v>4</v>
      </c>
      <c r="C106" s="54"/>
      <c r="D106" s="54" t="e">
        <f t="shared" si="16"/>
        <v>#DIV/0!</v>
      </c>
      <c r="E106" s="54">
        <f t="shared" si="18"/>
        <v>-100</v>
      </c>
      <c r="F106" s="54">
        <f t="shared" si="17"/>
        <v>-100</v>
      </c>
    </row>
    <row r="107" spans="1:6" hidden="1" x14ac:dyDescent="0.2">
      <c r="A107" s="59"/>
      <c r="B107" s="60" t="s">
        <v>5</v>
      </c>
      <c r="C107" s="65"/>
      <c r="D107" s="65" t="e">
        <f t="shared" ref="D107" si="19">((C107/C106)-1)*100</f>
        <v>#DIV/0!</v>
      </c>
      <c r="E107" s="65">
        <f t="shared" si="18"/>
        <v>-100</v>
      </c>
      <c r="F107" s="65">
        <f t="shared" ref="F107" si="20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1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" si="20">((C96/C95)-1)*100</f>
        <v>-0.45439246045103632</v>
      </c>
      <c r="E96" s="35">
        <f t="shared" ref="E96:E101" si="21">((C96/C$95)-1)*100</f>
        <v>-0.45439246045103632</v>
      </c>
      <c r="F96" s="35">
        <f t="shared" ref="F96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 t="shared" ref="D97:D106" si="23">((C97/C96)-1)*100</f>
        <v>2.9754860524091153</v>
      </c>
      <c r="E97" s="26">
        <f t="shared" si="21"/>
        <v>2.5075732076741852</v>
      </c>
      <c r="F97" s="26">
        <f t="shared" ref="F97:F106" si="24"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 t="shared" si="23"/>
        <v>6.090953866360227</v>
      </c>
      <c r="E98" s="26">
        <f t="shared" si="21"/>
        <v>8.751262201279042</v>
      </c>
      <c r="F98" s="26">
        <f t="shared" si="24"/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 t="shared" si="23"/>
        <v>2.8938409161250345</v>
      </c>
      <c r="E99" s="26">
        <f t="shared" si="21"/>
        <v>11.898350723662055</v>
      </c>
      <c r="F99" s="26">
        <f t="shared" si="24"/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 t="shared" si="23"/>
        <v>-6.0911415250413548</v>
      </c>
      <c r="E100" s="26">
        <f t="shared" si="21"/>
        <v>5.0824638168966541</v>
      </c>
      <c r="F100" s="26">
        <f t="shared" si="24"/>
        <v>-42.578627919808717</v>
      </c>
      <c r="G100" s="22"/>
    </row>
    <row r="101" spans="1:7" ht="13.5" customHeight="1" x14ac:dyDescent="0.2">
      <c r="A101" s="23"/>
      <c r="B101" s="24" t="s">
        <v>56</v>
      </c>
      <c r="C101" s="25">
        <v>63.43</v>
      </c>
      <c r="D101" s="26">
        <f t="shared" si="23"/>
        <v>1.5855221012171627</v>
      </c>
      <c r="E101" s="26">
        <f t="shared" si="21"/>
        <v>6.7485695052170946</v>
      </c>
      <c r="F101" s="26">
        <f t="shared" si="24"/>
        <v>-12.846935971420725</v>
      </c>
      <c r="G101" s="22"/>
    </row>
    <row r="102" spans="1:7" x14ac:dyDescent="0.2">
      <c r="A102" s="23"/>
      <c r="B102" s="24" t="s">
        <v>57</v>
      </c>
      <c r="C102" s="25">
        <v>61.9</v>
      </c>
      <c r="D102" s="26">
        <f t="shared" si="23"/>
        <v>-2.4121078354091163</v>
      </c>
      <c r="E102" s="26">
        <f>((C102/C$95)-1)*100</f>
        <v>4.1736788959946036</v>
      </c>
      <c r="F102" s="26">
        <f t="shared" si="24"/>
        <v>-3.9565554693560934</v>
      </c>
      <c r="G102" s="22"/>
    </row>
    <row r="103" spans="1:7" x14ac:dyDescent="0.2">
      <c r="A103" s="23"/>
      <c r="B103" s="24" t="s">
        <v>58</v>
      </c>
      <c r="C103" s="25">
        <v>64.98</v>
      </c>
      <c r="D103" s="26">
        <f t="shared" si="23"/>
        <v>4.9757673667205182</v>
      </c>
      <c r="E103" s="26">
        <f t="shared" ref="E103:E107" si="25">((C103/C$95)-1)*100</f>
        <v>9.3571188152137275</v>
      </c>
      <c r="F103" s="26">
        <f t="shared" si="24"/>
        <v>6.124448799608051</v>
      </c>
      <c r="G103" s="22"/>
    </row>
    <row r="104" spans="1:7" x14ac:dyDescent="0.2">
      <c r="A104" s="59"/>
      <c r="B104" s="60" t="s">
        <v>59</v>
      </c>
      <c r="C104" s="61">
        <v>61.52</v>
      </c>
      <c r="D104" s="62">
        <f t="shared" si="23"/>
        <v>-5.3247152970144711</v>
      </c>
      <c r="E104" s="62">
        <f t="shared" si="25"/>
        <v>3.5341635812857541</v>
      </c>
      <c r="F104" s="62">
        <f t="shared" si="24"/>
        <v>2.3456995508234879</v>
      </c>
      <c r="G104" s="22"/>
    </row>
    <row r="105" spans="1:7" hidden="1" x14ac:dyDescent="0.2">
      <c r="A105" s="23"/>
      <c r="B105" s="24" t="s">
        <v>60</v>
      </c>
      <c r="C105" s="25"/>
      <c r="D105" s="26">
        <f t="shared" si="23"/>
        <v>-100</v>
      </c>
      <c r="E105" s="26">
        <f t="shared" si="25"/>
        <v>-100</v>
      </c>
      <c r="F105" s="26">
        <f t="shared" si="24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5"/>
        <v>-100</v>
      </c>
      <c r="F106" s="26">
        <f t="shared" si="24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6">((C107/C106)-1)*100</f>
        <v>#DIV/0!</v>
      </c>
      <c r="E107" s="62">
        <f t="shared" si="25"/>
        <v>-100</v>
      </c>
      <c r="F107" s="62">
        <f t="shared" ref="F107" si="27">((C107/C95)-1)*100</f>
        <v>-100</v>
      </c>
      <c r="G107" s="22"/>
    </row>
    <row r="108" spans="1:7" x14ac:dyDescent="0.2">
      <c r="A108" s="7" t="s">
        <v>28</v>
      </c>
      <c r="B108" s="51"/>
      <c r="C108" s="52"/>
      <c r="D108" s="52"/>
      <c r="E108" s="52"/>
      <c r="F108" s="52"/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 t="shared" si="22"/>
        <v>0</v>
      </c>
      <c r="E98" s="26">
        <f t="shared" si="20"/>
        <v>0</v>
      </c>
      <c r="F98" s="26">
        <f t="shared" si="23"/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 t="shared" si="22"/>
        <v>0</v>
      </c>
      <c r="E99" s="26">
        <f t="shared" si="20"/>
        <v>0</v>
      </c>
      <c r="F99" s="26">
        <f t="shared" si="23"/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 t="shared" si="22"/>
        <v>9.1283202394313534</v>
      </c>
      <c r="E100" s="26">
        <f t="shared" si="20"/>
        <v>9.1283202394313534</v>
      </c>
      <c r="F100" s="26">
        <f t="shared" si="23"/>
        <v>6.7325283571167294</v>
      </c>
    </row>
    <row r="101" spans="1:6" x14ac:dyDescent="0.2">
      <c r="A101" s="23"/>
      <c r="B101" s="24" t="s">
        <v>56</v>
      </c>
      <c r="C101" s="25">
        <v>35.549999999999997</v>
      </c>
      <c r="D101" s="26">
        <f t="shared" si="22"/>
        <v>21.87178608159066</v>
      </c>
      <c r="E101" s="26">
        <f t="shared" si="20"/>
        <v>32.996632996632982</v>
      </c>
      <c r="F101" s="26">
        <f t="shared" si="23"/>
        <v>32.996632996632982</v>
      </c>
    </row>
    <row r="102" spans="1:6" x14ac:dyDescent="0.2">
      <c r="A102" s="23"/>
      <c r="B102" s="24" t="s">
        <v>57</v>
      </c>
      <c r="C102" s="25">
        <v>37.299999999999997</v>
      </c>
      <c r="D102" s="26">
        <f t="shared" si="22"/>
        <v>4.9226441631504914</v>
      </c>
      <c r="E102" s="26">
        <f>((C102/C$95)-1)*100</f>
        <v>39.543583988028416</v>
      </c>
      <c r="F102" s="26">
        <f t="shared" si="23"/>
        <v>39.543583988028416</v>
      </c>
    </row>
    <row r="103" spans="1:6" x14ac:dyDescent="0.2">
      <c r="A103" s="23"/>
      <c r="B103" s="24" t="s">
        <v>58</v>
      </c>
      <c r="C103" s="25">
        <v>37.299999999999997</v>
      </c>
      <c r="D103" s="26">
        <f t="shared" si="22"/>
        <v>0</v>
      </c>
      <c r="E103" s="26">
        <f t="shared" ref="E103:E107" si="24">((C103/C$95)-1)*100</f>
        <v>39.543583988028416</v>
      </c>
      <c r="F103" s="26">
        <f t="shared" si="23"/>
        <v>39.543583988028416</v>
      </c>
    </row>
    <row r="104" spans="1:6" x14ac:dyDescent="0.2">
      <c r="A104" s="59"/>
      <c r="B104" s="24" t="s">
        <v>59</v>
      </c>
      <c r="C104" s="25">
        <v>35.549999999999997</v>
      </c>
      <c r="D104" s="26">
        <f t="shared" si="22"/>
        <v>-4.6916890080428981</v>
      </c>
      <c r="E104" s="26">
        <f t="shared" si="24"/>
        <v>32.996632996632982</v>
      </c>
      <c r="F104" s="26">
        <f t="shared" si="23"/>
        <v>32.996632996632982</v>
      </c>
    </row>
    <row r="105" spans="1:6" hidden="1" x14ac:dyDescent="0.2">
      <c r="A105" s="23"/>
      <c r="B105" s="24" t="s">
        <v>60</v>
      </c>
      <c r="C105" s="25"/>
      <c r="D105" s="26">
        <f t="shared" si="22"/>
        <v>-100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96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 t="shared" ref="D97:D106" si="21">((C97/C96)-1)*100</f>
        <v>-24.732965009208108</v>
      </c>
      <c r="E97" s="26">
        <f t="shared" si="19"/>
        <v>-0.2197265625000111</v>
      </c>
      <c r="F97" s="26">
        <f t="shared" ref="F97:F106" si="22"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 t="shared" si="21"/>
        <v>18.301932958160027</v>
      </c>
      <c r="E98" s="26">
        <f t="shared" si="19"/>
        <v>18.0419921875</v>
      </c>
      <c r="F98" s="26">
        <f t="shared" si="22"/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 t="shared" si="21"/>
        <v>-15.284384694932784</v>
      </c>
      <c r="E99" s="26">
        <f t="shared" si="19"/>
        <v>0</v>
      </c>
      <c r="F99" s="26">
        <f t="shared" si="22"/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 t="shared" si="21"/>
        <v>18.0419921875</v>
      </c>
      <c r="E100" s="26">
        <f t="shared" si="19"/>
        <v>18.0419921875</v>
      </c>
      <c r="F100" s="26">
        <f t="shared" si="22"/>
        <v>37.631653857102187</v>
      </c>
    </row>
    <row r="101" spans="1:6" x14ac:dyDescent="0.2">
      <c r="A101" s="23"/>
      <c r="B101" s="24" t="s">
        <v>56</v>
      </c>
      <c r="C101" s="25">
        <v>47.24</v>
      </c>
      <c r="D101" s="26">
        <f t="shared" si="21"/>
        <v>-2.2957600827300917</v>
      </c>
      <c r="E101" s="26">
        <f t="shared" si="19"/>
        <v>15.33203125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48.35</v>
      </c>
      <c r="D102" s="26">
        <f t="shared" si="21"/>
        <v>2.3497036409822147</v>
      </c>
      <c r="E102" s="26">
        <f>((C102/C$95)-1)*100</f>
        <v>18.0419921875</v>
      </c>
      <c r="F102" s="26">
        <f t="shared" si="22"/>
        <v>2.3497036409822147</v>
      </c>
    </row>
    <row r="103" spans="1:6" x14ac:dyDescent="0.2">
      <c r="A103" s="23"/>
      <c r="B103" s="24" t="s">
        <v>58</v>
      </c>
      <c r="C103" s="25">
        <v>48.35</v>
      </c>
      <c r="D103" s="26">
        <f t="shared" si="21"/>
        <v>0</v>
      </c>
      <c r="E103" s="26">
        <f t="shared" ref="E103:E107" si="23">((C103/C$95)-1)*100</f>
        <v>18.0419921875</v>
      </c>
      <c r="F103" s="26">
        <f t="shared" si="22"/>
        <v>-13.706942709262893</v>
      </c>
    </row>
    <row r="104" spans="1:6" x14ac:dyDescent="0.2">
      <c r="A104" s="59"/>
      <c r="B104" s="24" t="s">
        <v>59</v>
      </c>
      <c r="C104" s="25">
        <v>48.35</v>
      </c>
      <c r="D104" s="26">
        <f t="shared" si="21"/>
        <v>0</v>
      </c>
      <c r="E104" s="26">
        <f t="shared" si="23"/>
        <v>18.0419921875</v>
      </c>
      <c r="F104" s="26">
        <f t="shared" si="22"/>
        <v>18.301932958160027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 t="shared" ref="D97:D106" si="20">((C97/C96)-1)*100</f>
        <v>0</v>
      </c>
      <c r="E97" s="26">
        <f t="shared" si="18"/>
        <v>0</v>
      </c>
      <c r="F97" s="26">
        <f t="shared" ref="F97:F106" si="21"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 t="shared" si="20"/>
        <v>0</v>
      </c>
      <c r="E98" s="26">
        <f t="shared" si="18"/>
        <v>0</v>
      </c>
      <c r="F98" s="26">
        <f t="shared" si="21"/>
        <v>0</v>
      </c>
    </row>
    <row r="99" spans="1:6" x14ac:dyDescent="0.2">
      <c r="A99" s="23"/>
      <c r="B99" s="24" t="s">
        <v>54</v>
      </c>
      <c r="C99" s="25">
        <v>83.81</v>
      </c>
      <c r="D99" s="26">
        <f t="shared" si="20"/>
        <v>0</v>
      </c>
      <c r="E99" s="26">
        <f t="shared" si="18"/>
        <v>0</v>
      </c>
      <c r="F99" s="26">
        <f t="shared" si="21"/>
        <v>0</v>
      </c>
    </row>
    <row r="100" spans="1:6" x14ac:dyDescent="0.2">
      <c r="A100" s="23"/>
      <c r="B100" s="24" t="s">
        <v>55</v>
      </c>
      <c r="C100" s="25">
        <v>83.81</v>
      </c>
      <c r="D100" s="26">
        <f t="shared" si="20"/>
        <v>0</v>
      </c>
      <c r="E100" s="26">
        <f t="shared" si="18"/>
        <v>0</v>
      </c>
      <c r="F100" s="26">
        <f t="shared" si="21"/>
        <v>0</v>
      </c>
    </row>
    <row r="101" spans="1:6" x14ac:dyDescent="0.2">
      <c r="A101" s="23"/>
      <c r="B101" s="24" t="s">
        <v>56</v>
      </c>
      <c r="C101" s="25">
        <v>84.24</v>
      </c>
      <c r="D101" s="26">
        <f t="shared" si="20"/>
        <v>0.51306526667460606</v>
      </c>
      <c r="E101" s="26">
        <f t="shared" si="18"/>
        <v>0.51306526667460606</v>
      </c>
      <c r="F101" s="26">
        <f t="shared" si="21"/>
        <v>0.51306526667460606</v>
      </c>
    </row>
    <row r="102" spans="1:6" x14ac:dyDescent="0.2">
      <c r="A102" s="23"/>
      <c r="B102" s="24" t="s">
        <v>57</v>
      </c>
      <c r="C102" s="25">
        <v>84.24</v>
      </c>
      <c r="D102" s="26">
        <f t="shared" si="20"/>
        <v>0</v>
      </c>
      <c r="E102" s="26">
        <f>((C102/C$95)-1)*100</f>
        <v>0.51306526667460606</v>
      </c>
      <c r="F102" s="26">
        <f t="shared" si="21"/>
        <v>0.51306526667460606</v>
      </c>
    </row>
    <row r="103" spans="1:6" x14ac:dyDescent="0.2">
      <c r="A103" s="23"/>
      <c r="B103" s="24" t="s">
        <v>58</v>
      </c>
      <c r="C103" s="25">
        <v>84.24</v>
      </c>
      <c r="D103" s="26">
        <f t="shared" si="20"/>
        <v>0</v>
      </c>
      <c r="E103" s="26">
        <f t="shared" ref="E103:E107" si="22">((C103/C$95)-1)*100</f>
        <v>0.51306526667460606</v>
      </c>
      <c r="F103" s="26">
        <f t="shared" si="21"/>
        <v>0.51306526667460606</v>
      </c>
    </row>
    <row r="104" spans="1:6" x14ac:dyDescent="0.2">
      <c r="A104" s="23"/>
      <c r="B104" s="24" t="s">
        <v>59</v>
      </c>
      <c r="C104" s="25">
        <v>84.24</v>
      </c>
      <c r="D104" s="26">
        <f t="shared" si="20"/>
        <v>0</v>
      </c>
      <c r="E104" s="26">
        <f t="shared" si="22"/>
        <v>0.51306526667460606</v>
      </c>
      <c r="F104" s="26">
        <f t="shared" si="21"/>
        <v>0.51306526667460606</v>
      </c>
    </row>
    <row r="105" spans="1:6" hidden="1" x14ac:dyDescent="0.2">
      <c r="A105" s="23"/>
      <c r="B105" s="24" t="s">
        <v>60</v>
      </c>
      <c r="C105" s="25"/>
      <c r="D105" s="26">
        <f t="shared" si="20"/>
        <v>-100</v>
      </c>
      <c r="E105" s="26">
        <f t="shared" si="22"/>
        <v>-100</v>
      </c>
      <c r="F105" s="26">
        <f t="shared" si="21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3">((C107/C106)-1)*100</f>
        <v>#DIV/0!</v>
      </c>
      <c r="E107" s="62">
        <f t="shared" si="22"/>
        <v>-100</v>
      </c>
      <c r="F107" s="26">
        <f t="shared" ref="F107" si="24">((C107/C95)-1)*100</f>
        <v>-100</v>
      </c>
    </row>
    <row r="108" spans="1:6" x14ac:dyDescent="0.2">
      <c r="A108" s="5" t="s">
        <v>42</v>
      </c>
      <c r="B108" s="19"/>
      <c r="C108" s="20"/>
      <c r="D108" s="20"/>
      <c r="E108" s="20"/>
      <c r="F108" s="20"/>
    </row>
    <row r="109" spans="1:6" x14ac:dyDescent="0.2">
      <c r="A109" s="6" t="s">
        <v>43</v>
      </c>
      <c r="B109" s="28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9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96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 t="shared" ref="D97:D106" si="21"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 t="shared" si="21"/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 t="shared" si="21"/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 t="shared" si="21"/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23"/>
      <c r="B101" s="24" t="s">
        <v>56</v>
      </c>
      <c r="C101" s="25">
        <v>51.9</v>
      </c>
      <c r="D101" s="26">
        <f t="shared" si="21"/>
        <v>0</v>
      </c>
      <c r="E101" s="26">
        <f t="shared" si="19"/>
        <v>0</v>
      </c>
      <c r="F101" s="26">
        <f t="shared" si="20"/>
        <v>0</v>
      </c>
    </row>
    <row r="102" spans="1:6" x14ac:dyDescent="0.2">
      <c r="A102" s="23"/>
      <c r="B102" s="24" t="s">
        <v>57</v>
      </c>
      <c r="C102" s="25">
        <v>51.9</v>
      </c>
      <c r="D102" s="26">
        <f t="shared" si="21"/>
        <v>0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51.9</v>
      </c>
      <c r="D103" s="26">
        <f t="shared" si="21"/>
        <v>0</v>
      </c>
      <c r="E103" s="26">
        <f t="shared" ref="E103:E107" si="22">((C103/C$95)-1)*100</f>
        <v>0</v>
      </c>
      <c r="F103" s="26">
        <f>((C103/C91)-1)*100</f>
        <v>0</v>
      </c>
    </row>
    <row r="104" spans="1:6" x14ac:dyDescent="0.2">
      <c r="A104" s="59"/>
      <c r="B104" s="60" t="s">
        <v>59</v>
      </c>
      <c r="C104" s="61">
        <v>51.9</v>
      </c>
      <c r="D104" s="62">
        <f t="shared" si="21"/>
        <v>0</v>
      </c>
      <c r="E104" s="62">
        <f t="shared" si="22"/>
        <v>0</v>
      </c>
      <c r="F104" s="62">
        <f>((C104/C92)-1)*100</f>
        <v>0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 t="shared" ref="D97:D106" si="21">((C97/C96)-1)*100</f>
        <v>0</v>
      </c>
      <c r="E97" s="26">
        <f t="shared" si="19"/>
        <v>3.0525030525052621E-2</v>
      </c>
      <c r="F97" s="26">
        <f t="shared" ref="F97:F106" si="22"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 t="shared" si="21"/>
        <v>12.511443393347555</v>
      </c>
      <c r="E98" s="26">
        <f t="shared" si="19"/>
        <v>12.545787545787546</v>
      </c>
      <c r="F98" s="26">
        <f t="shared" si="22"/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 t="shared" si="21"/>
        <v>-11.12015188500134</v>
      </c>
      <c r="E99" s="26">
        <f t="shared" si="19"/>
        <v>3.0525030525052621E-2</v>
      </c>
      <c r="F99" s="26">
        <f t="shared" si="22"/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 t="shared" si="21"/>
        <v>0</v>
      </c>
      <c r="E100" s="26">
        <f t="shared" si="19"/>
        <v>3.0525030525052621E-2</v>
      </c>
      <c r="F100" s="26">
        <f t="shared" si="22"/>
        <v>12.226027397260285</v>
      </c>
    </row>
    <row r="101" spans="1:6" x14ac:dyDescent="0.2">
      <c r="A101" s="23"/>
      <c r="B101" s="24" t="s">
        <v>56</v>
      </c>
      <c r="C101" s="25">
        <v>32.770000000000003</v>
      </c>
      <c r="D101" s="26">
        <f t="shared" si="21"/>
        <v>0</v>
      </c>
      <c r="E101" s="26">
        <f t="shared" si="19"/>
        <v>3.0525030525052621E-2</v>
      </c>
      <c r="F101" s="26">
        <f t="shared" si="22"/>
        <v>12.226027397260285</v>
      </c>
    </row>
    <row r="102" spans="1:6" x14ac:dyDescent="0.2">
      <c r="A102" s="23"/>
      <c r="B102" s="24" t="s">
        <v>57</v>
      </c>
      <c r="C102" s="25">
        <v>32.770000000000003</v>
      </c>
      <c r="D102" s="26">
        <f t="shared" si="21"/>
        <v>0</v>
      </c>
      <c r="E102" s="26">
        <f>((C102/C$95)-1)*100</f>
        <v>3.0525030525052621E-2</v>
      </c>
      <c r="F102" s="26">
        <f t="shared" si="22"/>
        <v>12.226027397260285</v>
      </c>
    </row>
    <row r="103" spans="1:6" x14ac:dyDescent="0.2">
      <c r="A103" s="23"/>
      <c r="B103" s="24" t="s">
        <v>58</v>
      </c>
      <c r="C103" s="25">
        <v>32.770000000000003</v>
      </c>
      <c r="D103" s="26">
        <f t="shared" si="21"/>
        <v>0</v>
      </c>
      <c r="E103" s="26">
        <f t="shared" ref="E103:E107" si="23">((C103/C$95)-1)*100</f>
        <v>3.0525030525052621E-2</v>
      </c>
      <c r="F103" s="26">
        <f t="shared" si="22"/>
        <v>12.226027397260285</v>
      </c>
    </row>
    <row r="104" spans="1:6" x14ac:dyDescent="0.2">
      <c r="A104" s="59"/>
      <c r="B104" s="60" t="s">
        <v>59</v>
      </c>
      <c r="C104" s="61">
        <v>32.770000000000003</v>
      </c>
      <c r="D104" s="62">
        <f t="shared" si="21"/>
        <v>0</v>
      </c>
      <c r="E104" s="62">
        <f t="shared" si="23"/>
        <v>3.0525030525052621E-2</v>
      </c>
      <c r="F104" s="62">
        <f t="shared" si="22"/>
        <v>12.226027397260285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 t="shared" ref="D97:D106" si="20">((C97/C96)-1)*100</f>
        <v>3.793219201074205</v>
      </c>
      <c r="E97" s="26">
        <f t="shared" si="18"/>
        <v>3.793219201074205</v>
      </c>
      <c r="F97" s="26">
        <f t="shared" ref="F97:F106" si="21"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 t="shared" si="20"/>
        <v>0</v>
      </c>
      <c r="E98" s="26">
        <f t="shared" si="18"/>
        <v>3.793219201074205</v>
      </c>
      <c r="F98" s="26">
        <f t="shared" si="21"/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 t="shared" si="20"/>
        <v>0</v>
      </c>
      <c r="E99" s="26">
        <f t="shared" si="18"/>
        <v>3.793219201074205</v>
      </c>
      <c r="F99" s="26">
        <f t="shared" si="21"/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 t="shared" si="20"/>
        <v>0</v>
      </c>
      <c r="E100" s="26">
        <f t="shared" si="18"/>
        <v>3.793219201074205</v>
      </c>
      <c r="F100" s="26">
        <f t="shared" si="21"/>
        <v>3.793219201074205</v>
      </c>
    </row>
    <row r="101" spans="1:6" x14ac:dyDescent="0.2">
      <c r="A101" s="23"/>
      <c r="B101" s="24" t="s">
        <v>56</v>
      </c>
      <c r="C101" s="25">
        <v>61.84</v>
      </c>
      <c r="D101" s="26">
        <f t="shared" si="20"/>
        <v>0</v>
      </c>
      <c r="E101" s="26">
        <f t="shared" si="18"/>
        <v>3.793219201074205</v>
      </c>
      <c r="F101" s="26">
        <f t="shared" si="21"/>
        <v>3.793219201074205</v>
      </c>
    </row>
    <row r="102" spans="1:6" x14ac:dyDescent="0.2">
      <c r="A102" s="23"/>
      <c r="B102" s="24" t="s">
        <v>57</v>
      </c>
      <c r="C102" s="25">
        <v>62.86</v>
      </c>
      <c r="D102" s="26">
        <f t="shared" si="20"/>
        <v>1.6494178525226388</v>
      </c>
      <c r="E102" s="26">
        <f>((C102/C$95)-1)*100</f>
        <v>5.5052030882846603</v>
      </c>
      <c r="F102" s="26">
        <f t="shared" si="21"/>
        <v>5.5052030882846603</v>
      </c>
    </row>
    <row r="103" spans="1:6" x14ac:dyDescent="0.2">
      <c r="A103" s="23"/>
      <c r="B103" s="24" t="s">
        <v>58</v>
      </c>
      <c r="C103" s="25">
        <v>62.86</v>
      </c>
      <c r="D103" s="26">
        <f t="shared" si="20"/>
        <v>0</v>
      </c>
      <c r="E103" s="26">
        <f t="shared" ref="E103:E107" si="22">((C103/C$95)-1)*100</f>
        <v>5.5052030882846603</v>
      </c>
      <c r="F103" s="26">
        <f t="shared" si="21"/>
        <v>5.5052030882846603</v>
      </c>
    </row>
    <row r="104" spans="1:6" x14ac:dyDescent="0.2">
      <c r="A104" s="59"/>
      <c r="B104" s="60" t="s">
        <v>59</v>
      </c>
      <c r="C104" s="61">
        <v>62.86</v>
      </c>
      <c r="D104" s="62">
        <f t="shared" si="20"/>
        <v>0</v>
      </c>
      <c r="E104" s="62">
        <f t="shared" si="22"/>
        <v>5.5052030882846603</v>
      </c>
      <c r="F104" s="62">
        <f t="shared" si="21"/>
        <v>5.5052030882846603</v>
      </c>
    </row>
    <row r="105" spans="1:6" ht="15.75" hidden="1" customHeight="1" x14ac:dyDescent="0.2">
      <c r="A105" s="23"/>
      <c r="B105" s="24" t="s">
        <v>60</v>
      </c>
      <c r="C105" s="25"/>
      <c r="D105" s="26">
        <f t="shared" si="20"/>
        <v>-100</v>
      </c>
      <c r="E105" s="26">
        <f t="shared" si="22"/>
        <v>-100</v>
      </c>
      <c r="F105" s="26">
        <f t="shared" si="21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2021-11-03T14:27:19Z</dcterms:modified>
</cp:coreProperties>
</file>