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1D3D830E-FBAC-420E-A1B7-88697C9E39C9}" xr6:coauthVersionLast="47" xr6:coauthVersionMax="47" xr10:uidLastSave="{00000000-0000-0000-0000-000000000000}"/>
  <bookViews>
    <workbookView xWindow="-120" yWindow="-120" windowWidth="20730" windowHeight="11160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2" l="1"/>
  <c r="E145" i="12"/>
  <c r="D145" i="1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4" i="12"/>
  <c r="E144" i="12"/>
  <c r="D144" i="12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F155" i="22"/>
  <c r="D155" i="22"/>
  <c r="F154" i="22"/>
  <c r="D154" i="22"/>
  <c r="F153" i="22"/>
  <c r="D153" i="22"/>
  <c r="F152" i="22"/>
  <c r="D152" i="22"/>
  <c r="F151" i="22"/>
  <c r="D151" i="22"/>
  <c r="F150" i="22"/>
  <c r="D150" i="22"/>
  <c r="F149" i="22"/>
  <c r="D149" i="22"/>
  <c r="F148" i="22"/>
  <c r="D148" i="22"/>
  <c r="F147" i="22"/>
  <c r="D147" i="22"/>
  <c r="F146" i="22"/>
  <c r="D146" i="22"/>
  <c r="F145" i="22"/>
  <c r="D145" i="22"/>
  <c r="F144" i="22"/>
  <c r="D144" i="22"/>
  <c r="F143" i="22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<sst xmlns="http://schemas.openxmlformats.org/spreadsheetml/2006/main" count="3948" uniqueCount="68">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</sst>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3" zoomScaleNormal="100" workbookViewId="0">
      <selection activeCell="D159" sqref="D15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5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9.43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9.43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9.43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9.43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9.43</v>
      </c>
      <c r="D143" s="49">
        <f t="shared" si="42"/>
        <v>0</v>
      </c>
      <c r="E143" s="49">
        <f>((C143/C$131)-1)*100</f>
        <v>0</v>
      </c>
      <c r="F143" s="49">
        <f t="shared" si="39"/>
        <v>0</v>
      </c>
    </row>
    <row r="144" spans="1:6" ht="12" customHeight="1" x14ac:dyDescent="0.2">
      <c r="A144" s="28">
        <v>2025</v>
      </c>
      <c r="B144" s="31" t="s">
        <v>51</v>
      </c>
      <c r="C144" s="42">
        <v>9.43</v>
      </c>
      <c r="D144" s="42">
        <f t="shared" si="42"/>
        <v>0</v>
      </c>
      <c r="E144" s="42">
        <f t="shared" ref="E144:E155" si="43">((C144/C$143)-1)*100</f>
        <v>0</v>
      </c>
      <c r="F144" s="42">
        <f t="shared" si="39"/>
        <v>0</v>
      </c>
    </row>
    <row r="145" spans="1:6" x14ac:dyDescent="0.2">
      <c r="A145" s="44"/>
      <c r="B145" s="45" t="s">
        <v>52</v>
      </c>
      <c r="C145" s="49">
        <v>9.43</v>
      </c>
      <c r="D145" s="49">
        <f t="shared" si="42"/>
        <v>0</v>
      </c>
      <c r="E145" s="49">
        <f t="shared" si="43"/>
        <v>0</v>
      </c>
      <c r="F145" s="49">
        <f t="shared" si="39"/>
        <v>0</v>
      </c>
    </row>
    <row r="146" spans="1:6" hidden="1" x14ac:dyDescent="0.2">
      <c r="A146" s="23"/>
      <c r="B146" s="24" t="s">
        <v>53</v>
      </c>
      <c r="C146" s="40"/>
      <c r="D146" s="40">
        <f t="shared" si="42"/>
        <v>-100</v>
      </c>
      <c r="E146" s="40">
        <f t="shared" si="43"/>
        <v>-100</v>
      </c>
      <c r="F146" s="40">
        <f t="shared" si="3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3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3"/>
        <v>-100</v>
      </c>
      <c r="F148" s="40">
        <f t="shared" si="3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3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3"/>
        <v>-100</v>
      </c>
      <c r="F150" s="40">
        <f t="shared" si="3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3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3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3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ht="9.75" customHeight="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C159" sqref="C15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9">((C132/C$131)-1)*100</f>
        <v>0</v>
      </c>
      <c r="F132" s="42">
        <f t="shared" ref="F132:F142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">
      <c r="A139" s="23"/>
      <c r="B139" s="24" t="s">
        <v>58</v>
      </c>
      <c r="C139" s="40">
        <v>12.07</v>
      </c>
      <c r="D139" s="40">
        <f t="shared" ref="D139:D147" si="43"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">
      <c r="A140" s="23"/>
      <c r="B140" s="24" t="s">
        <v>59</v>
      </c>
      <c r="C140" s="40">
        <v>12.07</v>
      </c>
      <c r="D140" s="40">
        <f t="shared" si="43"/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">
      <c r="A141" s="23"/>
      <c r="B141" s="24" t="s">
        <v>60</v>
      </c>
      <c r="C141" s="40">
        <v>9.3699999999999992</v>
      </c>
      <c r="D141" s="40">
        <f t="shared" si="43"/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">
      <c r="A142" s="23"/>
      <c r="B142" s="24" t="s">
        <v>4</v>
      </c>
      <c r="C142" s="40">
        <v>6.91</v>
      </c>
      <c r="D142" s="40">
        <f t="shared" si="43"/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">
      <c r="A143" s="44"/>
      <c r="B143" s="45" t="s">
        <v>3</v>
      </c>
      <c r="C143" s="49">
        <v>10.19</v>
      </c>
      <c r="D143" s="49">
        <f t="shared" si="43"/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ht="12" customHeight="1" x14ac:dyDescent="0.2">
      <c r="A144" s="28">
        <v>2025</v>
      </c>
      <c r="B144" s="31" t="s">
        <v>51</v>
      </c>
      <c r="C144" s="42">
        <v>18.86</v>
      </c>
      <c r="D144" s="42">
        <f t="shared" si="43"/>
        <v>85.083415112855761</v>
      </c>
      <c r="E144" s="42">
        <f t="shared" ref="E144:E155" si="44">((C144/C$143)-1)*100</f>
        <v>85.083415112855761</v>
      </c>
      <c r="F144" s="42">
        <f t="shared" ref="F144:F153" si="45">((C144/C132)-1)*100</f>
        <v>66.755083996463298</v>
      </c>
    </row>
    <row r="145" spans="1:6" x14ac:dyDescent="0.2">
      <c r="A145" s="44"/>
      <c r="B145" s="45" t="s">
        <v>52</v>
      </c>
      <c r="C145" s="49">
        <v>12.84</v>
      </c>
      <c r="D145" s="49">
        <f t="shared" si="43"/>
        <v>-31.919406150583242</v>
      </c>
      <c r="E145" s="49">
        <f t="shared" si="44"/>
        <v>26.005888125613353</v>
      </c>
      <c r="F145" s="49">
        <f t="shared" si="45"/>
        <v>13.52785145888593</v>
      </c>
    </row>
    <row r="146" spans="1:6" hidden="1" x14ac:dyDescent="0.2">
      <c r="A146" s="23"/>
      <c r="B146" s="24" t="s">
        <v>53</v>
      </c>
      <c r="C146" s="40"/>
      <c r="D146" s="40">
        <f t="shared" si="43"/>
        <v>-100</v>
      </c>
      <c r="E146" s="40">
        <f t="shared" si="44"/>
        <v>-100</v>
      </c>
      <c r="F146" s="40">
        <f t="shared" si="45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3"/>
        <v>#DIV/0!</v>
      </c>
      <c r="E147" s="40">
        <f t="shared" si="44"/>
        <v>-100</v>
      </c>
      <c r="F147" s="40">
        <f t="shared" si="45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6">((C148/C147)-1)*100</f>
        <v>#DIV/0!</v>
      </c>
      <c r="E148" s="40">
        <f t="shared" si="44"/>
        <v>-100</v>
      </c>
      <c r="F148" s="40">
        <f t="shared" si="45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4"/>
        <v>-100</v>
      </c>
      <c r="F149" s="40">
        <f t="shared" si="45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7">((C150/C149)-1)*100</f>
        <v>#DIV/0!</v>
      </c>
      <c r="E150" s="40">
        <f t="shared" si="44"/>
        <v>-100</v>
      </c>
      <c r="F150" s="40">
        <f t="shared" si="45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4"/>
        <v>-100</v>
      </c>
      <c r="F151" s="40">
        <f t="shared" si="45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5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5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4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2" si="40">((C132/C$131)-1)*100</f>
        <v>-5.4242002781641263</v>
      </c>
      <c r="F132" s="42">
        <f t="shared" ref="F132:F142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">
      <c r="A139" s="23"/>
      <c r="B139" s="24" t="s">
        <v>58</v>
      </c>
      <c r="C139" s="40">
        <v>8.08</v>
      </c>
      <c r="D139" s="40">
        <f t="shared" ref="D139:D147" si="44"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">
      <c r="A140" s="23"/>
      <c r="B140" s="24" t="s">
        <v>59</v>
      </c>
      <c r="C140" s="40">
        <v>8.08</v>
      </c>
      <c r="D140" s="40">
        <f t="shared" si="44"/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">
      <c r="A141" s="23"/>
      <c r="B141" s="24" t="s">
        <v>60</v>
      </c>
      <c r="C141" s="40">
        <v>8.3000000000000007</v>
      </c>
      <c r="D141" s="40">
        <f t="shared" si="44"/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">
      <c r="A142" s="23"/>
      <c r="B142" s="24" t="s">
        <v>4</v>
      </c>
      <c r="C142" s="40">
        <v>8.18</v>
      </c>
      <c r="D142" s="40">
        <f t="shared" si="44"/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">
      <c r="A143" s="44"/>
      <c r="B143" s="45" t="s">
        <v>3</v>
      </c>
      <c r="C143" s="49">
        <v>6.96</v>
      </c>
      <c r="D143" s="49">
        <f t="shared" si="44"/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ht="12" customHeight="1" x14ac:dyDescent="0.2">
      <c r="A144" s="28">
        <v>2025</v>
      </c>
      <c r="B144" s="31" t="s">
        <v>51</v>
      </c>
      <c r="C144" s="42">
        <v>7.37</v>
      </c>
      <c r="D144" s="42">
        <f t="shared" si="44"/>
        <v>5.8908045977011492</v>
      </c>
      <c r="E144" s="42">
        <f t="shared" ref="E144:E155" si="45">((C144/C$143)-1)*100</f>
        <v>5.8908045977011492</v>
      </c>
      <c r="F144" s="42">
        <f t="shared" ref="F144:F153" si="46">((C144/C132)-1)*100</f>
        <v>8.3823529411764852</v>
      </c>
    </row>
    <row r="145" spans="1:6" x14ac:dyDescent="0.2">
      <c r="A145" s="44"/>
      <c r="B145" s="45" t="s">
        <v>52</v>
      </c>
      <c r="C145" s="49">
        <v>7.3</v>
      </c>
      <c r="D145" s="49">
        <f t="shared" si="44"/>
        <v>-0.94979647218453866</v>
      </c>
      <c r="E145" s="49">
        <f t="shared" si="45"/>
        <v>4.8850574712643757</v>
      </c>
      <c r="F145" s="49">
        <f t="shared" si="46"/>
        <v>3.3994334277620331</v>
      </c>
    </row>
    <row r="146" spans="1:6" hidden="1" x14ac:dyDescent="0.2">
      <c r="A146" s="23"/>
      <c r="B146" s="24" t="s">
        <v>53</v>
      </c>
      <c r="C146" s="40"/>
      <c r="D146" s="40">
        <f t="shared" si="44"/>
        <v>-100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  <c r="C158" s="11" t="s">
        <v>67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4" zoomScaleNormal="100" workbookViewId="0">
      <selection activeCell="F160" sqref="F160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2" si="41">((C132/C$131)-1)*100</f>
        <v>0</v>
      </c>
      <c r="F132" s="42">
        <f t="shared" ref="F132:F142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">
      <c r="A139" s="23"/>
      <c r="B139" s="24" t="s">
        <v>58</v>
      </c>
      <c r="C139" s="40">
        <v>5.66</v>
      </c>
      <c r="D139" s="40">
        <f t="shared" ref="D139:D147" si="45"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">
      <c r="A140" s="23"/>
      <c r="B140" s="24" t="s">
        <v>59</v>
      </c>
      <c r="C140" s="40">
        <v>5.66</v>
      </c>
      <c r="D140" s="40">
        <f t="shared" si="45"/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">
      <c r="A141" s="23"/>
      <c r="B141" s="24" t="s">
        <v>60</v>
      </c>
      <c r="C141" s="40">
        <v>5.66</v>
      </c>
      <c r="D141" s="40">
        <f t="shared" si="45"/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">
      <c r="A142" s="23"/>
      <c r="B142" s="24" t="s">
        <v>4</v>
      </c>
      <c r="C142" s="40">
        <v>5.66</v>
      </c>
      <c r="D142" s="40">
        <f t="shared" si="45"/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">
      <c r="A143" s="44"/>
      <c r="B143" s="45" t="s">
        <v>3</v>
      </c>
      <c r="C143" s="49">
        <v>5.66</v>
      </c>
      <c r="D143" s="49">
        <f t="shared" si="45"/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ht="12" customHeight="1" x14ac:dyDescent="0.2">
      <c r="A144" s="28">
        <v>2025</v>
      </c>
      <c r="B144" s="31" t="s">
        <v>51</v>
      </c>
      <c r="C144" s="42">
        <v>5.66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28.636363636363637</v>
      </c>
    </row>
    <row r="145" spans="1:6" x14ac:dyDescent="0.2">
      <c r="A145" s="44"/>
      <c r="B145" s="24" t="s">
        <v>52</v>
      </c>
      <c r="C145" s="40">
        <v>5.66</v>
      </c>
      <c r="D145" s="40">
        <f t="shared" si="45"/>
        <v>0</v>
      </c>
      <c r="E145" s="40">
        <f t="shared" si="46"/>
        <v>0</v>
      </c>
      <c r="F145" s="40">
        <f t="shared" si="47"/>
        <v>28.636363636363637</v>
      </c>
    </row>
    <row r="146" spans="1:6" hidden="1" x14ac:dyDescent="0.2">
      <c r="A146" s="23"/>
      <c r="B146" s="24" t="s">
        <v>53</v>
      </c>
      <c r="C146" s="40"/>
      <c r="D146" s="40">
        <f t="shared" si="45"/>
        <v>-100</v>
      </c>
      <c r="E146" s="40">
        <f t="shared" si="46"/>
        <v>-100</v>
      </c>
      <c r="F146" s="40">
        <f t="shared" si="47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5"/>
        <v>#DIV/0!</v>
      </c>
      <c r="E147" s="40">
        <f t="shared" si="46"/>
        <v>-100</v>
      </c>
      <c r="F147" s="40">
        <f t="shared" si="47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8">((C148/C147)-1)*100</f>
        <v>#DIV/0!</v>
      </c>
      <c r="E148" s="40">
        <f t="shared" si="46"/>
        <v>-100</v>
      </c>
      <c r="F148" s="40">
        <f t="shared" si="47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30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1" zoomScaleNormal="100" workbookViewId="0">
      <selection activeCell="G159" sqref="G15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2" si="38">((C132/C$131)-1)*100</f>
        <v>46.293103448275865</v>
      </c>
      <c r="F132" s="42">
        <f t="shared" ref="F132:F142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">
      <c r="A139" s="23"/>
      <c r="B139" s="24" t="s">
        <v>58</v>
      </c>
      <c r="C139" s="40">
        <v>11.6</v>
      </c>
      <c r="D139" s="40">
        <f t="shared" ref="D139:D147" si="42"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">
      <c r="A140" s="23"/>
      <c r="B140" s="24" t="s">
        <v>59</v>
      </c>
      <c r="C140" s="40">
        <v>16.97</v>
      </c>
      <c r="D140" s="40">
        <f t="shared" si="42"/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">
      <c r="A141" s="23"/>
      <c r="B141" s="24" t="s">
        <v>60</v>
      </c>
      <c r="C141" s="40">
        <v>16.97</v>
      </c>
      <c r="D141" s="40">
        <f t="shared" si="42"/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">
      <c r="A142" s="23"/>
      <c r="B142" s="24" t="s">
        <v>4</v>
      </c>
      <c r="C142" s="40">
        <v>11.6</v>
      </c>
      <c r="D142" s="40">
        <f t="shared" si="42"/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">
      <c r="A143" s="44"/>
      <c r="B143" s="45" t="s">
        <v>3</v>
      </c>
      <c r="C143" s="49">
        <v>11.6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16.97</v>
      </c>
      <c r="D144" s="42">
        <f t="shared" si="42"/>
        <v>46.293103448275865</v>
      </c>
      <c r="E144" s="42">
        <f t="shared" ref="E144:E155" si="43">((C144/C$143)-1)*100</f>
        <v>46.293103448275865</v>
      </c>
      <c r="F144" s="42">
        <f t="shared" ref="F144:F153" si="44">((C144/C132)-1)*100</f>
        <v>0</v>
      </c>
    </row>
    <row r="145" spans="1:6" x14ac:dyDescent="0.2">
      <c r="A145" s="44"/>
      <c r="B145" s="24" t="s">
        <v>52</v>
      </c>
      <c r="C145" s="40">
        <v>16.97</v>
      </c>
      <c r="D145" s="40">
        <f>((C145/C144)-1)*100</f>
        <v>0</v>
      </c>
      <c r="E145" s="40">
        <f>((C145/C$143)-1)*100</f>
        <v>46.293103448275865</v>
      </c>
      <c r="F145" s="40">
        <f>((C145/C133)-1)*100</f>
        <v>0</v>
      </c>
    </row>
    <row r="146" spans="1:6" hidden="1" x14ac:dyDescent="0.2">
      <c r="A146" s="23"/>
      <c r="B146" s="24" t="s">
        <v>53</v>
      </c>
      <c r="C146" s="40"/>
      <c r="D146" s="40">
        <f t="shared" si="42"/>
        <v>-100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4" zoomScaleNormal="100" workbookViewId="0">
      <selection activeCell="G161" sqref="G161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">
      <c r="A139" s="23"/>
      <c r="B139" s="24" t="s">
        <v>58</v>
      </c>
      <c r="C139" s="40">
        <v>4.51</v>
      </c>
      <c r="D139" s="40">
        <f t="shared" ref="D139:D147" si="41"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">
      <c r="A140" s="23"/>
      <c r="B140" s="24" t="s">
        <v>59</v>
      </c>
      <c r="C140" s="40">
        <v>4.51</v>
      </c>
      <c r="D140" s="40">
        <f t="shared" si="41"/>
        <v>0</v>
      </c>
      <c r="E140" s="40">
        <f t="shared" si="37"/>
        <v>0</v>
      </c>
      <c r="F140" s="40">
        <f t="shared" si="38"/>
        <v>0</v>
      </c>
    </row>
    <row r="141" spans="1:6" x14ac:dyDescent="0.2">
      <c r="A141" s="23"/>
      <c r="B141" s="24" t="s">
        <v>60</v>
      </c>
      <c r="C141" s="40">
        <v>4.54</v>
      </c>
      <c r="D141" s="40">
        <f t="shared" si="41"/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">
      <c r="A142" s="23"/>
      <c r="B142" s="24" t="s">
        <v>4</v>
      </c>
      <c r="C142" s="40">
        <v>4.54</v>
      </c>
      <c r="D142" s="40">
        <f t="shared" si="41"/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">
      <c r="A143" s="44"/>
      <c r="B143" s="45" t="s">
        <v>3</v>
      </c>
      <c r="C143" s="49">
        <v>4.5599999999999996</v>
      </c>
      <c r="D143" s="49">
        <f t="shared" si="41"/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ht="12" customHeight="1" x14ac:dyDescent="0.2">
      <c r="A144" s="28">
        <v>2025</v>
      </c>
      <c r="B144" s="31" t="s">
        <v>51</v>
      </c>
      <c r="C144" s="42">
        <v>4.57</v>
      </c>
      <c r="D144" s="42">
        <f t="shared" si="41"/>
        <v>0.21929824561404132</v>
      </c>
      <c r="E144" s="42">
        <f t="shared" ref="E144:E155" si="42">((C144/C$143)-1)*100</f>
        <v>0.21929824561404132</v>
      </c>
      <c r="F144" s="42">
        <f t="shared" ref="F144:F153" si="43">((C144/C132)-1)*100</f>
        <v>1.330376940133049</v>
      </c>
    </row>
    <row r="145" spans="1:6" x14ac:dyDescent="0.2">
      <c r="A145" s="23"/>
      <c r="B145" s="24" t="s">
        <v>52</v>
      </c>
      <c r="C145" s="40">
        <v>4.57</v>
      </c>
      <c r="D145" s="40">
        <f t="shared" si="41"/>
        <v>0</v>
      </c>
      <c r="E145" s="40">
        <f t="shared" si="42"/>
        <v>0.21929824561404132</v>
      </c>
      <c r="F145" s="40">
        <f t="shared" si="43"/>
        <v>1.330376940133049</v>
      </c>
    </row>
    <row r="146" spans="1:6" hidden="1" x14ac:dyDescent="0.2">
      <c r="A146" s="23"/>
      <c r="B146" s="24" t="s">
        <v>53</v>
      </c>
      <c r="C146" s="40"/>
      <c r="D146" s="40">
        <f t="shared" si="41"/>
        <v>-100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5" t="s">
        <v>42</v>
      </c>
      <c r="B156" s="20"/>
      <c r="C156" s="21"/>
      <c r="D156" s="21"/>
      <c r="E156" s="21"/>
      <c r="F156" s="21"/>
    </row>
    <row r="157" spans="1:6" x14ac:dyDescent="0.2">
      <c r="A157" s="6" t="s">
        <v>43</v>
      </c>
      <c r="B157" s="19"/>
      <c r="C157" s="2"/>
      <c r="D157" s="2"/>
      <c r="E157" s="2"/>
      <c r="F157" s="2"/>
    </row>
    <row r="158" spans="1:6" x14ac:dyDescent="0.2">
      <c r="A158" s="7" t="s">
        <v>28</v>
      </c>
      <c r="B158" s="19"/>
      <c r="C158" s="38"/>
      <c r="D158" s="38"/>
      <c r="E158" s="38"/>
      <c r="F158" s="38"/>
    </row>
    <row r="159" spans="1:6" x14ac:dyDescent="0.2">
      <c r="A159" s="7" t="s">
        <v>29</v>
      </c>
    </row>
    <row r="160" spans="1:6" x14ac:dyDescent="0.2">
      <c r="A160" s="8" t="s">
        <v>30</v>
      </c>
      <c r="C160" s="11" t="s">
        <v>67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0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">
      <c r="A139" s="23"/>
      <c r="B139" s="24" t="s">
        <v>58</v>
      </c>
      <c r="C139" s="40">
        <v>8.1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">
      <c r="A140" s="23"/>
      <c r="B140" s="24" t="s">
        <v>59</v>
      </c>
      <c r="C140" s="40">
        <v>8.1</v>
      </c>
      <c r="D140" s="40">
        <f t="shared" si="46"/>
        <v>0</v>
      </c>
      <c r="E140" s="40">
        <f t="shared" si="42"/>
        <v>0</v>
      </c>
      <c r="F140" s="40">
        <f t="shared" si="43"/>
        <v>0</v>
      </c>
    </row>
    <row r="141" spans="1:6" x14ac:dyDescent="0.2">
      <c r="A141" s="23"/>
      <c r="B141" s="24" t="s">
        <v>60</v>
      </c>
      <c r="C141" s="40">
        <v>8.1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8.1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8.1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8.1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">
      <c r="A145" s="44"/>
      <c r="B145" s="45" t="s">
        <v>52</v>
      </c>
      <c r="C145" s="49">
        <v>8.1</v>
      </c>
      <c r="D145" s="49">
        <f t="shared" si="46"/>
        <v>0</v>
      </c>
      <c r="E145" s="49">
        <f t="shared" si="47"/>
        <v>0</v>
      </c>
      <c r="F145" s="49">
        <f t="shared" si="48"/>
        <v>0</v>
      </c>
    </row>
    <row r="146" spans="1:6" hidden="1" x14ac:dyDescent="0.2">
      <c r="A146" s="23"/>
      <c r="B146" s="24" t="s">
        <v>53</v>
      </c>
      <c r="C146" s="40"/>
      <c r="D146" s="40">
        <f t="shared" si="46"/>
        <v>-100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2" si="44">((C132/C$131)-1)*100</f>
        <v>0</v>
      </c>
      <c r="F132" s="42">
        <f t="shared" ref="F132:F142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">
      <c r="A139" s="23"/>
      <c r="B139" s="24" t="s">
        <v>58</v>
      </c>
      <c r="C139" s="40">
        <v>3.77</v>
      </c>
      <c r="D139" s="40">
        <f t="shared" ref="D139:D147" si="48"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">
      <c r="A140" s="23"/>
      <c r="B140" s="24" t="s">
        <v>59</v>
      </c>
      <c r="C140" s="40">
        <v>3.77</v>
      </c>
      <c r="D140" s="40">
        <f t="shared" si="48"/>
        <v>0</v>
      </c>
      <c r="E140" s="40">
        <f t="shared" si="44"/>
        <v>0</v>
      </c>
      <c r="F140" s="40">
        <f t="shared" si="45"/>
        <v>0</v>
      </c>
    </row>
    <row r="141" spans="1:6" x14ac:dyDescent="0.2">
      <c r="A141" s="23"/>
      <c r="B141" s="24" t="s">
        <v>60</v>
      </c>
      <c r="C141" s="40">
        <v>3.77</v>
      </c>
      <c r="D141" s="40">
        <f t="shared" si="48"/>
        <v>0</v>
      </c>
      <c r="E141" s="40">
        <f t="shared" si="44"/>
        <v>0</v>
      </c>
      <c r="F141" s="40">
        <f t="shared" si="45"/>
        <v>0</v>
      </c>
    </row>
    <row r="142" spans="1:6" x14ac:dyDescent="0.2">
      <c r="A142" s="23"/>
      <c r="B142" s="24" t="s">
        <v>4</v>
      </c>
      <c r="C142" s="40">
        <v>3.77</v>
      </c>
      <c r="D142" s="40">
        <f t="shared" si="48"/>
        <v>0</v>
      </c>
      <c r="E142" s="40">
        <f t="shared" si="44"/>
        <v>0</v>
      </c>
      <c r="F142" s="40">
        <f t="shared" si="45"/>
        <v>0</v>
      </c>
    </row>
    <row r="143" spans="1:6" x14ac:dyDescent="0.2">
      <c r="A143" s="44"/>
      <c r="B143" s="45" t="s">
        <v>3</v>
      </c>
      <c r="C143" s="49">
        <v>3.77</v>
      </c>
      <c r="D143" s="49">
        <f t="shared" si="48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3.77</v>
      </c>
      <c r="D144" s="42">
        <f t="shared" si="48"/>
        <v>0</v>
      </c>
      <c r="E144" s="42">
        <f t="shared" ref="E144:E155" si="49">((C144/C$143)-1)*100</f>
        <v>0</v>
      </c>
      <c r="F144" s="42">
        <f t="shared" ref="F144:F153" si="50">((C144/C132)-1)*100</f>
        <v>0</v>
      </c>
    </row>
    <row r="145" spans="1:6" x14ac:dyDescent="0.2">
      <c r="A145" s="44"/>
      <c r="B145" s="45" t="s">
        <v>52</v>
      </c>
      <c r="C145" s="49">
        <v>3.77</v>
      </c>
      <c r="D145" s="49">
        <f t="shared" si="48"/>
        <v>0</v>
      </c>
      <c r="E145" s="49">
        <f t="shared" si="49"/>
        <v>0</v>
      </c>
      <c r="F145" s="49">
        <f t="shared" si="50"/>
        <v>0</v>
      </c>
    </row>
    <row r="146" spans="1:6" hidden="1" x14ac:dyDescent="0.2">
      <c r="A146" s="23"/>
      <c r="B146" s="24" t="s">
        <v>53</v>
      </c>
      <c r="C146" s="40"/>
      <c r="D146" s="40">
        <f t="shared" si="48"/>
        <v>-100</v>
      </c>
      <c r="E146" s="40">
        <f t="shared" si="49"/>
        <v>-100</v>
      </c>
      <c r="F146" s="40">
        <f t="shared" si="50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8"/>
        <v>#DIV/0!</v>
      </c>
      <c r="E147" s="40">
        <f t="shared" si="49"/>
        <v>-100</v>
      </c>
      <c r="F147" s="40">
        <f t="shared" si="50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51">((C148/C147)-1)*100</f>
        <v>#DIV/0!</v>
      </c>
      <c r="E148" s="40">
        <f t="shared" si="49"/>
        <v>-100</v>
      </c>
      <c r="F148" s="40">
        <f t="shared" si="50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9"/>
        <v>-100</v>
      </c>
      <c r="F149" s="40">
        <f t="shared" si="50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2">((C150/C149)-1)*100</f>
        <v>#DIV/0!</v>
      </c>
      <c r="E150" s="40">
        <f t="shared" si="49"/>
        <v>-100</v>
      </c>
      <c r="F150" s="40">
        <f t="shared" si="50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9"/>
        <v>-100</v>
      </c>
      <c r="F151" s="40">
        <f t="shared" si="50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50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50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9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2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2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">
      <c r="A139" s="23"/>
      <c r="B139" s="24" t="s">
        <v>58</v>
      </c>
      <c r="C139" s="40">
        <v>56.57</v>
      </c>
      <c r="D139" s="40">
        <f t="shared" ref="D139:D147" si="45"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">
      <c r="A140" s="23"/>
      <c r="B140" s="24" t="s">
        <v>59</v>
      </c>
      <c r="C140" s="40">
        <v>56.57</v>
      </c>
      <c r="D140" s="40">
        <f t="shared" si="45"/>
        <v>0</v>
      </c>
      <c r="E140" s="40">
        <f t="shared" si="42"/>
        <v>0</v>
      </c>
      <c r="F140" s="40">
        <f t="shared" si="40"/>
        <v>0</v>
      </c>
    </row>
    <row r="141" spans="1:6" x14ac:dyDescent="0.2">
      <c r="A141" s="23"/>
      <c r="B141" s="24" t="s">
        <v>60</v>
      </c>
      <c r="C141" s="40">
        <v>56.57</v>
      </c>
      <c r="D141" s="40">
        <f t="shared" si="45"/>
        <v>0</v>
      </c>
      <c r="E141" s="40">
        <f t="shared" si="42"/>
        <v>0</v>
      </c>
      <c r="F141" s="40">
        <f t="shared" si="40"/>
        <v>0</v>
      </c>
    </row>
    <row r="142" spans="1:6" x14ac:dyDescent="0.2">
      <c r="A142" s="23"/>
      <c r="B142" s="24" t="s">
        <v>4</v>
      </c>
      <c r="C142" s="40">
        <v>56.57</v>
      </c>
      <c r="D142" s="40">
        <f t="shared" si="45"/>
        <v>0</v>
      </c>
      <c r="E142" s="40">
        <f t="shared" si="42"/>
        <v>0</v>
      </c>
      <c r="F142" s="40">
        <f t="shared" si="40"/>
        <v>0</v>
      </c>
    </row>
    <row r="143" spans="1:6" x14ac:dyDescent="0.2">
      <c r="A143" s="44"/>
      <c r="B143" s="45" t="s">
        <v>3</v>
      </c>
      <c r="C143" s="49">
        <v>56.57</v>
      </c>
      <c r="D143" s="49">
        <f t="shared" si="45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56.57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0</v>
      </c>
    </row>
    <row r="145" spans="1:6" x14ac:dyDescent="0.2">
      <c r="A145" s="44"/>
      <c r="B145" s="45" t="s">
        <v>52</v>
      </c>
      <c r="C145" s="49">
        <v>56.57</v>
      </c>
      <c r="D145" s="49">
        <f t="shared" si="45"/>
        <v>0</v>
      </c>
      <c r="E145" s="49">
        <f t="shared" si="46"/>
        <v>0</v>
      </c>
      <c r="F145" s="49">
        <f t="shared" si="47"/>
        <v>0</v>
      </c>
    </row>
    <row r="146" spans="1:6" hidden="1" x14ac:dyDescent="0.2">
      <c r="A146" s="23"/>
      <c r="B146" s="24" t="s">
        <v>53</v>
      </c>
      <c r="C146" s="40"/>
      <c r="D146" s="40">
        <f t="shared" si="45"/>
        <v>-100</v>
      </c>
      <c r="E146" s="40">
        <f t="shared" si="46"/>
        <v>-100</v>
      </c>
      <c r="F146" s="40">
        <f t="shared" si="47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5"/>
        <v>#DIV/0!</v>
      </c>
      <c r="E147" s="40">
        <f t="shared" si="46"/>
        <v>-100</v>
      </c>
      <c r="F147" s="40">
        <f t="shared" si="47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8">((C148/C147)-1)*100</f>
        <v>#DIV/0!</v>
      </c>
      <c r="E148" s="40">
        <f t="shared" si="46"/>
        <v>-100</v>
      </c>
      <c r="F148" s="40">
        <f t="shared" si="47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2" si="43">((C132/C$131)-1)*100</f>
        <v>0</v>
      </c>
      <c r="F132" s="42">
        <f t="shared" ref="F132:F142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">
      <c r="A139" s="23"/>
      <c r="B139" s="24" t="s">
        <v>58</v>
      </c>
      <c r="C139" s="40">
        <v>7.92</v>
      </c>
      <c r="D139" s="40">
        <f t="shared" ref="D139:D147" si="47"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">
      <c r="A140" s="23"/>
      <c r="B140" s="24" t="s">
        <v>59</v>
      </c>
      <c r="C140" s="40">
        <v>7.92</v>
      </c>
      <c r="D140" s="40">
        <f t="shared" si="47"/>
        <v>0</v>
      </c>
      <c r="E140" s="40">
        <f t="shared" si="43"/>
        <v>0</v>
      </c>
      <c r="F140" s="40">
        <f t="shared" si="44"/>
        <v>5.0397877984084793</v>
      </c>
    </row>
    <row r="141" spans="1:6" x14ac:dyDescent="0.2">
      <c r="A141" s="23"/>
      <c r="B141" s="24" t="s">
        <v>60</v>
      </c>
      <c r="C141" s="40">
        <v>7.92</v>
      </c>
      <c r="D141" s="40">
        <f t="shared" si="47"/>
        <v>0</v>
      </c>
      <c r="E141" s="40">
        <f t="shared" si="43"/>
        <v>0</v>
      </c>
      <c r="F141" s="40">
        <f t="shared" si="44"/>
        <v>5.0397877984084793</v>
      </c>
    </row>
    <row r="142" spans="1:6" x14ac:dyDescent="0.2">
      <c r="A142" s="23"/>
      <c r="B142" s="24" t="s">
        <v>4</v>
      </c>
      <c r="C142" s="40">
        <v>8.3000000000000007</v>
      </c>
      <c r="D142" s="40">
        <f t="shared" si="47"/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">
      <c r="A143" s="44"/>
      <c r="B143" s="45" t="s">
        <v>3</v>
      </c>
      <c r="C143" s="49">
        <v>8.3000000000000007</v>
      </c>
      <c r="D143" s="49">
        <f t="shared" si="47"/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ht="12" customHeight="1" x14ac:dyDescent="0.2">
      <c r="A144" s="28">
        <v>2025</v>
      </c>
      <c r="B144" s="31" t="s">
        <v>51</v>
      </c>
      <c r="C144" s="42">
        <v>8.3000000000000007</v>
      </c>
      <c r="D144" s="42">
        <f t="shared" si="47"/>
        <v>0</v>
      </c>
      <c r="E144" s="42">
        <f t="shared" ref="E144:E155" si="48">((C144/C$143)-1)*100</f>
        <v>0</v>
      </c>
      <c r="F144" s="42">
        <f t="shared" ref="F144:F153" si="49">((C144/C132)-1)*100</f>
        <v>4.7979797979798011</v>
      </c>
    </row>
    <row r="145" spans="1:6" x14ac:dyDescent="0.2">
      <c r="A145" s="44"/>
      <c r="B145" s="45" t="s">
        <v>52</v>
      </c>
      <c r="C145" s="49">
        <v>8.3000000000000007</v>
      </c>
      <c r="D145" s="49">
        <f t="shared" si="47"/>
        <v>0</v>
      </c>
      <c r="E145" s="49">
        <f t="shared" si="48"/>
        <v>0</v>
      </c>
      <c r="F145" s="49">
        <f t="shared" si="49"/>
        <v>4.7979797979798011</v>
      </c>
    </row>
    <row r="146" spans="1:6" hidden="1" x14ac:dyDescent="0.2">
      <c r="A146" s="23"/>
      <c r="B146" s="24" t="s">
        <v>53</v>
      </c>
      <c r="C146" s="40"/>
      <c r="D146" s="40">
        <f t="shared" si="47"/>
        <v>-100</v>
      </c>
      <c r="E146" s="40">
        <f t="shared" si="48"/>
        <v>-100</v>
      </c>
      <c r="F146" s="40">
        <f t="shared" si="4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7"/>
        <v>#DIV/0!</v>
      </c>
      <c r="E147" s="40">
        <f t="shared" si="48"/>
        <v>-100</v>
      </c>
      <c r="F147" s="40">
        <f t="shared" si="4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50">((C148/C147)-1)*100</f>
        <v>#DIV/0!</v>
      </c>
      <c r="E148" s="40">
        <f t="shared" si="48"/>
        <v>-100</v>
      </c>
      <c r="F148" s="40">
        <f t="shared" si="4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8"/>
        <v>-100</v>
      </c>
      <c r="F149" s="40">
        <f t="shared" si="4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1">((C150/C149)-1)*100</f>
        <v>#DIV/0!</v>
      </c>
      <c r="E150" s="40">
        <f t="shared" si="48"/>
        <v>-100</v>
      </c>
      <c r="F150" s="40">
        <f t="shared" si="4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8"/>
        <v>-100</v>
      </c>
      <c r="F151" s="40">
        <f t="shared" si="4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8"/>
        <v>-100</v>
      </c>
      <c r="F152" s="40">
        <f t="shared" si="4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8"/>
        <v>-100</v>
      </c>
      <c r="F153" s="40">
        <f t="shared" si="4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8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8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4" zoomScaleNormal="100" workbookViewId="0">
      <selection activeCell="E159" sqref="E15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42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11.31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11.31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11.31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11.31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11.31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11.31</v>
      </c>
      <c r="D144" s="42">
        <f t="shared" si="42"/>
        <v>0</v>
      </c>
      <c r="E144" s="42">
        <f t="shared" ref="E144:E155" si="43">((C144/C$143)-1)*100</f>
        <v>0</v>
      </c>
      <c r="F144" s="42">
        <f t="shared" ref="F144:F153" si="44">((C144/C132)-1)*100</f>
        <v>0</v>
      </c>
    </row>
    <row r="145" spans="1:6" x14ac:dyDescent="0.2">
      <c r="A145" s="44"/>
      <c r="B145" s="45" t="s">
        <v>52</v>
      </c>
      <c r="C145" s="49">
        <v>11.31</v>
      </c>
      <c r="D145" s="49">
        <f t="shared" si="42"/>
        <v>0</v>
      </c>
      <c r="E145" s="49">
        <f t="shared" si="43"/>
        <v>0</v>
      </c>
      <c r="F145" s="49">
        <f t="shared" si="44"/>
        <v>0</v>
      </c>
    </row>
    <row r="146" spans="1:6" hidden="1" x14ac:dyDescent="0.2">
      <c r="A146" s="23"/>
      <c r="B146" s="24" t="s">
        <v>53</v>
      </c>
      <c r="C146" s="40"/>
      <c r="D146" s="40">
        <f t="shared" si="42"/>
        <v>-100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2" si="38">((C132/C$131)-1)*100</f>
        <v>-0.19601437438745428</v>
      </c>
      <c r="F132" s="42">
        <f t="shared" ref="F132:F142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">
      <c r="A139" s="23"/>
      <c r="B139" s="24" t="s">
        <v>58</v>
      </c>
      <c r="C139" s="40">
        <v>30.66</v>
      </c>
      <c r="D139" s="40">
        <f t="shared" ref="D139:D147" si="42"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">
      <c r="A140" s="23"/>
      <c r="B140" s="24" t="s">
        <v>59</v>
      </c>
      <c r="C140" s="40">
        <v>30.68</v>
      </c>
      <c r="D140" s="40">
        <f t="shared" si="42"/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">
      <c r="A141" s="23"/>
      <c r="B141" s="24" t="s">
        <v>60</v>
      </c>
      <c r="C141" s="40">
        <v>30.68</v>
      </c>
      <c r="D141" s="40">
        <f t="shared" si="42"/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">
      <c r="A142" s="23"/>
      <c r="B142" s="24" t="s">
        <v>4</v>
      </c>
      <c r="C142" s="40">
        <v>30.68</v>
      </c>
      <c r="D142" s="40">
        <f t="shared" si="42"/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">
      <c r="A143" s="44"/>
      <c r="B143" s="45" t="s">
        <v>3</v>
      </c>
      <c r="C143" s="49">
        <v>30.69</v>
      </c>
      <c r="D143" s="49">
        <f t="shared" si="42"/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ht="12" customHeight="1" x14ac:dyDescent="0.2">
      <c r="A144" s="28">
        <v>2025</v>
      </c>
      <c r="B144" s="31" t="s">
        <v>51</v>
      </c>
      <c r="C144" s="42">
        <v>30.8</v>
      </c>
      <c r="D144" s="42">
        <f t="shared" si="42"/>
        <v>0.35842293906809264</v>
      </c>
      <c r="E144" s="42">
        <f t="shared" ref="E144:E155" si="43">((C144/C$143)-1)*100</f>
        <v>0.35842293906809264</v>
      </c>
      <c r="F144" s="42">
        <f t="shared" ref="F144:F153" si="44">((C144/C132)-1)*100</f>
        <v>0.81833060556464332</v>
      </c>
    </row>
    <row r="145" spans="1:6" x14ac:dyDescent="0.2">
      <c r="A145" s="44"/>
      <c r="B145" s="45" t="s">
        <v>52</v>
      </c>
      <c r="C145" s="49">
        <v>30.81</v>
      </c>
      <c r="D145" s="49">
        <f t="shared" si="42"/>
        <v>3.2467532467528315E-2</v>
      </c>
      <c r="E145" s="49">
        <f t="shared" si="43"/>
        <v>0.3910068426197455</v>
      </c>
      <c r="F145" s="49">
        <f t="shared" si="44"/>
        <v>0.85106382978723527</v>
      </c>
    </row>
    <row r="146" spans="1:6" hidden="1" x14ac:dyDescent="0.2">
      <c r="A146" s="23"/>
      <c r="B146" s="24" t="s">
        <v>53</v>
      </c>
      <c r="C146" s="40"/>
      <c r="D146" s="40">
        <f t="shared" si="42"/>
        <v>-100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  <c r="C158" s="11" t="s">
        <v>67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2" si="40">((C132/C$131)-1)*100</f>
        <v>-3.6345776031434074</v>
      </c>
      <c r="F132" s="42">
        <f t="shared" ref="F132:F142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">
      <c r="A139" s="23"/>
      <c r="B139" s="24" t="s">
        <v>58</v>
      </c>
      <c r="C139" s="40">
        <v>9.43</v>
      </c>
      <c r="D139" s="40">
        <f t="shared" ref="D139:D147" si="44"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">
      <c r="A140" s="23"/>
      <c r="B140" s="24" t="s">
        <v>59</v>
      </c>
      <c r="C140" s="40">
        <v>7.92</v>
      </c>
      <c r="D140" s="40">
        <f t="shared" si="44"/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">
      <c r="A141" s="23"/>
      <c r="B141" s="24" t="s">
        <v>60</v>
      </c>
      <c r="C141" s="40">
        <v>7.63</v>
      </c>
      <c r="D141" s="40">
        <f t="shared" si="44"/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">
      <c r="A142" s="23"/>
      <c r="B142" s="24" t="s">
        <v>4</v>
      </c>
      <c r="C142" s="40">
        <v>8.01</v>
      </c>
      <c r="D142" s="40">
        <f t="shared" si="44"/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">
      <c r="A143" s="44"/>
      <c r="B143" s="45" t="s">
        <v>3</v>
      </c>
      <c r="C143" s="49">
        <v>11.31</v>
      </c>
      <c r="D143" s="49">
        <f t="shared" si="44"/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ht="12" customHeight="1" x14ac:dyDescent="0.2">
      <c r="A144" s="28">
        <v>2025</v>
      </c>
      <c r="B144" s="31" t="s">
        <v>51</v>
      </c>
      <c r="C144" s="42">
        <v>11.31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15.290519877675845</v>
      </c>
    </row>
    <row r="145" spans="1:6" x14ac:dyDescent="0.2">
      <c r="A145" s="44"/>
      <c r="B145" s="45" t="s">
        <v>52</v>
      </c>
      <c r="C145" s="49">
        <v>11.31</v>
      </c>
      <c r="D145" s="49">
        <f t="shared" si="44"/>
        <v>0</v>
      </c>
      <c r="E145" s="49">
        <f t="shared" si="45"/>
        <v>0</v>
      </c>
      <c r="F145" s="49">
        <f t="shared" si="46"/>
        <v>50</v>
      </c>
    </row>
    <row r="146" spans="1:6" hidden="1" x14ac:dyDescent="0.2">
      <c r="A146" s="23"/>
      <c r="B146" s="24" t="s">
        <v>53</v>
      </c>
      <c r="C146" s="40"/>
      <c r="D146" s="40">
        <f t="shared" si="44"/>
        <v>-100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">
      <c r="A139" s="23"/>
      <c r="B139" s="24" t="s">
        <v>58</v>
      </c>
      <c r="C139" s="40">
        <v>4.79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">
      <c r="A140" s="23"/>
      <c r="B140" s="24" t="s">
        <v>59</v>
      </c>
      <c r="C140" s="40">
        <v>4.79</v>
      </c>
      <c r="D140" s="40">
        <f t="shared" si="46"/>
        <v>0</v>
      </c>
      <c r="E140" s="40">
        <f t="shared" si="42"/>
        <v>0</v>
      </c>
      <c r="F140" s="40">
        <f t="shared" si="43"/>
        <v>11.136890951276124</v>
      </c>
    </row>
    <row r="141" spans="1:6" x14ac:dyDescent="0.2">
      <c r="A141" s="23"/>
      <c r="B141" s="24" t="s">
        <v>60</v>
      </c>
      <c r="C141" s="40">
        <v>4.79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4.79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4.79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4.79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">
      <c r="A145" s="44"/>
      <c r="B145" s="45" t="s">
        <v>52</v>
      </c>
      <c r="C145" s="49">
        <v>4.79</v>
      </c>
      <c r="D145" s="49">
        <f t="shared" si="46"/>
        <v>0</v>
      </c>
      <c r="E145" s="49">
        <f t="shared" si="47"/>
        <v>0</v>
      </c>
      <c r="F145" s="49">
        <f t="shared" si="48"/>
        <v>0</v>
      </c>
    </row>
    <row r="146" spans="1:6" hidden="1" x14ac:dyDescent="0.2">
      <c r="A146" s="23"/>
      <c r="B146" s="24" t="s">
        <v>53</v>
      </c>
      <c r="C146" s="40"/>
      <c r="D146" s="40">
        <f t="shared" si="46"/>
        <v>-100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2" si="40">((C132/C$131)-1)*100</f>
        <v>0</v>
      </c>
      <c r="F132" s="42">
        <f t="shared" ref="F132:F142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">
      <c r="A139" s="23"/>
      <c r="B139" s="24" t="s">
        <v>58</v>
      </c>
      <c r="C139" s="40">
        <v>4.71</v>
      </c>
      <c r="D139" s="40">
        <f t="shared" ref="D139:D147" si="44"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">
      <c r="A140" s="23"/>
      <c r="B140" s="24" t="s">
        <v>59</v>
      </c>
      <c r="C140" s="40">
        <v>4.71</v>
      </c>
      <c r="D140" s="40">
        <f t="shared" si="44"/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">
      <c r="A141" s="23"/>
      <c r="B141" s="24" t="s">
        <v>60</v>
      </c>
      <c r="C141" s="40">
        <v>4.71</v>
      </c>
      <c r="D141" s="40">
        <f t="shared" si="44"/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">
      <c r="A142" s="23"/>
      <c r="B142" s="24" t="s">
        <v>4</v>
      </c>
      <c r="C142" s="40">
        <v>4.71</v>
      </c>
      <c r="D142" s="40">
        <f t="shared" si="44"/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">
      <c r="A143" s="44"/>
      <c r="B143" s="45" t="s">
        <v>3</v>
      </c>
      <c r="C143" s="49">
        <v>4.95</v>
      </c>
      <c r="D143" s="49">
        <f t="shared" si="44"/>
        <v>5.0955414012738842</v>
      </c>
      <c r="E143" s="49">
        <f>((C143/C$131)-1)*100</f>
        <v>3.125</v>
      </c>
      <c r="F143" s="49">
        <f>((C143/C131)-1)*100</f>
        <v>3.125</v>
      </c>
    </row>
    <row r="144" spans="1:6" ht="12" customHeight="1" x14ac:dyDescent="0.2">
      <c r="A144" s="28">
        <v>2025</v>
      </c>
      <c r="B144" s="31" t="s">
        <v>51</v>
      </c>
      <c r="C144" s="42">
        <v>4.95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3.125</v>
      </c>
    </row>
    <row r="145" spans="1:6" x14ac:dyDescent="0.2">
      <c r="A145" s="44"/>
      <c r="B145" s="45" t="s">
        <v>52</v>
      </c>
      <c r="C145" s="49">
        <v>5.19</v>
      </c>
      <c r="D145" s="49">
        <f t="shared" si="44"/>
        <v>4.8484848484848575</v>
      </c>
      <c r="E145" s="49">
        <f t="shared" si="45"/>
        <v>4.8484848484848575</v>
      </c>
      <c r="F145" s="49">
        <f t="shared" si="46"/>
        <v>8.1250000000000036</v>
      </c>
    </row>
    <row r="146" spans="1:6" hidden="1" x14ac:dyDescent="0.2">
      <c r="A146" s="23"/>
      <c r="B146" s="24" t="s">
        <v>53</v>
      </c>
      <c r="C146" s="40"/>
      <c r="D146" s="40">
        <f t="shared" si="44"/>
        <v>-100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4" zoomScaleNormal="100" workbookViewId="0">
      <selection activeCell="I163" sqref="I16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2" si="42">((C132/C$131)-1)*100</f>
        <v>6.6579634464752013</v>
      </c>
      <c r="F132" s="42">
        <f t="shared" ref="F132:F142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">
      <c r="A139" s="23"/>
      <c r="B139" s="24" t="s">
        <v>58</v>
      </c>
      <c r="C139" s="40">
        <v>9.11</v>
      </c>
      <c r="D139" s="40">
        <f t="shared" ref="D139:D147" si="46"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">
      <c r="A140" s="23"/>
      <c r="B140" s="24" t="s">
        <v>59</v>
      </c>
      <c r="C140" s="40">
        <v>9.43</v>
      </c>
      <c r="D140" s="40">
        <f t="shared" si="46"/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">
      <c r="A141" s="23"/>
      <c r="B141" s="24" t="s">
        <v>60</v>
      </c>
      <c r="C141" s="40">
        <v>9.7100000000000009</v>
      </c>
      <c r="D141" s="40">
        <f t="shared" si="46"/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">
      <c r="A142" s="23"/>
      <c r="B142" s="24" t="s">
        <v>4</v>
      </c>
      <c r="C142" s="40">
        <v>9.7100000000000009</v>
      </c>
      <c r="D142" s="40">
        <f t="shared" si="46"/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">
      <c r="A143" s="44"/>
      <c r="B143" s="45" t="s">
        <v>3</v>
      </c>
      <c r="C143" s="49">
        <v>9.7100000000000009</v>
      </c>
      <c r="D143" s="49">
        <f t="shared" si="46"/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ht="12" customHeight="1" x14ac:dyDescent="0.2">
      <c r="A144" s="28">
        <v>2025</v>
      </c>
      <c r="B144" s="31" t="s">
        <v>51</v>
      </c>
      <c r="C144" s="42">
        <v>9.7100000000000009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18.849449204406366</v>
      </c>
    </row>
    <row r="145" spans="1:6" x14ac:dyDescent="0.2">
      <c r="A145" s="44"/>
      <c r="B145" s="24" t="s">
        <v>52</v>
      </c>
      <c r="C145" s="40">
        <v>9.7100000000000009</v>
      </c>
      <c r="D145" s="40">
        <f t="shared" si="46"/>
        <v>0</v>
      </c>
      <c r="E145" s="40">
        <f t="shared" si="47"/>
        <v>0</v>
      </c>
      <c r="F145" s="40">
        <f t="shared" si="48"/>
        <v>9.2238470191226227</v>
      </c>
    </row>
    <row r="146" spans="1:6" hidden="1" x14ac:dyDescent="0.2">
      <c r="A146" s="23"/>
      <c r="B146" s="24" t="s">
        <v>53</v>
      </c>
      <c r="C146" s="40"/>
      <c r="D146" s="40">
        <f t="shared" si="46"/>
        <v>-100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  <c r="B156" s="20"/>
      <c r="C156" s="21"/>
      <c r="D156" s="21"/>
      <c r="E156" s="21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0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5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">
      <c r="A139" s="23"/>
      <c r="B139" s="24" t="s">
        <v>58</v>
      </c>
      <c r="C139" s="40">
        <v>3.94</v>
      </c>
      <c r="D139" s="40">
        <f t="shared" ref="D139:D147" si="41"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">
      <c r="A140" s="23"/>
      <c r="B140" s="24" t="s">
        <v>59</v>
      </c>
      <c r="C140" s="40">
        <v>3.94</v>
      </c>
      <c r="D140" s="40">
        <f t="shared" si="41"/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">
      <c r="A141" s="23"/>
      <c r="B141" s="24" t="s">
        <v>60</v>
      </c>
      <c r="C141" s="40">
        <v>3.94</v>
      </c>
      <c r="D141" s="40">
        <f t="shared" si="41"/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">
      <c r="A142" s="23"/>
      <c r="B142" s="24" t="s">
        <v>4</v>
      </c>
      <c r="C142" s="40">
        <v>3.94</v>
      </c>
      <c r="D142" s="40">
        <f t="shared" si="41"/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">
      <c r="A143" s="44"/>
      <c r="B143" s="45" t="s">
        <v>3</v>
      </c>
      <c r="C143" s="49">
        <v>3.94</v>
      </c>
      <c r="D143" s="49">
        <f t="shared" si="41"/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ht="12" customHeight="1" x14ac:dyDescent="0.2">
      <c r="A144" s="28">
        <v>2025</v>
      </c>
      <c r="B144" s="31" t="s">
        <v>51</v>
      </c>
      <c r="C144" s="42">
        <v>3.94</v>
      </c>
      <c r="D144" s="42">
        <f t="shared" si="41"/>
        <v>0</v>
      </c>
      <c r="E144" s="42">
        <f t="shared" ref="E144:E155" si="42">((C144/C$143)-1)*100</f>
        <v>0</v>
      </c>
      <c r="F144" s="42">
        <f t="shared" ref="F144:F153" si="43">((C144/C132)-1)*100</f>
        <v>3.4120734908136496</v>
      </c>
    </row>
    <row r="145" spans="1:6" x14ac:dyDescent="0.2">
      <c r="A145" s="23"/>
      <c r="B145" s="24" t="s">
        <v>52</v>
      </c>
      <c r="C145" s="40">
        <v>3.94</v>
      </c>
      <c r="D145" s="40">
        <f t="shared" si="41"/>
        <v>0</v>
      </c>
      <c r="E145" s="40">
        <f t="shared" si="42"/>
        <v>0</v>
      </c>
      <c r="F145" s="40">
        <f t="shared" si="43"/>
        <v>3.6842105263158009</v>
      </c>
    </row>
    <row r="146" spans="1:6" hidden="1" x14ac:dyDescent="0.2">
      <c r="A146" s="23"/>
      <c r="B146" s="24" t="s">
        <v>53</v>
      </c>
      <c r="C146" s="40"/>
      <c r="D146" s="40">
        <f t="shared" si="41"/>
        <v>-100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3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2" si="36">((C132/C$131)-1)*100</f>
        <v>0</v>
      </c>
      <c r="F132" s="42">
        <f t="shared" ref="F132:F142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">
      <c r="A139" s="23"/>
      <c r="B139" s="24" t="s">
        <v>58</v>
      </c>
      <c r="C139" s="40">
        <v>19.61</v>
      </c>
      <c r="D139" s="40">
        <f t="shared" ref="D139:D147" si="40"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">
      <c r="A140" s="23"/>
      <c r="B140" s="24" t="s">
        <v>59</v>
      </c>
      <c r="C140" s="40">
        <v>20.61</v>
      </c>
      <c r="D140" s="40">
        <f t="shared" si="40"/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">
      <c r="A141" s="23"/>
      <c r="B141" s="24" t="s">
        <v>60</v>
      </c>
      <c r="C141" s="40">
        <v>20.61</v>
      </c>
      <c r="D141" s="40">
        <f t="shared" si="40"/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">
      <c r="A142" s="23"/>
      <c r="B142" s="24" t="s">
        <v>4</v>
      </c>
      <c r="C142" s="40">
        <v>20.61</v>
      </c>
      <c r="D142" s="40">
        <f t="shared" si="40"/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">
      <c r="A143" s="44"/>
      <c r="B143" s="45" t="s">
        <v>3</v>
      </c>
      <c r="C143" s="49">
        <v>20.61</v>
      </c>
      <c r="D143" s="49">
        <f t="shared" si="40"/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ht="12" customHeight="1" x14ac:dyDescent="0.2">
      <c r="A144" s="28">
        <v>2025</v>
      </c>
      <c r="B144" s="31" t="s">
        <v>51</v>
      </c>
      <c r="C144" s="42">
        <v>21.08</v>
      </c>
      <c r="D144" s="42">
        <f t="shared" si="40"/>
        <v>2.280446385249868</v>
      </c>
      <c r="E144" s="42">
        <f t="shared" ref="E144:E155" si="41">((C144/C$143)-1)*100</f>
        <v>2.280446385249868</v>
      </c>
      <c r="F144" s="42">
        <f t="shared" ref="F144:F153" si="42">((C144/C132)-1)*100</f>
        <v>14.131023280996203</v>
      </c>
    </row>
    <row r="145" spans="1:6" x14ac:dyDescent="0.2">
      <c r="A145" s="23"/>
      <c r="B145" s="24" t="s">
        <v>52</v>
      </c>
      <c r="C145" s="40">
        <v>21.4</v>
      </c>
      <c r="D145" s="40">
        <f t="shared" si="40"/>
        <v>1.5180265654648917</v>
      </c>
      <c r="E145" s="40">
        <f t="shared" si="41"/>
        <v>3.8330907326540542</v>
      </c>
      <c r="F145" s="40">
        <f t="shared" si="42"/>
        <v>8.4642676127724137</v>
      </c>
    </row>
    <row r="146" spans="1:6" hidden="1" x14ac:dyDescent="0.2">
      <c r="A146" s="23"/>
      <c r="B146" s="24" t="s">
        <v>53</v>
      </c>
      <c r="C146" s="40"/>
      <c r="D146" s="40">
        <f t="shared" si="40"/>
        <v>-100</v>
      </c>
      <c r="E146" s="40">
        <f t="shared" si="41"/>
        <v>-100</v>
      </c>
      <c r="F146" s="40">
        <f t="shared" si="42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0"/>
        <v>#DIV/0!</v>
      </c>
      <c r="E147" s="40">
        <f t="shared" si="41"/>
        <v>-100</v>
      </c>
      <c r="F147" s="40">
        <f t="shared" si="42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3">((C148/C147)-1)*100</f>
        <v>#DIV/0!</v>
      </c>
      <c r="E148" s="40">
        <f t="shared" si="41"/>
        <v>-100</v>
      </c>
      <c r="F148" s="40">
        <f t="shared" si="42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1"/>
        <v>-100</v>
      </c>
      <c r="F149" s="40">
        <f t="shared" si="42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4">((C150/C149)-1)*100</f>
        <v>#DIV/0!</v>
      </c>
      <c r="E150" s="40">
        <f t="shared" si="41"/>
        <v>-100</v>
      </c>
      <c r="F150" s="40">
        <f t="shared" si="42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1"/>
        <v>-100</v>
      </c>
      <c r="F151" s="40">
        <f t="shared" si="42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2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2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1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19"/>
      <c r="C159" s="38"/>
      <c r="D159" s="38"/>
      <c r="E159" s="38"/>
      <c r="F159" s="38"/>
    </row>
    <row r="160" spans="1:6" x14ac:dyDescent="0.2">
      <c r="A160" s="7" t="s">
        <v>29</v>
      </c>
    </row>
    <row r="161" spans="1:3" x14ac:dyDescent="0.2">
      <c r="A161" s="8" t="s">
        <v>30</v>
      </c>
      <c r="C161" s="11" t="s">
        <v>67</v>
      </c>
    </row>
    <row r="162" spans="1:3" x14ac:dyDescent="0.2">
      <c r="A162" s="8" t="s">
        <v>31</v>
      </c>
    </row>
    <row r="163" spans="1:3" x14ac:dyDescent="0.2">
      <c r="A163" s="8" t="s">
        <v>32</v>
      </c>
    </row>
    <row r="164" spans="1:3" x14ac:dyDescent="0.2">
      <c r="A164" s="8" t="s">
        <v>50</v>
      </c>
    </row>
    <row r="165" spans="1:3" x14ac:dyDescent="0.2">
      <c r="A165" s="30" t="s">
        <v>49</v>
      </c>
    </row>
    <row r="166" spans="1:3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6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">
      <c r="A139" s="23"/>
      <c r="B139" s="24" t="s">
        <v>58</v>
      </c>
      <c r="C139" s="40">
        <v>35.07</v>
      </c>
      <c r="D139" s="40">
        <f t="shared" ref="D139:D147" si="39"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">
      <c r="A140" s="23"/>
      <c r="B140" s="24" t="s">
        <v>59</v>
      </c>
      <c r="C140" s="40">
        <v>35.07</v>
      </c>
      <c r="D140" s="40">
        <f t="shared" si="39"/>
        <v>0</v>
      </c>
      <c r="E140" s="40">
        <f t="shared" si="35"/>
        <v>0</v>
      </c>
      <c r="F140" s="40">
        <f t="shared" si="36"/>
        <v>0</v>
      </c>
    </row>
    <row r="141" spans="1:6" x14ac:dyDescent="0.2">
      <c r="A141" s="23"/>
      <c r="B141" s="24" t="s">
        <v>60</v>
      </c>
      <c r="C141" s="40">
        <v>35.07</v>
      </c>
      <c r="D141" s="40">
        <f t="shared" si="39"/>
        <v>0</v>
      </c>
      <c r="E141" s="40">
        <f t="shared" si="35"/>
        <v>0</v>
      </c>
      <c r="F141" s="40">
        <f t="shared" si="36"/>
        <v>0</v>
      </c>
    </row>
    <row r="142" spans="1:6" x14ac:dyDescent="0.2">
      <c r="A142" s="23"/>
      <c r="B142" s="24" t="s">
        <v>4</v>
      </c>
      <c r="C142" s="40">
        <v>35.07</v>
      </c>
      <c r="D142" s="40">
        <f t="shared" si="39"/>
        <v>0</v>
      </c>
      <c r="E142" s="40">
        <f t="shared" si="35"/>
        <v>0</v>
      </c>
      <c r="F142" s="40">
        <f t="shared" si="36"/>
        <v>0</v>
      </c>
    </row>
    <row r="143" spans="1:6" x14ac:dyDescent="0.2">
      <c r="A143" s="44"/>
      <c r="B143" s="45" t="s">
        <v>3</v>
      </c>
      <c r="C143" s="49">
        <v>35.07</v>
      </c>
      <c r="D143" s="49">
        <f t="shared" si="39"/>
        <v>0</v>
      </c>
      <c r="E143" s="49">
        <f>((C143/C$131)-1)*100</f>
        <v>0</v>
      </c>
      <c r="F143" s="40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35.07</v>
      </c>
      <c r="D144" s="42">
        <f t="shared" si="39"/>
        <v>0</v>
      </c>
      <c r="E144" s="42">
        <f t="shared" ref="E144:E155" si="40">((C144/C$143)-1)*100</f>
        <v>0</v>
      </c>
      <c r="F144" s="42">
        <f t="shared" ref="F144:F153" si="41">((C144/C132)-1)*100</f>
        <v>0</v>
      </c>
    </row>
    <row r="145" spans="1:6" x14ac:dyDescent="0.2">
      <c r="A145" s="23"/>
      <c r="B145" s="24" t="s">
        <v>52</v>
      </c>
      <c r="C145" s="40">
        <v>35.07</v>
      </c>
      <c r="D145" s="40">
        <f t="shared" si="39"/>
        <v>0</v>
      </c>
      <c r="E145" s="40">
        <f t="shared" si="40"/>
        <v>0</v>
      </c>
      <c r="F145" s="40">
        <f t="shared" si="41"/>
        <v>0</v>
      </c>
    </row>
    <row r="146" spans="1:6" hidden="1" x14ac:dyDescent="0.2">
      <c r="A146" s="23"/>
      <c r="B146" s="24" t="s">
        <v>53</v>
      </c>
      <c r="C146" s="40"/>
      <c r="D146" s="40">
        <f t="shared" si="39"/>
        <v>-100</v>
      </c>
      <c r="E146" s="40">
        <f t="shared" si="40"/>
        <v>-100</v>
      </c>
      <c r="F146" s="40">
        <f t="shared" si="41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2">((C148/C147)-1)*100</f>
        <v>#DIV/0!</v>
      </c>
      <c r="E148" s="40">
        <f t="shared" si="40"/>
        <v>-100</v>
      </c>
      <c r="F148" s="40">
        <f t="shared" si="41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0"/>
        <v>-100</v>
      </c>
      <c r="F149" s="40">
        <f t="shared" si="41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3">((C150/C149)-1)*100</f>
        <v>#DIV/0!</v>
      </c>
      <c r="E150" s="40">
        <f t="shared" si="40"/>
        <v>-100</v>
      </c>
      <c r="F150" s="40">
        <f t="shared" si="41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0"/>
        <v>-100</v>
      </c>
      <c r="F151" s="40">
        <f t="shared" si="41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41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41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0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8" zoomScaleNormal="100" workbookViewId="0">
      <selection activeCell="G158" sqref="G15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2" si="37">((C132/C$131)-1)*100</f>
        <v>0.29069767441860517</v>
      </c>
      <c r="F132" s="42">
        <f t="shared" ref="F132:F142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">
      <c r="A139" s="23"/>
      <c r="B139" s="24" t="s">
        <v>58</v>
      </c>
      <c r="C139" s="40">
        <v>3.56</v>
      </c>
      <c r="D139" s="40">
        <f t="shared" ref="D139:D147" si="41"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">
      <c r="A140" s="23"/>
      <c r="B140" s="24" t="s">
        <v>59</v>
      </c>
      <c r="C140" s="40">
        <v>3.55</v>
      </c>
      <c r="D140" s="40">
        <f t="shared" si="41"/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">
      <c r="A141" s="23"/>
      <c r="B141" s="24" t="s">
        <v>60</v>
      </c>
      <c r="C141" s="40">
        <v>3.56</v>
      </c>
      <c r="D141" s="40">
        <f t="shared" si="41"/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">
      <c r="A142" s="23"/>
      <c r="B142" s="24" t="s">
        <v>4</v>
      </c>
      <c r="C142" s="40">
        <v>3.36</v>
      </c>
      <c r="D142" s="40">
        <f t="shared" si="41"/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">
      <c r="A143" s="44"/>
      <c r="B143" s="45" t="s">
        <v>3</v>
      </c>
      <c r="C143" s="49">
        <v>3.36</v>
      </c>
      <c r="D143" s="49">
        <f t="shared" si="41"/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ht="12" customHeight="1" x14ac:dyDescent="0.2">
      <c r="A144" s="28">
        <v>2025</v>
      </c>
      <c r="B144" s="31" t="s">
        <v>51</v>
      </c>
      <c r="C144" s="42">
        <v>3.56</v>
      </c>
      <c r="D144" s="42">
        <f t="shared" si="41"/>
        <v>5.9523809523809534</v>
      </c>
      <c r="E144" s="42">
        <f t="shared" ref="E144:E155" si="42">((C144/C$143)-1)*100</f>
        <v>5.9523809523809534</v>
      </c>
      <c r="F144" s="42">
        <f t="shared" ref="F144:F153" si="43">((C144/C132)-1)*100</f>
        <v>3.1884057971014457</v>
      </c>
    </row>
    <row r="145" spans="1:6" x14ac:dyDescent="0.2">
      <c r="A145" s="44"/>
      <c r="B145" s="24" t="s">
        <v>52</v>
      </c>
      <c r="C145" s="40">
        <v>3.56</v>
      </c>
      <c r="D145" s="40">
        <f t="shared" si="41"/>
        <v>0</v>
      </c>
      <c r="E145" s="40">
        <f t="shared" si="42"/>
        <v>5.9523809523809534</v>
      </c>
      <c r="F145" s="40">
        <f t="shared" si="43"/>
        <v>2.8901734104046284</v>
      </c>
    </row>
    <row r="146" spans="1:6" hidden="1" x14ac:dyDescent="0.2">
      <c r="A146" s="23"/>
      <c r="B146" s="24" t="s">
        <v>53</v>
      </c>
      <c r="C146" s="40"/>
      <c r="D146" s="40">
        <f t="shared" si="41"/>
        <v>-100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7" t="s">
        <v>28</v>
      </c>
      <c r="B156" s="20"/>
      <c r="C156" s="21"/>
      <c r="D156" s="21"/>
      <c r="E156" s="21"/>
      <c r="F156" s="22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7" zoomScaleNormal="100" workbookViewId="0">
      <selection activeCell="J166" sqref="J16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1" si="33">((C132/C$131)-1)*100</f>
        <v>0.92592592592593004</v>
      </c>
      <c r="F132" s="42">
        <f t="shared" ref="F132:F141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">
      <c r="A139" s="23"/>
      <c r="B139" s="24" t="s">
        <v>58</v>
      </c>
      <c r="C139" s="40">
        <v>4.71</v>
      </c>
      <c r="D139" s="40">
        <f t="shared" ref="D139:D147" si="37"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">
      <c r="A140" s="23"/>
      <c r="B140" s="24" t="s">
        <v>59</v>
      </c>
      <c r="C140" s="40">
        <v>4.71</v>
      </c>
      <c r="D140" s="40">
        <f t="shared" si="37"/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">
      <c r="A141" s="23"/>
      <c r="B141" s="24" t="s">
        <v>60</v>
      </c>
      <c r="C141" s="40">
        <v>4.72</v>
      </c>
      <c r="D141" s="40">
        <f t="shared" si="37"/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">
      <c r="A142" s="23"/>
      <c r="B142" s="24" t="s">
        <v>4</v>
      </c>
      <c r="C142" s="40">
        <v>4.7300000000000004</v>
      </c>
      <c r="D142" s="40">
        <f t="shared" si="37"/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">
      <c r="A143" s="44"/>
      <c r="B143" s="45" t="s">
        <v>3</v>
      </c>
      <c r="C143" s="49">
        <v>4.7300000000000004</v>
      </c>
      <c r="D143" s="49">
        <f t="shared" si="37"/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ht="12" customHeight="1" x14ac:dyDescent="0.2">
      <c r="A144" s="28">
        <v>2025</v>
      </c>
      <c r="B144" s="31" t="s">
        <v>51</v>
      </c>
      <c r="C144" s="42">
        <v>4.76</v>
      </c>
      <c r="D144" s="42">
        <f t="shared" si="37"/>
        <v>0.63424947145875876</v>
      </c>
      <c r="E144" s="42">
        <f t="shared" ref="E144:E155" si="38">((C144/C$143)-1)*100</f>
        <v>0.63424947145875876</v>
      </c>
      <c r="F144" s="42">
        <f t="shared" ref="F144:F153" si="39">((C144/C132)-1)*100</f>
        <v>9.174311926605494</v>
      </c>
    </row>
    <row r="145" spans="1:6" x14ac:dyDescent="0.2">
      <c r="A145" s="44"/>
      <c r="B145" s="24" t="s">
        <v>52</v>
      </c>
      <c r="C145" s="40">
        <v>4.76</v>
      </c>
      <c r="D145" s="40">
        <f t="shared" si="37"/>
        <v>0</v>
      </c>
      <c r="E145" s="40">
        <f t="shared" si="38"/>
        <v>0.63424947145875876</v>
      </c>
      <c r="F145" s="40">
        <f t="shared" si="39"/>
        <v>8.4282460136674295</v>
      </c>
    </row>
    <row r="146" spans="1:6" hidden="1" x14ac:dyDescent="0.2">
      <c r="A146" s="23"/>
      <c r="B146" s="24" t="s">
        <v>53</v>
      </c>
      <c r="C146" s="40"/>
      <c r="D146" s="40">
        <f t="shared" si="37"/>
        <v>-100</v>
      </c>
      <c r="E146" s="40">
        <f t="shared" si="38"/>
        <v>-100</v>
      </c>
      <c r="F146" s="40">
        <f t="shared" si="3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0">((C148/C147)-1)*100</f>
        <v>#DIV/0!</v>
      </c>
      <c r="E148" s="40">
        <f t="shared" si="38"/>
        <v>-100</v>
      </c>
      <c r="F148" s="40">
        <f t="shared" si="3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38"/>
        <v>-100</v>
      </c>
      <c r="F149" s="40">
        <f t="shared" si="3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1">((C150/C149)-1)*100</f>
        <v>#DIV/0!</v>
      </c>
      <c r="E150" s="40">
        <f t="shared" si="38"/>
        <v>-100</v>
      </c>
      <c r="F150" s="40">
        <f t="shared" si="3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38"/>
        <v>-100</v>
      </c>
      <c r="F151" s="40">
        <f t="shared" si="3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38"/>
        <v>-100</v>
      </c>
      <c r="F155" s="40">
        <f>((C155/C143)-1)*100</f>
        <v>-100</v>
      </c>
    </row>
    <row r="156" spans="1:6" x14ac:dyDescent="0.2">
      <c r="A156" s="43" t="s">
        <v>63</v>
      </c>
      <c r="B156" s="20"/>
      <c r="C156" s="37"/>
      <c r="D156" s="37"/>
      <c r="E156" s="37"/>
      <c r="F156" s="37"/>
    </row>
    <row r="157" spans="1:6" x14ac:dyDescent="0.2">
      <c r="A157" s="43" t="s">
        <v>64</v>
      </c>
      <c r="B157" s="19"/>
      <c r="C157" s="38"/>
      <c r="D157" s="38"/>
      <c r="E157" s="38"/>
      <c r="F157" s="38"/>
    </row>
    <row r="158" spans="1:6" x14ac:dyDescent="0.2">
      <c r="A158" s="6" t="s">
        <v>65</v>
      </c>
      <c r="B158" s="19"/>
      <c r="C158" s="38"/>
      <c r="D158" s="38"/>
      <c r="E158" s="38"/>
      <c r="F158" s="38"/>
    </row>
    <row r="159" spans="1:6" x14ac:dyDescent="0.2">
      <c r="A159" s="6" t="s">
        <v>66</v>
      </c>
      <c r="B159" s="19"/>
      <c r="C159" s="38"/>
      <c r="D159" s="38"/>
      <c r="E159" s="38"/>
      <c r="F159" s="38"/>
    </row>
    <row r="160" spans="1:6" x14ac:dyDescent="0.2">
      <c r="A160" s="7" t="s">
        <v>28</v>
      </c>
    </row>
    <row r="161" spans="1:3" x14ac:dyDescent="0.2">
      <c r="A161" s="7" t="s">
        <v>29</v>
      </c>
      <c r="C161" s="11" t="s">
        <v>67</v>
      </c>
    </row>
    <row r="162" spans="1:3" x14ac:dyDescent="0.2">
      <c r="A162" s="8" t="s">
        <v>30</v>
      </c>
    </row>
    <row r="163" spans="1:3" x14ac:dyDescent="0.2">
      <c r="A163" s="8" t="s">
        <v>31</v>
      </c>
    </row>
    <row r="164" spans="1:3" x14ac:dyDescent="0.2">
      <c r="A164" s="8" t="s">
        <v>32</v>
      </c>
    </row>
    <row r="165" spans="1:3" x14ac:dyDescent="0.2">
      <c r="A165" s="8" t="s">
        <v>50</v>
      </c>
    </row>
    <row r="166" spans="1:3" x14ac:dyDescent="0.2">
      <c r="A166" s="30" t="s">
        <v>49</v>
      </c>
    </row>
    <row r="167" spans="1:3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2025-04-07T13:46:35Z</dcterms:modified>
</cp:coreProperties>
</file>