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9C4A9B07-66EF-47FA-93B2-073F2C45B5E7}" xr6:coauthVersionLast="47" xr6:coauthVersionMax="47" xr10:uidLastSave="{00000000-0000-0000-0000-000000000000}"/>
  <bookViews>
    <workbookView xWindow="-108" yWindow="-108" windowWidth="23256" windowHeight="12456" tabRatio="87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20" l="1"/>
  <c r="F146" i="20"/>
  <c r="F145" i="20"/>
  <c r="F144" i="20"/>
  <c r="E147" i="20"/>
  <c r="E146" i="20"/>
  <c r="E145" i="20"/>
  <c r="D147" i="20"/>
  <c r="D146" i="20"/>
  <c r="D145" i="20"/>
  <c r="F155" i="7"/>
  <c r="F154" i="7"/>
  <c r="F153" i="7"/>
  <c r="F152" i="7"/>
  <c r="F151" i="7"/>
  <c r="F150" i="7"/>
  <c r="F149" i="7"/>
  <c r="F148" i="7"/>
  <c r="F147" i="7"/>
  <c r="E155" i="7"/>
  <c r="E154" i="7"/>
  <c r="E153" i="7"/>
  <c r="E152" i="7"/>
  <c r="E151" i="7"/>
  <c r="E150" i="7"/>
  <c r="E149" i="7"/>
  <c r="E148" i="7"/>
  <c r="E147" i="7"/>
  <c r="E146" i="7"/>
  <c r="D155" i="7"/>
  <c r="D154" i="7"/>
  <c r="D153" i="7"/>
  <c r="D152" i="7"/>
  <c r="D151" i="7"/>
  <c r="D150" i="7"/>
  <c r="D149" i="7"/>
  <c r="D148" i="7"/>
  <c r="D147" i="7"/>
  <c r="D146" i="7"/>
  <c r="D145" i="7"/>
  <c r="F145" i="12"/>
  <c r="E145" i="12"/>
  <c r="D145" i="1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4" i="12"/>
  <c r="E144" i="12"/>
  <c r="D144" i="12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6" i="7"/>
  <c r="F145" i="7"/>
  <c r="E145" i="7"/>
  <c r="F144" i="7"/>
  <c r="E144" i="7"/>
  <c r="D144" i="7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E144" i="20"/>
  <c r="D144" i="20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F155" i="22"/>
  <c r="D155" i="22"/>
  <c r="F154" i="22"/>
  <c r="D154" i="22"/>
  <c r="F153" i="22"/>
  <c r="D153" i="22"/>
  <c r="F152" i="22"/>
  <c r="D152" i="22"/>
  <c r="F151" i="22"/>
  <c r="D151" i="22"/>
  <c r="F150" i="22"/>
  <c r="D150" i="22"/>
  <c r="F149" i="22"/>
  <c r="D149" i="22"/>
  <c r="F148" i="22"/>
  <c r="D148" i="22"/>
  <c r="F147" i="22"/>
  <c r="D147" i="22"/>
  <c r="F146" i="22"/>
  <c r="D146" i="22"/>
  <c r="F145" i="22"/>
  <c r="D145" i="22"/>
  <c r="F144" i="22"/>
  <c r="D144" i="22"/>
  <c r="F143" i="22"/>
  <c r="E143" i="22"/>
  <c r="D143" i="22"/>
  <c r="F143" i="21"/>
  <c r="E143" i="21"/>
  <c r="D143" i="21"/>
  <c r="F143" i="8"/>
  <c r="E143" i="8"/>
  <c r="D143" i="8"/>
  <c r="F143" i="19"/>
  <c r="E143" i="19"/>
  <c r="D143" i="19"/>
  <c r="F143" i="20"/>
  <c r="E143" i="20"/>
  <c r="D143" i="20"/>
  <c r="F143" i="7"/>
  <c r="E143" i="7"/>
  <c r="D143" i="7"/>
  <c r="F143" i="18"/>
  <c r="E143" i="18"/>
  <c r="D143" i="18"/>
  <c r="F143" i="17"/>
  <c r="E143" i="17"/>
  <c r="D143" i="17"/>
  <c r="F143" i="6"/>
  <c r="E143" i="6"/>
  <c r="D143" i="6"/>
  <c r="F143" i="16"/>
  <c r="E143" i="16"/>
  <c r="D143" i="16"/>
  <c r="F143" i="15"/>
  <c r="E143" i="15"/>
  <c r="D143" i="15"/>
  <c r="F143" i="5"/>
  <c r="E143" i="5"/>
  <c r="D143" i="5"/>
  <c r="F143" i="13"/>
  <c r="E143" i="13"/>
  <c r="D143" i="13"/>
  <c r="F143" i="14"/>
  <c r="E143" i="14"/>
  <c r="D143" i="14"/>
  <c r="F143" i="4"/>
  <c r="E143" i="4"/>
  <c r="D143" i="4"/>
  <c r="F143" i="11"/>
  <c r="E143" i="11"/>
  <c r="D143" i="11"/>
  <c r="F143" i="12"/>
  <c r="E143" i="12"/>
  <c r="D143" i="12"/>
  <c r="F143" i="3"/>
  <c r="E143" i="3"/>
  <c r="D143" i="3"/>
  <c r="F143" i="9"/>
  <c r="E143" i="9"/>
  <c r="D143" i="9"/>
  <c r="F143" i="10"/>
  <c r="E143" i="10"/>
  <c r="D143" i="10"/>
  <c r="E143" i="2"/>
  <c r="D143" i="2"/>
  <c r="F142" i="22"/>
  <c r="E142" i="22"/>
  <c r="D142" i="22"/>
  <c r="D141" i="22"/>
  <c r="D140" i="22"/>
  <c r="F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1" i="22"/>
  <c r="F140" i="22"/>
  <c r="F139" i="22"/>
  <c r="F138" i="22"/>
  <c r="F137" i="22"/>
  <c r="F136" i="22"/>
  <c r="F135" i="22"/>
  <c r="F134" i="22"/>
  <c r="F133" i="22"/>
  <c r="F132" i="22"/>
  <c r="E141" i="22"/>
  <c r="E140" i="22"/>
  <c r="E139" i="22"/>
  <c r="E138" i="22"/>
  <c r="E137" i="22"/>
  <c r="E136" i="22"/>
  <c r="E135" i="22"/>
  <c r="E134" i="22"/>
  <c r="E133" i="22"/>
  <c r="E132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<sst xmlns="http://schemas.openxmlformats.org/spreadsheetml/2006/main" count="3948" uniqueCount="68">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</sst>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4" fontId="13" fillId="0" borderId="0" xfId="0" applyNumberFormat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L163"/>
  <sheetViews>
    <sheetView showGridLines="0" topLeftCell="A133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1" width="9.109375" style="11"/>
    <col min="12" max="12" width="10" style="11" customWidth="1"/>
    <col min="13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5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5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5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5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5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5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5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5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5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5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5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5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5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5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5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5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5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5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5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5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5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5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5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5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5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5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5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5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5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5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5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5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5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5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5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5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5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5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5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5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5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5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5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5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5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5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5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5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5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5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5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5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5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5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5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5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5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5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5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5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5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5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5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5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5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5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5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5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5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5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5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5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5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5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5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5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5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5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5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5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5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5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5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5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5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5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5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5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5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5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5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5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5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5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5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5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5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5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5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5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5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53" si="39">((C132/C120)-1)*100</f>
        <v>0</v>
      </c>
    </row>
    <row r="133" spans="1:6" x14ac:dyDescent="0.25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5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5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5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5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5">
      <c r="A138" s="23"/>
      <c r="B138" s="24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5">
      <c r="A139" s="23"/>
      <c r="B139" s="24" t="s">
        <v>58</v>
      </c>
      <c r="C139" s="40">
        <v>9.43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5">
      <c r="A140" s="23"/>
      <c r="B140" s="24" t="s">
        <v>59</v>
      </c>
      <c r="C140" s="40">
        <v>9.43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5">
      <c r="A141" s="23"/>
      <c r="B141" s="24" t="s">
        <v>60</v>
      </c>
      <c r="C141" s="40">
        <v>9.43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5">
      <c r="A142" s="23"/>
      <c r="B142" s="24" t="s">
        <v>4</v>
      </c>
      <c r="C142" s="40">
        <v>9.43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5">
      <c r="A143" s="44"/>
      <c r="B143" s="45" t="s">
        <v>3</v>
      </c>
      <c r="C143" s="49">
        <v>9.43</v>
      </c>
      <c r="D143" s="49">
        <f t="shared" si="42"/>
        <v>0</v>
      </c>
      <c r="E143" s="49">
        <f>((C143/C$131)-1)*100</f>
        <v>0</v>
      </c>
      <c r="F143" s="49">
        <f t="shared" si="39"/>
        <v>0</v>
      </c>
    </row>
    <row r="144" spans="1:6" ht="12" customHeight="1" x14ac:dyDescent="0.25">
      <c r="A144" s="28">
        <v>2025</v>
      </c>
      <c r="B144" s="31" t="s">
        <v>51</v>
      </c>
      <c r="C144" s="42">
        <v>9.43</v>
      </c>
      <c r="D144" s="42">
        <f t="shared" si="42"/>
        <v>0</v>
      </c>
      <c r="E144" s="42">
        <f t="shared" ref="E144:E155" si="43">((C144/C$143)-1)*100</f>
        <v>0</v>
      </c>
      <c r="F144" s="42">
        <f t="shared" si="39"/>
        <v>0</v>
      </c>
    </row>
    <row r="145" spans="1:12" x14ac:dyDescent="0.25">
      <c r="A145" s="23"/>
      <c r="B145" s="24" t="s">
        <v>52</v>
      </c>
      <c r="C145" s="40">
        <v>9.43</v>
      </c>
      <c r="D145" s="40">
        <f t="shared" si="42"/>
        <v>0</v>
      </c>
      <c r="E145" s="40">
        <f t="shared" si="43"/>
        <v>0</v>
      </c>
      <c r="F145" s="40">
        <f t="shared" si="39"/>
        <v>0</v>
      </c>
    </row>
    <row r="146" spans="1:12" x14ac:dyDescent="0.25">
      <c r="A146" s="23"/>
      <c r="B146" s="24" t="s">
        <v>53</v>
      </c>
      <c r="C146" s="40">
        <v>9.43</v>
      </c>
      <c r="D146" s="40">
        <f t="shared" si="42"/>
        <v>0</v>
      </c>
      <c r="E146" s="40">
        <f t="shared" si="43"/>
        <v>0</v>
      </c>
      <c r="F146" s="40">
        <f t="shared" si="39"/>
        <v>0</v>
      </c>
    </row>
    <row r="147" spans="1:12" x14ac:dyDescent="0.25">
      <c r="A147" s="44"/>
      <c r="B147" s="45" t="s">
        <v>54</v>
      </c>
      <c r="C147" s="49">
        <v>9.43</v>
      </c>
      <c r="D147" s="49">
        <f t="shared" si="42"/>
        <v>0</v>
      </c>
      <c r="E147" s="49">
        <f t="shared" si="43"/>
        <v>0</v>
      </c>
      <c r="F147" s="49">
        <f t="shared" si="39"/>
        <v>0</v>
      </c>
    </row>
    <row r="148" spans="1:12" hidden="1" x14ac:dyDescent="0.25">
      <c r="A148" s="23"/>
      <c r="B148" s="24" t="s">
        <v>55</v>
      </c>
      <c r="C148" s="40"/>
      <c r="D148" s="40">
        <f t="shared" ref="D148" si="44">((C148/C147)-1)*100</f>
        <v>-100</v>
      </c>
      <c r="E148" s="40">
        <f t="shared" si="43"/>
        <v>-100</v>
      </c>
      <c r="F148" s="40">
        <f t="shared" si="39"/>
        <v>-100</v>
      </c>
    </row>
    <row r="149" spans="1:12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39"/>
        <v>-100</v>
      </c>
    </row>
    <row r="150" spans="1:12" hidden="1" x14ac:dyDescent="0.25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3"/>
        <v>-100</v>
      </c>
      <c r="F150" s="40">
        <f t="shared" si="39"/>
        <v>-100</v>
      </c>
    </row>
    <row r="151" spans="1:12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39"/>
        <v>-100</v>
      </c>
    </row>
    <row r="152" spans="1:12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39"/>
        <v>-100</v>
      </c>
    </row>
    <row r="153" spans="1:12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39"/>
        <v>-100</v>
      </c>
    </row>
    <row r="154" spans="1:12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12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12" x14ac:dyDescent="0.25">
      <c r="A156" s="7" t="s">
        <v>28</v>
      </c>
    </row>
    <row r="157" spans="1:12" x14ac:dyDescent="0.25">
      <c r="A157" s="7" t="s">
        <v>29</v>
      </c>
      <c r="L157" s="50"/>
    </row>
    <row r="158" spans="1:12" x14ac:dyDescent="0.25">
      <c r="A158" s="8" t="s">
        <v>30</v>
      </c>
    </row>
    <row r="159" spans="1:12" x14ac:dyDescent="0.25">
      <c r="A159" s="8" t="s">
        <v>31</v>
      </c>
    </row>
    <row r="160" spans="1:12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ht="9.75" customHeight="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11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5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5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5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5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5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5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5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5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5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5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5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5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5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5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5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5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5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5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5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5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5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5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5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5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5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5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5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5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5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5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5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5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5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5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5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5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5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5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5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5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5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5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5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5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5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5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5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5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5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5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5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5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5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5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5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5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5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5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5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5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5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5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5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5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5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5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5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5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5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5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5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5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5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5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5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5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5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5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5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5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5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5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5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5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5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5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5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5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5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5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5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5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5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5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5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5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5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5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5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5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5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5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5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5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5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5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2" si="43">((C132/C$131)-1)*100</f>
        <v>0</v>
      </c>
      <c r="F132" s="42">
        <f t="shared" ref="F132:F142" si="44">((C132/C120)-1)*100</f>
        <v>15.116279069767447</v>
      </c>
    </row>
    <row r="133" spans="1:6" x14ac:dyDescent="0.25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5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5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5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5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5">
      <c r="A138" s="23"/>
      <c r="B138" s="24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5">
      <c r="A139" s="23"/>
      <c r="B139" s="24" t="s">
        <v>58</v>
      </c>
      <c r="C139" s="40">
        <v>7.92</v>
      </c>
      <c r="D139" s="40">
        <f t="shared" ref="D139:D147" si="47">((C139/C138)-1)*100</f>
        <v>0</v>
      </c>
      <c r="E139" s="40">
        <f t="shared" si="43"/>
        <v>0</v>
      </c>
      <c r="F139" s="40">
        <f t="shared" si="44"/>
        <v>5.0397877984084793</v>
      </c>
    </row>
    <row r="140" spans="1:6" x14ac:dyDescent="0.25">
      <c r="A140" s="23"/>
      <c r="B140" s="24" t="s">
        <v>59</v>
      </c>
      <c r="C140" s="40">
        <v>7.92</v>
      </c>
      <c r="D140" s="40">
        <f t="shared" si="47"/>
        <v>0</v>
      </c>
      <c r="E140" s="40">
        <f t="shared" si="43"/>
        <v>0</v>
      </c>
      <c r="F140" s="40">
        <f t="shared" si="44"/>
        <v>5.0397877984084793</v>
      </c>
    </row>
    <row r="141" spans="1:6" x14ac:dyDescent="0.25">
      <c r="A141" s="23"/>
      <c r="B141" s="24" t="s">
        <v>60</v>
      </c>
      <c r="C141" s="40">
        <v>7.92</v>
      </c>
      <c r="D141" s="40">
        <f t="shared" si="47"/>
        <v>0</v>
      </c>
      <c r="E141" s="40">
        <f t="shared" si="43"/>
        <v>0</v>
      </c>
      <c r="F141" s="40">
        <f t="shared" si="44"/>
        <v>5.0397877984084793</v>
      </c>
    </row>
    <row r="142" spans="1:6" x14ac:dyDescent="0.25">
      <c r="A142" s="23"/>
      <c r="B142" s="24" t="s">
        <v>4</v>
      </c>
      <c r="C142" s="40">
        <v>8.3000000000000007</v>
      </c>
      <c r="D142" s="40">
        <f t="shared" si="47"/>
        <v>4.7979797979798011</v>
      </c>
      <c r="E142" s="40">
        <f t="shared" si="43"/>
        <v>4.7979797979798011</v>
      </c>
      <c r="F142" s="40">
        <f t="shared" si="44"/>
        <v>4.7979797979798011</v>
      </c>
    </row>
    <row r="143" spans="1:6" x14ac:dyDescent="0.25">
      <c r="A143" s="44"/>
      <c r="B143" s="45" t="s">
        <v>3</v>
      </c>
      <c r="C143" s="49">
        <v>8.3000000000000007</v>
      </c>
      <c r="D143" s="49">
        <f t="shared" si="47"/>
        <v>0</v>
      </c>
      <c r="E143" s="49">
        <f>((C143/C$131)-1)*100</f>
        <v>4.7979797979798011</v>
      </c>
      <c r="F143" s="49">
        <f>((C143/C131)-1)*100</f>
        <v>4.7979797979798011</v>
      </c>
    </row>
    <row r="144" spans="1:6" ht="12" customHeight="1" x14ac:dyDescent="0.25">
      <c r="A144" s="28">
        <v>2025</v>
      </c>
      <c r="B144" s="31" t="s">
        <v>51</v>
      </c>
      <c r="C144" s="42">
        <v>8.3000000000000007</v>
      </c>
      <c r="D144" s="42">
        <f t="shared" si="47"/>
        <v>0</v>
      </c>
      <c r="E144" s="42">
        <f t="shared" ref="E144:E155" si="48">((C144/C$143)-1)*100</f>
        <v>0</v>
      </c>
      <c r="F144" s="42">
        <f t="shared" ref="F144:F153" si="49">((C144/C132)-1)*100</f>
        <v>4.7979797979798011</v>
      </c>
    </row>
    <row r="145" spans="1:6" x14ac:dyDescent="0.25">
      <c r="A145" s="23"/>
      <c r="B145" s="24" t="s">
        <v>52</v>
      </c>
      <c r="C145" s="40">
        <v>8.3000000000000007</v>
      </c>
      <c r="D145" s="40">
        <f t="shared" si="47"/>
        <v>0</v>
      </c>
      <c r="E145" s="40">
        <f t="shared" si="48"/>
        <v>0</v>
      </c>
      <c r="F145" s="40">
        <f t="shared" si="49"/>
        <v>4.7979797979798011</v>
      </c>
    </row>
    <row r="146" spans="1:6" x14ac:dyDescent="0.25">
      <c r="A146" s="23"/>
      <c r="B146" s="24" t="s">
        <v>53</v>
      </c>
      <c r="C146" s="40">
        <v>8.3000000000000007</v>
      </c>
      <c r="D146" s="40">
        <f t="shared" si="47"/>
        <v>0</v>
      </c>
      <c r="E146" s="40">
        <f t="shared" si="48"/>
        <v>0</v>
      </c>
      <c r="F146" s="40">
        <f t="shared" si="49"/>
        <v>4.7979797979798011</v>
      </c>
    </row>
    <row r="147" spans="1:6" x14ac:dyDescent="0.25">
      <c r="A147" s="44"/>
      <c r="B147" s="45" t="s">
        <v>54</v>
      </c>
      <c r="C147" s="49">
        <v>8.3000000000000007</v>
      </c>
      <c r="D147" s="49">
        <f t="shared" si="47"/>
        <v>0</v>
      </c>
      <c r="E147" s="49">
        <f t="shared" si="48"/>
        <v>0</v>
      </c>
      <c r="F147" s="49">
        <f t="shared" si="49"/>
        <v>4.7979797979798011</v>
      </c>
    </row>
    <row r="148" spans="1:6" hidden="1" x14ac:dyDescent="0.25">
      <c r="A148" s="23"/>
      <c r="B148" s="24" t="s">
        <v>55</v>
      </c>
      <c r="C148" s="40"/>
      <c r="D148" s="40">
        <f t="shared" ref="D148" si="50">((C148/C147)-1)*100</f>
        <v>-100</v>
      </c>
      <c r="E148" s="40">
        <f t="shared" si="48"/>
        <v>-100</v>
      </c>
      <c r="F148" s="40">
        <f t="shared" si="49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8"/>
        <v>-100</v>
      </c>
      <c r="F149" s="40">
        <f t="shared" si="49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51">((C150/C149)-1)*100</f>
        <v>#DIV/0!</v>
      </c>
      <c r="E150" s="40">
        <f t="shared" si="48"/>
        <v>-100</v>
      </c>
      <c r="F150" s="40">
        <f t="shared" si="49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8"/>
        <v>-100</v>
      </c>
      <c r="F151" s="40">
        <f t="shared" si="49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8"/>
        <v>-100</v>
      </c>
      <c r="F152" s="40">
        <f t="shared" si="49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8"/>
        <v>-100</v>
      </c>
      <c r="F153" s="40">
        <f t="shared" si="49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8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8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10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5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5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5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5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5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5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5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5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5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5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5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5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5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5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5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5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5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5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5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5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5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5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5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5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5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5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5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5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5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5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5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5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5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5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5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5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5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5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5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5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5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5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5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5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5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5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5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5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5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5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5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5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5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5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5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5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5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5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5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5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5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5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5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5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5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5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5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5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5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5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5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5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5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5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5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5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5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5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5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5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5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5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5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5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5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5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5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5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5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5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5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5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5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5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5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5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5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5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5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42" si="39">((C132/C120)-1)*100</f>
        <v>0</v>
      </c>
    </row>
    <row r="133" spans="1:6" ht="15.75" customHeight="1" x14ac:dyDescent="0.25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5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5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5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5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5">
      <c r="A138" s="23"/>
      <c r="B138" s="24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5">
      <c r="A139" s="23"/>
      <c r="B139" s="24" t="s">
        <v>58</v>
      </c>
      <c r="C139" s="40">
        <v>11.31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5">
      <c r="A140" s="23"/>
      <c r="B140" s="24" t="s">
        <v>59</v>
      </c>
      <c r="C140" s="40">
        <v>11.31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5">
      <c r="A141" s="23"/>
      <c r="B141" s="24" t="s">
        <v>60</v>
      </c>
      <c r="C141" s="40">
        <v>11.31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5">
      <c r="A142" s="23"/>
      <c r="B142" s="24" t="s">
        <v>4</v>
      </c>
      <c r="C142" s="40">
        <v>11.31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5">
      <c r="A143" s="44"/>
      <c r="B143" s="45" t="s">
        <v>3</v>
      </c>
      <c r="C143" s="49">
        <v>11.31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11.31</v>
      </c>
      <c r="D144" s="42">
        <f t="shared" si="42"/>
        <v>0</v>
      </c>
      <c r="E144" s="42">
        <f t="shared" ref="E144:E155" si="43">((C144/C$143)-1)*100</f>
        <v>0</v>
      </c>
      <c r="F144" s="42">
        <f t="shared" ref="F144:F153" si="44">((C144/C132)-1)*100</f>
        <v>0</v>
      </c>
    </row>
    <row r="145" spans="1:6" ht="13.8" customHeight="1" x14ac:dyDescent="0.25">
      <c r="A145" s="23"/>
      <c r="B145" s="24" t="s">
        <v>52</v>
      </c>
      <c r="C145" s="40">
        <v>11.31</v>
      </c>
      <c r="D145" s="40">
        <f t="shared" si="42"/>
        <v>0</v>
      </c>
      <c r="E145" s="40">
        <f t="shared" si="43"/>
        <v>0</v>
      </c>
      <c r="F145" s="40">
        <f t="shared" si="44"/>
        <v>0</v>
      </c>
    </row>
    <row r="146" spans="1:6" x14ac:dyDescent="0.25">
      <c r="A146" s="23"/>
      <c r="B146" s="24" t="s">
        <v>53</v>
      </c>
      <c r="C146" s="40">
        <v>11.31</v>
      </c>
      <c r="D146" s="40">
        <f t="shared" si="42"/>
        <v>0</v>
      </c>
      <c r="E146" s="40">
        <f t="shared" si="43"/>
        <v>0</v>
      </c>
      <c r="F146" s="40">
        <f t="shared" si="44"/>
        <v>0</v>
      </c>
    </row>
    <row r="147" spans="1:6" x14ac:dyDescent="0.25">
      <c r="A147" s="44"/>
      <c r="B147" s="45" t="s">
        <v>54</v>
      </c>
      <c r="C147" s="49">
        <v>11.31</v>
      </c>
      <c r="D147" s="49">
        <f t="shared" si="42"/>
        <v>0</v>
      </c>
      <c r="E147" s="49">
        <f t="shared" si="43"/>
        <v>0</v>
      </c>
      <c r="F147" s="49">
        <f t="shared" si="44"/>
        <v>0</v>
      </c>
    </row>
    <row r="148" spans="1:6" hidden="1" x14ac:dyDescent="0.25">
      <c r="A148" s="23"/>
      <c r="B148" s="24" t="s">
        <v>55</v>
      </c>
      <c r="C148" s="40"/>
      <c r="D148" s="40">
        <f t="shared" ref="D148" si="45">((C148/C147)-1)*100</f>
        <v>-100</v>
      </c>
      <c r="E148" s="40">
        <f t="shared" si="43"/>
        <v>-100</v>
      </c>
      <c r="F148" s="40">
        <f t="shared" si="44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29" zoomScaleNormal="100" workbookViewId="0">
      <selection activeCell="G158" sqref="G158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20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5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5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5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5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5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5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5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5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5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5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5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5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5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5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5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5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5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5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5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5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5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5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5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5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5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5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5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5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5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5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5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5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5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5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5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5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5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5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5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5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5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5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5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5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5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5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5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5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5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5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5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5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5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5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5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5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5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5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5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5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5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5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5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5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5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5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5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5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5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5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5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5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5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5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5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5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5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5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5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5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5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5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5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5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5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5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5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5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5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5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5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5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5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5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5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5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5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5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5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5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5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5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5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5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5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5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5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5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5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5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5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5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5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5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5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5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5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2" si="38">((C132/C$131)-1)*100</f>
        <v>-0.19601437438745428</v>
      </c>
      <c r="F132" s="42">
        <f t="shared" ref="F132:F142" si="39">((C132/C120)-1)*100</f>
        <v>2.2765316370940702</v>
      </c>
    </row>
    <row r="133" spans="1:6" x14ac:dyDescent="0.25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5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5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5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5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5">
      <c r="A138" s="23"/>
      <c r="B138" s="24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5">
      <c r="A139" s="23"/>
      <c r="B139" s="24" t="s">
        <v>58</v>
      </c>
      <c r="C139" s="40">
        <v>30.66</v>
      </c>
      <c r="D139" s="40">
        <f t="shared" ref="D139:D147" si="42">((C139/C138)-1)*100</f>
        <v>6.5274151436023331E-2</v>
      </c>
      <c r="E139" s="40">
        <f t="shared" si="38"/>
        <v>0.16334531198953783</v>
      </c>
      <c r="F139" s="40">
        <f t="shared" si="39"/>
        <v>0.36006546644844484</v>
      </c>
    </row>
    <row r="140" spans="1:6" ht="17.25" customHeight="1" x14ac:dyDescent="0.25">
      <c r="A140" s="23"/>
      <c r="B140" s="24" t="s">
        <v>59</v>
      </c>
      <c r="C140" s="40">
        <v>30.68</v>
      </c>
      <c r="D140" s="40">
        <f t="shared" si="42"/>
        <v>6.5231572080892697E-2</v>
      </c>
      <c r="E140" s="40">
        <f t="shared" si="38"/>
        <v>0.22868343678537073</v>
      </c>
      <c r="F140" s="40">
        <f t="shared" si="39"/>
        <v>0.19595035924231397</v>
      </c>
    </row>
    <row r="141" spans="1:6" x14ac:dyDescent="0.25">
      <c r="A141" s="23"/>
      <c r="B141" s="24" t="s">
        <v>60</v>
      </c>
      <c r="C141" s="40">
        <v>30.68</v>
      </c>
      <c r="D141" s="40">
        <f t="shared" si="42"/>
        <v>0</v>
      </c>
      <c r="E141" s="40">
        <f t="shared" si="38"/>
        <v>0.22868343678537073</v>
      </c>
      <c r="F141" s="40">
        <f t="shared" si="39"/>
        <v>0.19595035924231397</v>
      </c>
    </row>
    <row r="142" spans="1:6" x14ac:dyDescent="0.25">
      <c r="A142" s="23"/>
      <c r="B142" s="24" t="s">
        <v>4</v>
      </c>
      <c r="C142" s="40">
        <v>30.68</v>
      </c>
      <c r="D142" s="40">
        <f t="shared" si="42"/>
        <v>0</v>
      </c>
      <c r="E142" s="40">
        <f t="shared" si="38"/>
        <v>0.22868343678537073</v>
      </c>
      <c r="F142" s="40">
        <f t="shared" si="39"/>
        <v>0.2614379084967311</v>
      </c>
    </row>
    <row r="143" spans="1:6" x14ac:dyDescent="0.25">
      <c r="A143" s="44"/>
      <c r="B143" s="45" t="s">
        <v>3</v>
      </c>
      <c r="C143" s="49">
        <v>30.69</v>
      </c>
      <c r="D143" s="49">
        <f t="shared" si="42"/>
        <v>3.2594524119944346E-2</v>
      </c>
      <c r="E143" s="49">
        <f>((C143/C$131)-1)*100</f>
        <v>0.26135249918328718</v>
      </c>
      <c r="F143" s="49">
        <f>((C143/C131)-1)*100</f>
        <v>0.26135249918328718</v>
      </c>
    </row>
    <row r="144" spans="1:6" ht="12" customHeight="1" x14ac:dyDescent="0.25">
      <c r="A144" s="28">
        <v>2025</v>
      </c>
      <c r="B144" s="31" t="s">
        <v>51</v>
      </c>
      <c r="C144" s="42">
        <v>30.8</v>
      </c>
      <c r="D144" s="42">
        <f t="shared" si="42"/>
        <v>0.35842293906809264</v>
      </c>
      <c r="E144" s="42">
        <f t="shared" ref="E144:E155" si="43">((C144/C$143)-1)*100</f>
        <v>0.35842293906809264</v>
      </c>
      <c r="F144" s="42">
        <f t="shared" ref="F144:F153" si="44">((C144/C132)-1)*100</f>
        <v>0.81833060556464332</v>
      </c>
    </row>
    <row r="145" spans="1:6" x14ac:dyDescent="0.25">
      <c r="A145" s="23"/>
      <c r="B145" s="24" t="s">
        <v>52</v>
      </c>
      <c r="C145" s="40">
        <v>30.81</v>
      </c>
      <c r="D145" s="40">
        <f t="shared" si="42"/>
        <v>3.2467532467528315E-2</v>
      </c>
      <c r="E145" s="40">
        <f t="shared" si="43"/>
        <v>0.3910068426197455</v>
      </c>
      <c r="F145" s="40">
        <f t="shared" si="44"/>
        <v>0.85106382978723527</v>
      </c>
    </row>
    <row r="146" spans="1:6" x14ac:dyDescent="0.25">
      <c r="A146" s="23"/>
      <c r="B146" s="24" t="s">
        <v>53</v>
      </c>
      <c r="C146" s="40">
        <v>30.87</v>
      </c>
      <c r="D146" s="40">
        <f t="shared" si="42"/>
        <v>0.19474196689386325</v>
      </c>
      <c r="E146" s="40">
        <f t="shared" si="43"/>
        <v>0.58651026392961825</v>
      </c>
      <c r="F146" s="40">
        <f t="shared" si="44"/>
        <v>1.0474631751227426</v>
      </c>
    </row>
    <row r="147" spans="1:6" x14ac:dyDescent="0.25">
      <c r="A147" s="44"/>
      <c r="B147" s="45" t="s">
        <v>54</v>
      </c>
      <c r="C147" s="49">
        <v>30.9</v>
      </c>
      <c r="D147" s="49">
        <f t="shared" si="42"/>
        <v>9.7181729834772135E-2</v>
      </c>
      <c r="E147" s="49">
        <f t="shared" si="43"/>
        <v>0.68426197458455462</v>
      </c>
      <c r="F147" s="49">
        <f t="shared" si="44"/>
        <v>0.91443500979750958</v>
      </c>
    </row>
    <row r="148" spans="1:6" hidden="1" x14ac:dyDescent="0.25">
      <c r="A148" s="23"/>
      <c r="B148" s="24" t="s">
        <v>55</v>
      </c>
      <c r="C148" s="40"/>
      <c r="D148" s="40">
        <f t="shared" ref="D148" si="45">((C148/C147)-1)*100</f>
        <v>-100</v>
      </c>
      <c r="E148" s="40">
        <f t="shared" si="43"/>
        <v>-100</v>
      </c>
      <c r="F148" s="40">
        <f t="shared" si="44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  <c r="C158" s="11" t="s">
        <v>67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7" t="s">
        <v>21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5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5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5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5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5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5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5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5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5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5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5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5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5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5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5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5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5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5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5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5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5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5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5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5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5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5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5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5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5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5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5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5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5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5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5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5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5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5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5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5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5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5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5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5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5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5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5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5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5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5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5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5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5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5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5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5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5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5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5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5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5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5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5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5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5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5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5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5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5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5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5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5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5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5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5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5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5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5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5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5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5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5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5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5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5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5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5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5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5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5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5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5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5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5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5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5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5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5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5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5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5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5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5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5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5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5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5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5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5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5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5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5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5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5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5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5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5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5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5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2" si="40">((C132/C$131)-1)*100</f>
        <v>-3.6345776031434074</v>
      </c>
      <c r="F132" s="42">
        <f t="shared" ref="F132:F142" si="41">((C132/C120)-1)*100</f>
        <v>20.961775585696696</v>
      </c>
    </row>
    <row r="133" spans="1:6" x14ac:dyDescent="0.25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5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5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5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5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5">
      <c r="A138" s="23"/>
      <c r="B138" s="24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5">
      <c r="A139" s="23"/>
      <c r="B139" s="24" t="s">
        <v>58</v>
      </c>
      <c r="C139" s="40">
        <v>9.43</v>
      </c>
      <c r="D139" s="40">
        <f t="shared" ref="D139:D147" si="44">((C139/C138)-1)*100</f>
        <v>19.065656565656553</v>
      </c>
      <c r="E139" s="40">
        <f t="shared" si="40"/>
        <v>-7.3673870333988205</v>
      </c>
      <c r="F139" s="40">
        <f t="shared" si="41"/>
        <v>0</v>
      </c>
    </row>
    <row r="140" spans="1:6" ht="10.5" customHeight="1" x14ac:dyDescent="0.25">
      <c r="A140" s="23"/>
      <c r="B140" s="24" t="s">
        <v>59</v>
      </c>
      <c r="C140" s="40">
        <v>7.92</v>
      </c>
      <c r="D140" s="40">
        <f t="shared" si="44"/>
        <v>-16.01272534464475</v>
      </c>
      <c r="E140" s="40">
        <f t="shared" si="40"/>
        <v>-22.200392927308442</v>
      </c>
      <c r="F140" s="40">
        <f t="shared" si="41"/>
        <v>-10.609480812641081</v>
      </c>
    </row>
    <row r="141" spans="1:6" x14ac:dyDescent="0.25">
      <c r="A141" s="23"/>
      <c r="B141" s="24" t="s">
        <v>60</v>
      </c>
      <c r="C141" s="40">
        <v>7.63</v>
      </c>
      <c r="D141" s="40">
        <f t="shared" si="44"/>
        <v>-3.6616161616161658</v>
      </c>
      <c r="E141" s="40">
        <f t="shared" si="40"/>
        <v>-25.049115913555987</v>
      </c>
      <c r="F141" s="40">
        <f t="shared" si="41"/>
        <v>-19.088016967126187</v>
      </c>
    </row>
    <row r="142" spans="1:6" x14ac:dyDescent="0.25">
      <c r="A142" s="23"/>
      <c r="B142" s="24" t="s">
        <v>4</v>
      </c>
      <c r="C142" s="40">
        <v>8.01</v>
      </c>
      <c r="D142" s="40">
        <f t="shared" si="44"/>
        <v>4.9803407601572758</v>
      </c>
      <c r="E142" s="40">
        <f t="shared" si="40"/>
        <v>-21.316306483300586</v>
      </c>
      <c r="F142" s="40">
        <f t="shared" si="41"/>
        <v>-21.316306483300586</v>
      </c>
    </row>
    <row r="143" spans="1:6" x14ac:dyDescent="0.25">
      <c r="A143" s="44"/>
      <c r="B143" s="45" t="s">
        <v>3</v>
      </c>
      <c r="C143" s="49">
        <v>11.31</v>
      </c>
      <c r="D143" s="49">
        <f t="shared" si="44"/>
        <v>41.198501872659186</v>
      </c>
      <c r="E143" s="49">
        <f>((C143/C$131)-1)*100</f>
        <v>11.100196463654232</v>
      </c>
      <c r="F143" s="49">
        <f>((C143/C131)-1)*100</f>
        <v>11.100196463654232</v>
      </c>
    </row>
    <row r="144" spans="1:6" ht="12" customHeight="1" x14ac:dyDescent="0.25">
      <c r="A144" s="28">
        <v>2025</v>
      </c>
      <c r="B144" s="31" t="s">
        <v>51</v>
      </c>
      <c r="C144" s="42">
        <v>11.31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15.290519877675845</v>
      </c>
    </row>
    <row r="145" spans="1:6" x14ac:dyDescent="0.25">
      <c r="A145" s="23"/>
      <c r="B145" s="24" t="s">
        <v>52</v>
      </c>
      <c r="C145" s="40">
        <v>11.31</v>
      </c>
      <c r="D145" s="40">
        <f t="shared" si="44"/>
        <v>0</v>
      </c>
      <c r="E145" s="40">
        <f t="shared" si="45"/>
        <v>0</v>
      </c>
      <c r="F145" s="40">
        <f t="shared" si="46"/>
        <v>50</v>
      </c>
    </row>
    <row r="146" spans="1:6" x14ac:dyDescent="0.25">
      <c r="A146" s="23"/>
      <c r="B146" s="24" t="s">
        <v>53</v>
      </c>
      <c r="C146" s="40">
        <v>11.31</v>
      </c>
      <c r="D146" s="40">
        <f t="shared" si="44"/>
        <v>0</v>
      </c>
      <c r="E146" s="40">
        <f t="shared" si="45"/>
        <v>0</v>
      </c>
      <c r="F146" s="40">
        <f t="shared" si="46"/>
        <v>50</v>
      </c>
    </row>
    <row r="147" spans="1:6" x14ac:dyDescent="0.25">
      <c r="A147" s="44"/>
      <c r="B147" s="45" t="s">
        <v>54</v>
      </c>
      <c r="C147" s="49">
        <v>11.31</v>
      </c>
      <c r="D147" s="49">
        <f t="shared" si="44"/>
        <v>0</v>
      </c>
      <c r="E147" s="49">
        <f t="shared" si="45"/>
        <v>0</v>
      </c>
      <c r="F147" s="49">
        <f t="shared" si="46"/>
        <v>30.449826989619378</v>
      </c>
    </row>
    <row r="148" spans="1:6" hidden="1" x14ac:dyDescent="0.25">
      <c r="A148" s="23"/>
      <c r="B148" s="24" t="s">
        <v>55</v>
      </c>
      <c r="C148" s="40"/>
      <c r="D148" s="40">
        <f t="shared" ref="D148" si="47">((C148/C147)-1)*100</f>
        <v>-100</v>
      </c>
      <c r="E148" s="40">
        <f t="shared" si="45"/>
        <v>-100</v>
      </c>
      <c r="F148" s="40">
        <f t="shared" si="46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13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5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5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5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5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5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5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5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5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5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5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5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5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5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5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5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5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5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5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5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5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5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5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5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5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5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5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5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5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5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5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5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5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5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5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5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5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5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5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5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5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5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5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5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5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5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5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5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5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5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5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5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5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5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5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5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5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5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5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5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5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5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5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5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5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5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5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5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5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5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5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5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5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5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5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5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5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5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5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5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5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5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5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5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5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5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5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5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5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5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5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5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5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5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5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5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5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5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5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5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5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5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5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5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5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5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5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5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5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5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5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5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5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5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5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5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5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5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11.136890951276124</v>
      </c>
    </row>
    <row r="133" spans="1:6" x14ac:dyDescent="0.25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5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5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5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5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5">
      <c r="A138" s="23"/>
      <c r="B138" s="24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5">
      <c r="A139" s="23"/>
      <c r="B139" s="24" t="s">
        <v>58</v>
      </c>
      <c r="C139" s="40">
        <v>4.79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11.136890951276124</v>
      </c>
    </row>
    <row r="140" spans="1:6" x14ac:dyDescent="0.25">
      <c r="A140" s="23"/>
      <c r="B140" s="24" t="s">
        <v>59</v>
      </c>
      <c r="C140" s="40">
        <v>4.79</v>
      </c>
      <c r="D140" s="40">
        <f t="shared" si="46"/>
        <v>0</v>
      </c>
      <c r="E140" s="40">
        <f t="shared" si="42"/>
        <v>0</v>
      </c>
      <c r="F140" s="40">
        <f t="shared" si="43"/>
        <v>11.136890951276124</v>
      </c>
    </row>
    <row r="141" spans="1:6" x14ac:dyDescent="0.25">
      <c r="A141" s="23"/>
      <c r="B141" s="24" t="s">
        <v>60</v>
      </c>
      <c r="C141" s="40">
        <v>4.79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5">
      <c r="A142" s="23"/>
      <c r="B142" s="24" t="s">
        <v>4</v>
      </c>
      <c r="C142" s="40">
        <v>4.79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5">
      <c r="A143" s="44"/>
      <c r="B143" s="45" t="s">
        <v>3</v>
      </c>
      <c r="C143" s="49">
        <v>4.79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4.79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5">
      <c r="A145" s="23"/>
      <c r="B145" s="24" t="s">
        <v>52</v>
      </c>
      <c r="C145" s="40">
        <v>4.79</v>
      </c>
      <c r="D145" s="40">
        <f t="shared" si="46"/>
        <v>0</v>
      </c>
      <c r="E145" s="40">
        <f t="shared" si="47"/>
        <v>0</v>
      </c>
      <c r="F145" s="40">
        <f t="shared" si="48"/>
        <v>0</v>
      </c>
    </row>
    <row r="146" spans="1:6" x14ac:dyDescent="0.25">
      <c r="A146" s="23"/>
      <c r="B146" s="24" t="s">
        <v>53</v>
      </c>
      <c r="C146" s="40">
        <v>4.79</v>
      </c>
      <c r="D146" s="40">
        <f t="shared" si="46"/>
        <v>0</v>
      </c>
      <c r="E146" s="40">
        <f t="shared" si="47"/>
        <v>0</v>
      </c>
      <c r="F146" s="40">
        <f t="shared" si="48"/>
        <v>0</v>
      </c>
    </row>
    <row r="147" spans="1:6" x14ac:dyDescent="0.25">
      <c r="A147" s="44"/>
      <c r="B147" s="45" t="s">
        <v>54</v>
      </c>
      <c r="C147" s="49">
        <v>4.79</v>
      </c>
      <c r="D147" s="49">
        <f t="shared" si="46"/>
        <v>0</v>
      </c>
      <c r="E147" s="49">
        <f t="shared" si="47"/>
        <v>0</v>
      </c>
      <c r="F147" s="49">
        <f t="shared" si="48"/>
        <v>0</v>
      </c>
    </row>
    <row r="148" spans="1:6" hidden="1" x14ac:dyDescent="0.25">
      <c r="A148" s="23"/>
      <c r="B148" s="24" t="s">
        <v>55</v>
      </c>
      <c r="C148" s="40"/>
      <c r="D148" s="40">
        <f t="shared" ref="D148" si="49">((C148/C147)-1)*100</f>
        <v>-100</v>
      </c>
      <c r="E148" s="40">
        <f t="shared" si="47"/>
        <v>-100</v>
      </c>
      <c r="F148" s="40">
        <f t="shared" si="48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2" zoomScaleNormal="100" workbookViewId="0">
      <selection activeCell="D158" sqref="D158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12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5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5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5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5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5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5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5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5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5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5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5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5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5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5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5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5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5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5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5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5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5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5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5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5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5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5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5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5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5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5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5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5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5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5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5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5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5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5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5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5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5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5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5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5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5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5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5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5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5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5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5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5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5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5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5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5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5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5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5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5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5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5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5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5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5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5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5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5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5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5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5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5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5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5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5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5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5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5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5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5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5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5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5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5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5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5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5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5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5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5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5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5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5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5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5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5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5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5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5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5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5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5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5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5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5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5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5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5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5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5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5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5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5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5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5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5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5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5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5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2" si="40">((C132/C$131)-1)*100</f>
        <v>0</v>
      </c>
      <c r="F132" s="42">
        <f t="shared" ref="F132:F142" si="41">((C132/C120)-1)*100</f>
        <v>1.9108280254777066</v>
      </c>
    </row>
    <row r="133" spans="1:6" x14ac:dyDescent="0.25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5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5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5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5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5">
      <c r="A138" s="23"/>
      <c r="B138" s="24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5">
      <c r="A139" s="23"/>
      <c r="B139" s="24" t="s">
        <v>58</v>
      </c>
      <c r="C139" s="40">
        <v>4.71</v>
      </c>
      <c r="D139" s="40">
        <f t="shared" ref="D139:D147" si="44">((C139/C138)-1)*100</f>
        <v>0</v>
      </c>
      <c r="E139" s="40">
        <f t="shared" si="40"/>
        <v>-1.8749999999999933</v>
      </c>
      <c r="F139" s="40">
        <f t="shared" si="41"/>
        <v>1.9480519480519431</v>
      </c>
    </row>
    <row r="140" spans="1:6" x14ac:dyDescent="0.25">
      <c r="A140" s="23"/>
      <c r="B140" s="24" t="s">
        <v>59</v>
      </c>
      <c r="C140" s="40">
        <v>4.71</v>
      </c>
      <c r="D140" s="40">
        <f t="shared" si="44"/>
        <v>0</v>
      </c>
      <c r="E140" s="40">
        <f t="shared" si="40"/>
        <v>-1.8749999999999933</v>
      </c>
      <c r="F140" s="40">
        <f t="shared" si="41"/>
        <v>1.9480519480519431</v>
      </c>
    </row>
    <row r="141" spans="1:6" x14ac:dyDescent="0.25">
      <c r="A141" s="23"/>
      <c r="B141" s="24" t="s">
        <v>60</v>
      </c>
      <c r="C141" s="40">
        <v>4.71</v>
      </c>
      <c r="D141" s="40">
        <f t="shared" si="44"/>
        <v>0</v>
      </c>
      <c r="E141" s="40">
        <f t="shared" si="40"/>
        <v>-1.8749999999999933</v>
      </c>
      <c r="F141" s="40">
        <f t="shared" si="41"/>
        <v>1.2903225806451424</v>
      </c>
    </row>
    <row r="142" spans="1:6" x14ac:dyDescent="0.25">
      <c r="A142" s="23"/>
      <c r="B142" s="24" t="s">
        <v>4</v>
      </c>
      <c r="C142" s="40">
        <v>4.71</v>
      </c>
      <c r="D142" s="40">
        <f t="shared" si="44"/>
        <v>0</v>
      </c>
      <c r="E142" s="40">
        <f t="shared" si="40"/>
        <v>-1.8749999999999933</v>
      </c>
      <c r="F142" s="40">
        <f t="shared" si="41"/>
        <v>-1.8749999999999933</v>
      </c>
    </row>
    <row r="143" spans="1:6" x14ac:dyDescent="0.25">
      <c r="A143" s="44"/>
      <c r="B143" s="45" t="s">
        <v>3</v>
      </c>
      <c r="C143" s="49">
        <v>4.95</v>
      </c>
      <c r="D143" s="49">
        <f t="shared" si="44"/>
        <v>5.0955414012738842</v>
      </c>
      <c r="E143" s="49">
        <f>((C143/C$131)-1)*100</f>
        <v>3.125</v>
      </c>
      <c r="F143" s="49">
        <f>((C143/C131)-1)*100</f>
        <v>3.125</v>
      </c>
    </row>
    <row r="144" spans="1:6" ht="12" customHeight="1" x14ac:dyDescent="0.25">
      <c r="A144" s="28">
        <v>2025</v>
      </c>
      <c r="B144" s="31" t="s">
        <v>51</v>
      </c>
      <c r="C144" s="42">
        <v>4.95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3.125</v>
      </c>
    </row>
    <row r="145" spans="1:6" x14ac:dyDescent="0.25">
      <c r="A145" s="23"/>
      <c r="B145" s="24" t="s">
        <v>52</v>
      </c>
      <c r="C145" s="40">
        <v>5.19</v>
      </c>
      <c r="D145" s="40">
        <f t="shared" si="44"/>
        <v>4.8484848484848575</v>
      </c>
      <c r="E145" s="40">
        <f t="shared" si="45"/>
        <v>4.8484848484848575</v>
      </c>
      <c r="F145" s="40">
        <f t="shared" si="46"/>
        <v>8.1250000000000036</v>
      </c>
    </row>
    <row r="146" spans="1:6" x14ac:dyDescent="0.25">
      <c r="A146" s="23"/>
      <c r="B146" s="24" t="s">
        <v>53</v>
      </c>
      <c r="C146" s="40">
        <v>5.31</v>
      </c>
      <c r="D146" s="40">
        <f t="shared" si="44"/>
        <v>2.3121387283236761</v>
      </c>
      <c r="E146" s="40">
        <f t="shared" si="45"/>
        <v>7.2727272727272529</v>
      </c>
      <c r="F146" s="40">
        <f t="shared" si="46"/>
        <v>10.624999999999996</v>
      </c>
    </row>
    <row r="147" spans="1:6" x14ac:dyDescent="0.25">
      <c r="A147" s="44"/>
      <c r="B147" s="45" t="s">
        <v>54</v>
      </c>
      <c r="C147" s="49">
        <v>5.5</v>
      </c>
      <c r="D147" s="49">
        <f t="shared" si="44"/>
        <v>3.5781544256120679</v>
      </c>
      <c r="E147" s="49">
        <f t="shared" si="45"/>
        <v>11.111111111111116</v>
      </c>
      <c r="F147" s="49">
        <f t="shared" si="46"/>
        <v>16.772823779193203</v>
      </c>
    </row>
    <row r="148" spans="1:6" hidden="1" x14ac:dyDescent="0.25">
      <c r="A148" s="23"/>
      <c r="B148" s="24" t="s">
        <v>55</v>
      </c>
      <c r="C148" s="40"/>
      <c r="D148" s="40">
        <f t="shared" ref="D148" si="47">((C148/C147)-1)*100</f>
        <v>-100</v>
      </c>
      <c r="E148" s="40">
        <f t="shared" si="45"/>
        <v>-100</v>
      </c>
      <c r="F148" s="40">
        <f t="shared" si="46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4" zoomScaleNormal="100" workbookViewId="0">
      <selection activeCell="C159" sqref="C159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14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5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5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5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5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5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5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5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5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5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5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5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5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5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5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5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5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5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5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5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5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5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5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5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5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5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5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5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5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5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5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5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5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5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5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5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5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5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5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5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5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5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5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5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5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5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5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5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5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5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5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5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5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5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5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5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5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5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5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5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5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5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5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5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5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5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5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5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5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5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5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5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5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5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5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5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5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5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5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5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5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5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5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5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5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5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5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5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5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5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5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5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5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5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5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5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5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5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5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5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5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5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5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5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5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5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5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5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5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5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5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2" si="42">((C132/C$131)-1)*100</f>
        <v>6.6579634464752013</v>
      </c>
      <c r="F132" s="42">
        <f t="shared" ref="F132:F142" si="43">((C132/C120)-1)*100</f>
        <v>18.23444283646889</v>
      </c>
    </row>
    <row r="133" spans="1:6" x14ac:dyDescent="0.25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5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5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5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5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5">
      <c r="A138" s="23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5">
      <c r="A139" s="23"/>
      <c r="B139" s="24" t="s">
        <v>58</v>
      </c>
      <c r="C139" s="40">
        <v>9.11</v>
      </c>
      <c r="D139" s="40">
        <f t="shared" ref="D139:D144" si="46"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x14ac:dyDescent="0.25">
      <c r="A140" s="23"/>
      <c r="B140" s="24" t="s">
        <v>59</v>
      </c>
      <c r="C140" s="40">
        <v>9.43</v>
      </c>
      <c r="D140" s="40">
        <f t="shared" si="46"/>
        <v>3.5126234906695863</v>
      </c>
      <c r="E140" s="40">
        <f t="shared" si="42"/>
        <v>23.10704960835508</v>
      </c>
      <c r="F140" s="40">
        <f t="shared" si="43"/>
        <v>25.565912117177092</v>
      </c>
    </row>
    <row r="141" spans="1:6" x14ac:dyDescent="0.25">
      <c r="A141" s="23"/>
      <c r="B141" s="24" t="s">
        <v>60</v>
      </c>
      <c r="C141" s="40">
        <v>9.7100000000000009</v>
      </c>
      <c r="D141" s="40">
        <f t="shared" si="46"/>
        <v>2.969247083775195</v>
      </c>
      <c r="E141" s="40">
        <f t="shared" si="42"/>
        <v>26.762402088772852</v>
      </c>
      <c r="F141" s="40">
        <f t="shared" si="43"/>
        <v>26.103896103896119</v>
      </c>
    </row>
    <row r="142" spans="1:6" x14ac:dyDescent="0.25">
      <c r="A142" s="23"/>
      <c r="B142" s="24" t="s">
        <v>4</v>
      </c>
      <c r="C142" s="40">
        <v>9.7100000000000009</v>
      </c>
      <c r="D142" s="40">
        <f t="shared" si="46"/>
        <v>0</v>
      </c>
      <c r="E142" s="40">
        <f t="shared" si="42"/>
        <v>26.762402088772852</v>
      </c>
      <c r="F142" s="40">
        <f t="shared" si="43"/>
        <v>26.762402088772852</v>
      </c>
    </row>
    <row r="143" spans="1:6" x14ac:dyDescent="0.25">
      <c r="A143" s="44"/>
      <c r="B143" s="45" t="s">
        <v>3</v>
      </c>
      <c r="C143" s="49">
        <v>9.7100000000000009</v>
      </c>
      <c r="D143" s="49">
        <f t="shared" si="46"/>
        <v>0</v>
      </c>
      <c r="E143" s="49">
        <f>((C143/C$131)-1)*100</f>
        <v>26.762402088772852</v>
      </c>
      <c r="F143" s="40">
        <f>((C143/C131)-1)*100</f>
        <v>26.762402088772852</v>
      </c>
    </row>
    <row r="144" spans="1:6" ht="12" customHeight="1" x14ac:dyDescent="0.25">
      <c r="A144" s="28">
        <v>2025</v>
      </c>
      <c r="B144" s="31" t="s">
        <v>51</v>
      </c>
      <c r="C144" s="42">
        <v>9.7100000000000009</v>
      </c>
      <c r="D144" s="42">
        <f t="shared" si="46"/>
        <v>0</v>
      </c>
      <c r="E144" s="42">
        <f t="shared" ref="E144:E145" si="47">((C144/C$143)-1)*100</f>
        <v>0</v>
      </c>
      <c r="F144" s="42">
        <f t="shared" ref="F144:F146" si="48">((C144/C132)-1)*100</f>
        <v>18.849449204406366</v>
      </c>
    </row>
    <row r="145" spans="1:6" x14ac:dyDescent="0.25">
      <c r="A145" s="23"/>
      <c r="B145" s="24" t="s">
        <v>52</v>
      </c>
      <c r="C145" s="40">
        <v>9.7100000000000009</v>
      </c>
      <c r="D145" s="40">
        <f t="shared" ref="D145:D155" si="49">((C145/C144)-1)*100</f>
        <v>0</v>
      </c>
      <c r="E145" s="40">
        <f t="shared" si="47"/>
        <v>0</v>
      </c>
      <c r="F145" s="40">
        <f t="shared" si="48"/>
        <v>9.2238470191226227</v>
      </c>
    </row>
    <row r="146" spans="1:6" x14ac:dyDescent="0.25">
      <c r="A146" s="23"/>
      <c r="B146" s="24" t="s">
        <v>53</v>
      </c>
      <c r="C146" s="40">
        <v>9.7100000000000009</v>
      </c>
      <c r="D146" s="40">
        <f t="shared" si="49"/>
        <v>0</v>
      </c>
      <c r="E146" s="40">
        <f t="shared" ref="E146:E155" si="50">((C146/C$143)-1)*100</f>
        <v>0</v>
      </c>
      <c r="F146" s="40">
        <f t="shared" si="48"/>
        <v>7.4115044247787809</v>
      </c>
    </row>
    <row r="147" spans="1:6" x14ac:dyDescent="0.25">
      <c r="A147" s="44"/>
      <c r="B147" s="24" t="s">
        <v>54</v>
      </c>
      <c r="C147" s="40">
        <v>9.7100000000000009</v>
      </c>
      <c r="D147" s="40">
        <f t="shared" si="49"/>
        <v>0</v>
      </c>
      <c r="E147" s="40">
        <f t="shared" si="50"/>
        <v>0</v>
      </c>
      <c r="F147" s="40">
        <f t="shared" ref="F147:F155" si="51">((C147/C135)-1)*100</f>
        <v>6.5861690450055077</v>
      </c>
    </row>
    <row r="148" spans="1:6" hidden="1" x14ac:dyDescent="0.25">
      <c r="A148" s="23"/>
      <c r="B148" s="24" t="s">
        <v>55</v>
      </c>
      <c r="C148" s="40"/>
      <c r="D148" s="40">
        <f t="shared" si="49"/>
        <v>-100</v>
      </c>
      <c r="E148" s="40">
        <f t="shared" si="50"/>
        <v>-100</v>
      </c>
      <c r="F148" s="40">
        <f t="shared" si="51"/>
        <v>-100</v>
      </c>
    </row>
    <row r="149" spans="1:6" hidden="1" x14ac:dyDescent="0.25">
      <c r="A149" s="23"/>
      <c r="B149" s="24" t="s">
        <v>56</v>
      </c>
      <c r="C149" s="40"/>
      <c r="D149" s="40" t="e">
        <f t="shared" si="49"/>
        <v>#DIV/0!</v>
      </c>
      <c r="E149" s="40">
        <f t="shared" si="50"/>
        <v>-100</v>
      </c>
      <c r="F149" s="40">
        <f t="shared" si="51"/>
        <v>-100</v>
      </c>
    </row>
    <row r="150" spans="1:6" hidden="1" x14ac:dyDescent="0.25">
      <c r="A150" s="23"/>
      <c r="B150" s="24" t="s">
        <v>57</v>
      </c>
      <c r="C150" s="40"/>
      <c r="D150" s="40" t="e">
        <f t="shared" si="49"/>
        <v>#DIV/0!</v>
      </c>
      <c r="E150" s="40">
        <f t="shared" si="50"/>
        <v>-100</v>
      </c>
      <c r="F150" s="40">
        <f t="shared" si="51"/>
        <v>-100</v>
      </c>
    </row>
    <row r="151" spans="1:6" hidden="1" x14ac:dyDescent="0.25">
      <c r="A151" s="23"/>
      <c r="B151" s="24" t="s">
        <v>58</v>
      </c>
      <c r="C151" s="40"/>
      <c r="D151" s="40" t="e">
        <f t="shared" si="49"/>
        <v>#DIV/0!</v>
      </c>
      <c r="E151" s="40">
        <f t="shared" si="50"/>
        <v>-100</v>
      </c>
      <c r="F151" s="40">
        <f t="shared" si="51"/>
        <v>-100</v>
      </c>
    </row>
    <row r="152" spans="1:6" hidden="1" x14ac:dyDescent="0.25">
      <c r="A152" s="23"/>
      <c r="B152" s="24" t="s">
        <v>59</v>
      </c>
      <c r="C152" s="40"/>
      <c r="D152" s="40" t="e">
        <f t="shared" si="49"/>
        <v>#DIV/0!</v>
      </c>
      <c r="E152" s="40">
        <f t="shared" si="50"/>
        <v>-100</v>
      </c>
      <c r="F152" s="40">
        <f t="shared" si="51"/>
        <v>-100</v>
      </c>
    </row>
    <row r="153" spans="1:6" hidden="1" x14ac:dyDescent="0.25">
      <c r="A153" s="23"/>
      <c r="B153" s="24" t="s">
        <v>60</v>
      </c>
      <c r="C153" s="40"/>
      <c r="D153" s="40" t="e">
        <f t="shared" si="49"/>
        <v>#DIV/0!</v>
      </c>
      <c r="E153" s="40">
        <f t="shared" si="50"/>
        <v>-100</v>
      </c>
      <c r="F153" s="40">
        <f t="shared" si="51"/>
        <v>-100</v>
      </c>
    </row>
    <row r="154" spans="1:6" hidden="1" x14ac:dyDescent="0.25">
      <c r="A154" s="23"/>
      <c r="B154" s="24" t="s">
        <v>4</v>
      </c>
      <c r="C154" s="40"/>
      <c r="D154" s="40" t="e">
        <f t="shared" si="49"/>
        <v>#DIV/0!</v>
      </c>
      <c r="E154" s="40">
        <f t="shared" si="50"/>
        <v>-100</v>
      </c>
      <c r="F154" s="40">
        <f t="shared" si="51"/>
        <v>-100</v>
      </c>
    </row>
    <row r="155" spans="1:6" hidden="1" x14ac:dyDescent="0.25">
      <c r="A155" s="44"/>
      <c r="B155" s="45" t="s">
        <v>3</v>
      </c>
      <c r="C155" s="49"/>
      <c r="D155" s="49" t="e">
        <f t="shared" si="49"/>
        <v>#DIV/0!</v>
      </c>
      <c r="E155" s="40">
        <f t="shared" si="50"/>
        <v>-100</v>
      </c>
      <c r="F155" s="40">
        <f t="shared" si="51"/>
        <v>-100</v>
      </c>
    </row>
    <row r="156" spans="1:6" x14ac:dyDescent="0.25">
      <c r="A156" s="7" t="s">
        <v>28</v>
      </c>
      <c r="B156" s="20"/>
      <c r="C156" s="21"/>
      <c r="D156" s="21"/>
      <c r="E156" s="21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0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2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44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5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5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5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5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5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5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5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5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5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5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5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5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5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5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5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5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5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5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5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5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5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5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5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5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5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5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5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5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5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5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5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5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5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5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5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5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5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5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5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5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5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5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5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5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5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5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5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5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5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5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5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5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5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5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5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5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5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5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5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5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5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5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5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5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5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5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5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5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5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5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5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5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5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5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5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5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5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5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5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5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5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5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5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5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5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5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5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5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5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5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5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5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5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5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5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5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5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5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5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5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5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5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5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5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5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5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5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5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5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5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5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5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5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5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5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5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5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5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1.8716577540106805</v>
      </c>
    </row>
    <row r="133" spans="1:6" x14ac:dyDescent="0.25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5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5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5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5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5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5">
      <c r="A139" s="23"/>
      <c r="B139" s="24" t="s">
        <v>58</v>
      </c>
      <c r="C139" s="40">
        <v>3.94</v>
      </c>
      <c r="D139" s="40">
        <f t="shared" ref="D139:D144" si="41"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x14ac:dyDescent="0.25">
      <c r="A140" s="23"/>
      <c r="B140" s="24" t="s">
        <v>59</v>
      </c>
      <c r="C140" s="40">
        <v>3.94</v>
      </c>
      <c r="D140" s="40">
        <f t="shared" si="41"/>
        <v>0</v>
      </c>
      <c r="E140" s="40">
        <f t="shared" si="37"/>
        <v>3.4120734908136496</v>
      </c>
      <c r="F140" s="40">
        <f t="shared" si="38"/>
        <v>3.4120734908136496</v>
      </c>
    </row>
    <row r="141" spans="1:6" x14ac:dyDescent="0.25">
      <c r="A141" s="23"/>
      <c r="B141" s="24" t="s">
        <v>60</v>
      </c>
      <c r="C141" s="40">
        <v>3.94</v>
      </c>
      <c r="D141" s="40">
        <f t="shared" si="41"/>
        <v>0</v>
      </c>
      <c r="E141" s="40">
        <f t="shared" si="37"/>
        <v>3.4120734908136496</v>
      </c>
      <c r="F141" s="40">
        <f t="shared" si="38"/>
        <v>3.4120734908136496</v>
      </c>
    </row>
    <row r="142" spans="1:6" x14ac:dyDescent="0.25">
      <c r="A142" s="23"/>
      <c r="B142" s="24" t="s">
        <v>4</v>
      </c>
      <c r="C142" s="40">
        <v>3.94</v>
      </c>
      <c r="D142" s="40">
        <f t="shared" si="41"/>
        <v>0</v>
      </c>
      <c r="E142" s="40">
        <f t="shared" si="37"/>
        <v>3.4120734908136496</v>
      </c>
      <c r="F142" s="40">
        <f t="shared" si="38"/>
        <v>3.4120734908136496</v>
      </c>
    </row>
    <row r="143" spans="1:6" x14ac:dyDescent="0.25">
      <c r="A143" s="44"/>
      <c r="B143" s="45" t="s">
        <v>3</v>
      </c>
      <c r="C143" s="49">
        <v>3.94</v>
      </c>
      <c r="D143" s="49">
        <f t="shared" si="41"/>
        <v>0</v>
      </c>
      <c r="E143" s="49">
        <f>((C143/C$131)-1)*100</f>
        <v>3.4120734908136496</v>
      </c>
      <c r="F143" s="40">
        <f>((C143/C131)-1)*100</f>
        <v>3.4120734908136496</v>
      </c>
    </row>
    <row r="144" spans="1:6" ht="12" customHeight="1" x14ac:dyDescent="0.25">
      <c r="A144" s="28">
        <v>2025</v>
      </c>
      <c r="B144" s="31" t="s">
        <v>51</v>
      </c>
      <c r="C144" s="42">
        <v>3.94</v>
      </c>
      <c r="D144" s="42">
        <f t="shared" si="41"/>
        <v>0</v>
      </c>
      <c r="E144" s="42">
        <f t="shared" ref="E144:E155" si="42">((C144/C$143)-1)*100</f>
        <v>0</v>
      </c>
      <c r="F144" s="42">
        <f>((C144/C132)-1)*100</f>
        <v>3.4120734908136496</v>
      </c>
    </row>
    <row r="145" spans="1:6" x14ac:dyDescent="0.25">
      <c r="A145" s="23"/>
      <c r="B145" s="24" t="s">
        <v>52</v>
      </c>
      <c r="C145" s="40">
        <v>3.94</v>
      </c>
      <c r="D145" s="40">
        <f>((C145/C144)-1)*100</f>
        <v>0</v>
      </c>
      <c r="E145" s="40">
        <f>((C145/C$143)-1)*100</f>
        <v>0</v>
      </c>
      <c r="F145" s="40">
        <f>((C145/C133)-1)*100</f>
        <v>3.6842105263158009</v>
      </c>
    </row>
    <row r="146" spans="1:6" x14ac:dyDescent="0.25">
      <c r="A146" s="23"/>
      <c r="B146" s="24" t="s">
        <v>53</v>
      </c>
      <c r="C146" s="40">
        <v>3.94</v>
      </c>
      <c r="D146" s="40">
        <f>((C146/C145)-1)*100</f>
        <v>0</v>
      </c>
      <c r="E146" s="40">
        <f>((C146/C$143)-1)*100</f>
        <v>0</v>
      </c>
      <c r="F146" s="40">
        <f>((C146/C134)-1)*100</f>
        <v>3.6842105263158009</v>
      </c>
    </row>
    <row r="147" spans="1:6" x14ac:dyDescent="0.25">
      <c r="A147" s="23"/>
      <c r="B147" s="24" t="s">
        <v>54</v>
      </c>
      <c r="C147" s="40">
        <v>3.95</v>
      </c>
      <c r="D147" s="40">
        <f>((C147/C146)-1)*100</f>
        <v>0.25380710659899108</v>
      </c>
      <c r="E147" s="40">
        <f>((C147/C$143)-1)*100</f>
        <v>0.25380710659899108</v>
      </c>
      <c r="F147" s="40">
        <f>((C147/C135)-1)*100</f>
        <v>3.9473684210526327</v>
      </c>
    </row>
    <row r="148" spans="1:6" hidden="1" x14ac:dyDescent="0.25">
      <c r="A148" s="23"/>
      <c r="B148" s="24" t="s">
        <v>55</v>
      </c>
      <c r="C148" s="40"/>
      <c r="D148" s="40">
        <f t="shared" ref="D148" si="43">((C148/C147)-1)*100</f>
        <v>-100</v>
      </c>
      <c r="E148" s="40">
        <f t="shared" si="42"/>
        <v>-100</v>
      </c>
      <c r="F148" s="40">
        <f t="shared" ref="F148:F153" si="44">((C148/C136)-1)*100</f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4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3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45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5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5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5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5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5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5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5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5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5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5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5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5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5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5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5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5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5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5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5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5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5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5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5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5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5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5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5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5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5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5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5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5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5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5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5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5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5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5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5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5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5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5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5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5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5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5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5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5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5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5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5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5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5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5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5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5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5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5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5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5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5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5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5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5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5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5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5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5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5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5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5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5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5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5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5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5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5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5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5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5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5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5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5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5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5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5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5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5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5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5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5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5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5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5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5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5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5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5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5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5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5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5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5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5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5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5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2" si="36">((C132/C$131)-1)*100</f>
        <v>0</v>
      </c>
      <c r="F132" s="42">
        <f t="shared" ref="F132:F142" si="37">((C132/C120)-1)*100</f>
        <v>-2.8916929547844417</v>
      </c>
    </row>
    <row r="133" spans="1:6" x14ac:dyDescent="0.25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5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5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5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5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5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5">
      <c r="A139" s="23"/>
      <c r="B139" s="24" t="s">
        <v>58</v>
      </c>
      <c r="C139" s="40">
        <v>19.61</v>
      </c>
      <c r="D139" s="40">
        <f t="shared" ref="D139:D147" si="40"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x14ac:dyDescent="0.25">
      <c r="A140" s="23"/>
      <c r="B140" s="24" t="s">
        <v>59</v>
      </c>
      <c r="C140" s="40">
        <v>20.61</v>
      </c>
      <c r="D140" s="40">
        <f t="shared" si="40"/>
        <v>5.0994390617032037</v>
      </c>
      <c r="E140" s="40">
        <f t="shared" si="36"/>
        <v>11.586356253383867</v>
      </c>
      <c r="F140" s="40">
        <f t="shared" si="37"/>
        <v>12.010869565217398</v>
      </c>
    </row>
    <row r="141" spans="1:6" x14ac:dyDescent="0.25">
      <c r="A141" s="23"/>
      <c r="B141" s="24" t="s">
        <v>60</v>
      </c>
      <c r="C141" s="40">
        <v>20.61</v>
      </c>
      <c r="D141" s="40">
        <f t="shared" si="40"/>
        <v>0</v>
      </c>
      <c r="E141" s="40">
        <f t="shared" si="36"/>
        <v>11.586356253383867</v>
      </c>
      <c r="F141" s="40">
        <f t="shared" si="37"/>
        <v>11.586356253383867</v>
      </c>
    </row>
    <row r="142" spans="1:6" x14ac:dyDescent="0.25">
      <c r="A142" s="23"/>
      <c r="B142" s="24" t="s">
        <v>4</v>
      </c>
      <c r="C142" s="40">
        <v>20.61</v>
      </c>
      <c r="D142" s="40">
        <f t="shared" si="40"/>
        <v>0</v>
      </c>
      <c r="E142" s="40">
        <f t="shared" si="36"/>
        <v>11.586356253383867</v>
      </c>
      <c r="F142" s="40">
        <f t="shared" si="37"/>
        <v>11.586356253383867</v>
      </c>
    </row>
    <row r="143" spans="1:6" x14ac:dyDescent="0.25">
      <c r="A143" s="44"/>
      <c r="B143" s="45" t="s">
        <v>3</v>
      </c>
      <c r="C143" s="49">
        <v>20.61</v>
      </c>
      <c r="D143" s="49">
        <f t="shared" si="40"/>
        <v>0</v>
      </c>
      <c r="E143" s="49">
        <f>((C143/C$131)-1)*100</f>
        <v>11.586356253383867</v>
      </c>
      <c r="F143" s="40">
        <f>((C143/C131)-1)*100</f>
        <v>11.586356253383867</v>
      </c>
    </row>
    <row r="144" spans="1:6" ht="12" customHeight="1" x14ac:dyDescent="0.25">
      <c r="A144" s="28">
        <v>2025</v>
      </c>
      <c r="B144" s="31" t="s">
        <v>51</v>
      </c>
      <c r="C144" s="42">
        <v>21.08</v>
      </c>
      <c r="D144" s="42">
        <f t="shared" si="40"/>
        <v>2.280446385249868</v>
      </c>
      <c r="E144" s="42">
        <f t="shared" ref="E144:E155" si="41">((C144/C$143)-1)*100</f>
        <v>2.280446385249868</v>
      </c>
      <c r="F144" s="42">
        <f t="shared" ref="F144:F153" si="42">((C144/C132)-1)*100</f>
        <v>14.131023280996203</v>
      </c>
    </row>
    <row r="145" spans="1:6" x14ac:dyDescent="0.25">
      <c r="A145" s="23"/>
      <c r="B145" s="24" t="s">
        <v>52</v>
      </c>
      <c r="C145" s="40">
        <v>21.4</v>
      </c>
      <c r="D145" s="40">
        <f t="shared" si="40"/>
        <v>1.5180265654648917</v>
      </c>
      <c r="E145" s="40">
        <f t="shared" si="41"/>
        <v>3.8330907326540542</v>
      </c>
      <c r="F145" s="40">
        <f t="shared" si="42"/>
        <v>8.4642676127724137</v>
      </c>
    </row>
    <row r="146" spans="1:6" x14ac:dyDescent="0.25">
      <c r="A146" s="23"/>
      <c r="B146" s="24" t="s">
        <v>53</v>
      </c>
      <c r="C146" s="40">
        <v>21.38</v>
      </c>
      <c r="D146" s="40">
        <f t="shared" si="40"/>
        <v>-9.3457943925234765E-2</v>
      </c>
      <c r="E146" s="40">
        <f t="shared" si="41"/>
        <v>3.7360504609412981</v>
      </c>
      <c r="F146" s="40">
        <f t="shared" si="42"/>
        <v>8.3628991383679629</v>
      </c>
    </row>
    <row r="147" spans="1:6" x14ac:dyDescent="0.25">
      <c r="A147" s="23"/>
      <c r="B147" s="24" t="s">
        <v>54</v>
      </c>
      <c r="C147" s="40">
        <v>21.4</v>
      </c>
      <c r="D147" s="40">
        <f t="shared" si="40"/>
        <v>9.3545369504210996E-2</v>
      </c>
      <c r="E147" s="40">
        <f t="shared" si="41"/>
        <v>3.8330907326540542</v>
      </c>
      <c r="F147" s="40">
        <f t="shared" si="42"/>
        <v>8.4642676127724137</v>
      </c>
    </row>
    <row r="148" spans="1:6" hidden="1" x14ac:dyDescent="0.25">
      <c r="A148" s="23"/>
      <c r="B148" s="24" t="s">
        <v>55</v>
      </c>
      <c r="C148" s="40"/>
      <c r="D148" s="40">
        <f t="shared" ref="D148" si="43">((C148/C147)-1)*100</f>
        <v>-100</v>
      </c>
      <c r="E148" s="40">
        <f t="shared" si="41"/>
        <v>-100</v>
      </c>
      <c r="F148" s="40">
        <f t="shared" si="42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1"/>
        <v>-100</v>
      </c>
      <c r="F149" s="40">
        <f t="shared" si="42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4">((C150/C149)-1)*100</f>
        <v>#DIV/0!</v>
      </c>
      <c r="E150" s="40">
        <f t="shared" si="41"/>
        <v>-100</v>
      </c>
      <c r="F150" s="40">
        <f t="shared" si="42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1"/>
        <v>-100</v>
      </c>
      <c r="F151" s="40">
        <f t="shared" si="42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2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2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1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19"/>
      <c r="C159" s="38"/>
      <c r="D159" s="38"/>
      <c r="E159" s="38"/>
      <c r="F159" s="38"/>
    </row>
    <row r="160" spans="1:6" x14ac:dyDescent="0.25">
      <c r="A160" s="7" t="s">
        <v>29</v>
      </c>
    </row>
    <row r="161" spans="1:3" x14ac:dyDescent="0.25">
      <c r="A161" s="8" t="s">
        <v>30</v>
      </c>
      <c r="C161" s="11" t="s">
        <v>67</v>
      </c>
    </row>
    <row r="162" spans="1:3" x14ac:dyDescent="0.25">
      <c r="A162" s="8" t="s">
        <v>31</v>
      </c>
    </row>
    <row r="163" spans="1:3" x14ac:dyDescent="0.25">
      <c r="A163" s="8" t="s">
        <v>32</v>
      </c>
    </row>
    <row r="164" spans="1:3" x14ac:dyDescent="0.25">
      <c r="A164" s="8" t="s">
        <v>50</v>
      </c>
    </row>
    <row r="165" spans="1:3" x14ac:dyDescent="0.25">
      <c r="A165" s="30" t="s">
        <v>49</v>
      </c>
    </row>
    <row r="166" spans="1:3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5" zoomScaleNormal="100" workbookViewId="0">
      <selection activeCell="C158" sqref="C158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46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5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5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5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5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5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5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5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5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5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5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5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5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5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5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5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5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5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5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5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5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5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5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5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5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5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5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5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5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5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5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5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5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5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5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5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5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5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5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5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5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5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5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5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5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5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5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5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5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5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5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5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5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5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5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5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5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5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5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5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5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5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5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5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5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5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5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5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5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5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5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5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5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5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5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5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5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5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5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5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5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5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5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5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5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5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5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5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5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5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5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5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5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5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5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5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5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5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5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5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5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5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5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2.1853146853146876</v>
      </c>
    </row>
    <row r="133" spans="1:6" x14ac:dyDescent="0.25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5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5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5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5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5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5">
      <c r="A139" s="23"/>
      <c r="B139" s="24" t="s">
        <v>58</v>
      </c>
      <c r="C139" s="40">
        <v>35.07</v>
      </c>
      <c r="D139" s="40">
        <f t="shared" ref="D139:D147" si="39">((C139/C138)-1)*100</f>
        <v>0</v>
      </c>
      <c r="E139" s="40">
        <f t="shared" si="35"/>
        <v>0</v>
      </c>
      <c r="F139" s="40">
        <f t="shared" si="36"/>
        <v>0</v>
      </c>
    </row>
    <row r="140" spans="1:6" x14ac:dyDescent="0.25">
      <c r="A140" s="23"/>
      <c r="B140" s="24" t="s">
        <v>59</v>
      </c>
      <c r="C140" s="40">
        <v>35.07</v>
      </c>
      <c r="D140" s="40">
        <f t="shared" si="39"/>
        <v>0</v>
      </c>
      <c r="E140" s="40">
        <f t="shared" si="35"/>
        <v>0</v>
      </c>
      <c r="F140" s="40">
        <f t="shared" si="36"/>
        <v>0</v>
      </c>
    </row>
    <row r="141" spans="1:6" x14ac:dyDescent="0.25">
      <c r="A141" s="23"/>
      <c r="B141" s="24" t="s">
        <v>60</v>
      </c>
      <c r="C141" s="40">
        <v>35.07</v>
      </c>
      <c r="D141" s="40">
        <f t="shared" si="39"/>
        <v>0</v>
      </c>
      <c r="E141" s="40">
        <f t="shared" si="35"/>
        <v>0</v>
      </c>
      <c r="F141" s="40">
        <f t="shared" si="36"/>
        <v>0</v>
      </c>
    </row>
    <row r="142" spans="1:6" x14ac:dyDescent="0.25">
      <c r="A142" s="23"/>
      <c r="B142" s="24" t="s">
        <v>4</v>
      </c>
      <c r="C142" s="40">
        <v>35.07</v>
      </c>
      <c r="D142" s="40">
        <f t="shared" si="39"/>
        <v>0</v>
      </c>
      <c r="E142" s="40">
        <f t="shared" si="35"/>
        <v>0</v>
      </c>
      <c r="F142" s="40">
        <f t="shared" si="36"/>
        <v>0</v>
      </c>
    </row>
    <row r="143" spans="1:6" x14ac:dyDescent="0.25">
      <c r="A143" s="44"/>
      <c r="B143" s="45" t="s">
        <v>3</v>
      </c>
      <c r="C143" s="49">
        <v>35.07</v>
      </c>
      <c r="D143" s="49">
        <f t="shared" si="39"/>
        <v>0</v>
      </c>
      <c r="E143" s="49">
        <f>((C143/C$131)-1)*100</f>
        <v>0</v>
      </c>
      <c r="F143" s="40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35.07</v>
      </c>
      <c r="D144" s="42">
        <f t="shared" si="39"/>
        <v>0</v>
      </c>
      <c r="E144" s="42">
        <f t="shared" ref="E144:E155" si="40">((C144/C$143)-1)*100</f>
        <v>0</v>
      </c>
      <c r="F144" s="42">
        <f t="shared" ref="F144:F153" si="41">((C144/C132)-1)*100</f>
        <v>0</v>
      </c>
    </row>
    <row r="145" spans="1:6" x14ac:dyDescent="0.25">
      <c r="A145" s="23"/>
      <c r="B145" s="24" t="s">
        <v>52</v>
      </c>
      <c r="C145" s="40">
        <v>35.07</v>
      </c>
      <c r="D145" s="40">
        <f t="shared" si="39"/>
        <v>0</v>
      </c>
      <c r="E145" s="40">
        <f t="shared" si="40"/>
        <v>0</v>
      </c>
      <c r="F145" s="40">
        <f t="shared" si="41"/>
        <v>0</v>
      </c>
    </row>
    <row r="146" spans="1:6" x14ac:dyDescent="0.25">
      <c r="A146" s="23"/>
      <c r="B146" s="24" t="s">
        <v>53</v>
      </c>
      <c r="C146" s="40">
        <v>35.07</v>
      </c>
      <c r="D146" s="40">
        <f t="shared" si="39"/>
        <v>0</v>
      </c>
      <c r="E146" s="40">
        <f t="shared" si="40"/>
        <v>0</v>
      </c>
      <c r="F146" s="40">
        <f t="shared" si="41"/>
        <v>0</v>
      </c>
    </row>
    <row r="147" spans="1:6" x14ac:dyDescent="0.25">
      <c r="A147" s="23"/>
      <c r="B147" s="24" t="s">
        <v>54</v>
      </c>
      <c r="C147" s="40">
        <v>35.07</v>
      </c>
      <c r="D147" s="40">
        <f t="shared" si="39"/>
        <v>0</v>
      </c>
      <c r="E147" s="40">
        <f t="shared" si="40"/>
        <v>0</v>
      </c>
      <c r="F147" s="40">
        <f t="shared" si="41"/>
        <v>0</v>
      </c>
    </row>
    <row r="148" spans="1:6" hidden="1" x14ac:dyDescent="0.25">
      <c r="A148" s="23"/>
      <c r="B148" s="24" t="s">
        <v>55</v>
      </c>
      <c r="C148" s="40"/>
      <c r="D148" s="40">
        <f t="shared" ref="D148" si="42">((C148/C147)-1)*100</f>
        <v>-100</v>
      </c>
      <c r="E148" s="40">
        <f t="shared" si="40"/>
        <v>-100</v>
      </c>
      <c r="F148" s="40">
        <f t="shared" si="41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0"/>
        <v>-100</v>
      </c>
      <c r="F149" s="40">
        <f t="shared" si="41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3">((C150/C149)-1)*100</f>
        <v>#DIV/0!</v>
      </c>
      <c r="E150" s="40">
        <f t="shared" si="40"/>
        <v>-100</v>
      </c>
      <c r="F150" s="40">
        <f t="shared" si="41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0"/>
        <v>-100</v>
      </c>
      <c r="F151" s="40">
        <f t="shared" si="41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41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41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0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3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5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5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5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5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5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5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5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5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5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5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5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5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5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5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5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5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5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5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5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5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5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5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5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5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5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5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5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5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5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5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5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5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5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5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5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5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5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5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5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5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5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5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5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5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5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5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5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5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5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5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5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5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5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5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5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5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5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5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5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5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5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5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5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5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5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5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5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5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5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5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5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5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5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5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5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5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5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5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5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5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5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5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5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5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5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5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5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5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5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5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5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5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5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5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5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5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5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5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5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5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9">((C132/C$131)-1)*100</f>
        <v>0</v>
      </c>
      <c r="F132" s="42">
        <f t="shared" ref="F132:F142" si="40">((C132/C120)-1)*100</f>
        <v>0</v>
      </c>
    </row>
    <row r="133" spans="1:6" x14ac:dyDescent="0.25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5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5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5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5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5">
      <c r="A138" s="23"/>
      <c r="B138" s="24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5">
      <c r="A139" s="23"/>
      <c r="B139" s="24" t="s">
        <v>58</v>
      </c>
      <c r="C139" s="40">
        <v>12.07</v>
      </c>
      <c r="D139" s="40">
        <f t="shared" ref="D139:D147" si="43">((C139/C138)-1)*100</f>
        <v>0</v>
      </c>
      <c r="E139" s="40">
        <f t="shared" si="39"/>
        <v>6.7197170645446391</v>
      </c>
      <c r="F139" s="40">
        <f t="shared" si="40"/>
        <v>16.393442622950836</v>
      </c>
    </row>
    <row r="140" spans="1:6" x14ac:dyDescent="0.25">
      <c r="A140" s="23"/>
      <c r="B140" s="24" t="s">
        <v>59</v>
      </c>
      <c r="C140" s="40">
        <v>12.07</v>
      </c>
      <c r="D140" s="40">
        <f t="shared" si="43"/>
        <v>0</v>
      </c>
      <c r="E140" s="40">
        <f t="shared" si="39"/>
        <v>6.7197170645446391</v>
      </c>
      <c r="F140" s="40">
        <f t="shared" si="40"/>
        <v>27.995758218451748</v>
      </c>
    </row>
    <row r="141" spans="1:6" x14ac:dyDescent="0.25">
      <c r="A141" s="23"/>
      <c r="B141" s="24" t="s">
        <v>60</v>
      </c>
      <c r="C141" s="40">
        <v>9.3699999999999992</v>
      </c>
      <c r="D141" s="40">
        <f t="shared" si="43"/>
        <v>-22.369511184755599</v>
      </c>
      <c r="E141" s="40">
        <f t="shared" si="39"/>
        <v>-17.152961980548199</v>
      </c>
      <c r="F141" s="40">
        <f t="shared" si="40"/>
        <v>-9.6432015429122497</v>
      </c>
    </row>
    <row r="142" spans="1:6" x14ac:dyDescent="0.25">
      <c r="A142" s="23"/>
      <c r="B142" s="24" t="s">
        <v>4</v>
      </c>
      <c r="C142" s="40">
        <v>6.91</v>
      </c>
      <c r="D142" s="40">
        <f t="shared" si="43"/>
        <v>-26.254002134471712</v>
      </c>
      <c r="E142" s="40">
        <f t="shared" si="39"/>
        <v>-38.903625110521666</v>
      </c>
      <c r="F142" s="40">
        <f t="shared" si="40"/>
        <v>-38.903625110521666</v>
      </c>
    </row>
    <row r="143" spans="1:6" x14ac:dyDescent="0.25">
      <c r="A143" s="44"/>
      <c r="B143" s="45" t="s">
        <v>3</v>
      </c>
      <c r="C143" s="49">
        <v>10.19</v>
      </c>
      <c r="D143" s="49">
        <f t="shared" si="43"/>
        <v>47.467438494934868</v>
      </c>
      <c r="E143" s="49">
        <f>((C143/C$131)-1)*100</f>
        <v>-9.9027409372237081</v>
      </c>
      <c r="F143" s="49">
        <f>((C143/C131)-1)*100</f>
        <v>-9.9027409372237081</v>
      </c>
    </row>
    <row r="144" spans="1:6" ht="12" customHeight="1" x14ac:dyDescent="0.25">
      <c r="A144" s="28">
        <v>2025</v>
      </c>
      <c r="B144" s="31" t="s">
        <v>51</v>
      </c>
      <c r="C144" s="42">
        <v>18.86</v>
      </c>
      <c r="D144" s="42">
        <f t="shared" si="43"/>
        <v>85.083415112855761</v>
      </c>
      <c r="E144" s="42">
        <f t="shared" ref="E144:E155" si="44">((C144/C$143)-1)*100</f>
        <v>85.083415112855761</v>
      </c>
      <c r="F144" s="42">
        <f t="shared" ref="F144:F153" si="45">((C144/C132)-1)*100</f>
        <v>66.755083996463298</v>
      </c>
    </row>
    <row r="145" spans="1:6" x14ac:dyDescent="0.25">
      <c r="A145" s="23"/>
      <c r="B145" s="24" t="s">
        <v>52</v>
      </c>
      <c r="C145" s="40">
        <v>12.84</v>
      </c>
      <c r="D145" s="40">
        <f t="shared" si="43"/>
        <v>-31.919406150583242</v>
      </c>
      <c r="E145" s="40">
        <f t="shared" si="44"/>
        <v>26.005888125613353</v>
      </c>
      <c r="F145" s="40">
        <f t="shared" si="45"/>
        <v>13.52785145888593</v>
      </c>
    </row>
    <row r="146" spans="1:6" x14ac:dyDescent="0.25">
      <c r="A146" s="23"/>
      <c r="B146" s="24" t="s">
        <v>53</v>
      </c>
      <c r="C146" s="40">
        <v>12.84</v>
      </c>
      <c r="D146" s="40">
        <f t="shared" si="43"/>
        <v>0</v>
      </c>
      <c r="E146" s="40">
        <f t="shared" si="44"/>
        <v>26.005888125613353</v>
      </c>
      <c r="F146" s="40">
        <f t="shared" si="45"/>
        <v>13.52785145888593</v>
      </c>
    </row>
    <row r="147" spans="1:6" x14ac:dyDescent="0.25">
      <c r="A147" s="44"/>
      <c r="B147" s="45" t="s">
        <v>54</v>
      </c>
      <c r="C147" s="49">
        <v>18.86</v>
      </c>
      <c r="D147" s="49">
        <f t="shared" si="43"/>
        <v>46.884735202492209</v>
      </c>
      <c r="E147" s="49">
        <f t="shared" si="44"/>
        <v>85.083415112855761</v>
      </c>
      <c r="F147" s="49">
        <f t="shared" si="45"/>
        <v>72.394881170018294</v>
      </c>
    </row>
    <row r="148" spans="1:6" hidden="1" x14ac:dyDescent="0.25">
      <c r="A148" s="23"/>
      <c r="B148" s="24" t="s">
        <v>55</v>
      </c>
      <c r="C148" s="40"/>
      <c r="D148" s="40">
        <f t="shared" ref="D148" si="46">((C148/C147)-1)*100</f>
        <v>-100</v>
      </c>
      <c r="E148" s="40">
        <f t="shared" si="44"/>
        <v>-100</v>
      </c>
      <c r="F148" s="40">
        <f t="shared" si="45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4"/>
        <v>-100</v>
      </c>
      <c r="F149" s="40">
        <f t="shared" si="45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7">((C150/C149)-1)*100</f>
        <v>#DIV/0!</v>
      </c>
      <c r="E150" s="40">
        <f t="shared" si="44"/>
        <v>-100</v>
      </c>
      <c r="F150" s="40">
        <f t="shared" si="45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4"/>
        <v>-100</v>
      </c>
      <c r="F151" s="40">
        <f t="shared" si="45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5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5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4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5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x14ac:dyDescent="0.25">
      <c r="A6" s="57" t="s">
        <v>15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5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5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5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5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5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5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5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5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5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5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5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5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5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5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5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5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5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5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5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5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5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5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5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5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5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5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5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5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5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5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5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5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5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5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5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5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5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5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5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5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5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5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5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5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5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5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5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5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5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5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5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5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5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5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5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5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5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5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5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5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5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5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5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5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5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5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5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5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5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5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5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5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5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5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5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5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5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5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5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5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5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5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5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5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5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5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5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5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5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5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5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5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5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5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5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5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5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5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5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5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5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5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5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5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5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5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5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5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5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5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5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5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5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5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5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5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5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5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2" si="37">((C132/C$131)-1)*100</f>
        <v>0.29069767441860517</v>
      </c>
      <c r="F132" s="42">
        <f t="shared" ref="F132:F142" si="38">((C132/C120)-1)*100</f>
        <v>2.6785714285714413</v>
      </c>
    </row>
    <row r="133" spans="1:6" x14ac:dyDescent="0.25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5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5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5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5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5">
      <c r="A138" s="23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5">
      <c r="A139" s="23"/>
      <c r="B139" s="24" t="s">
        <v>58</v>
      </c>
      <c r="C139" s="40">
        <v>3.56</v>
      </c>
      <c r="D139" s="40">
        <f t="shared" ref="D139:D147" si="41"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x14ac:dyDescent="0.25">
      <c r="A140" s="23"/>
      <c r="B140" s="24" t="s">
        <v>59</v>
      </c>
      <c r="C140" s="40">
        <v>3.55</v>
      </c>
      <c r="D140" s="40">
        <f t="shared" si="41"/>
        <v>-0.28089887640450062</v>
      </c>
      <c r="E140" s="40">
        <f t="shared" si="37"/>
        <v>3.1976744186046568</v>
      </c>
      <c r="F140" s="40">
        <f t="shared" si="38"/>
        <v>3.8011695906432719</v>
      </c>
    </row>
    <row r="141" spans="1:6" x14ac:dyDescent="0.25">
      <c r="A141" s="23"/>
      <c r="B141" s="24" t="s">
        <v>60</v>
      </c>
      <c r="C141" s="40">
        <v>3.56</v>
      </c>
      <c r="D141" s="40">
        <f t="shared" si="41"/>
        <v>0.28169014084507005</v>
      </c>
      <c r="E141" s="40">
        <f t="shared" si="37"/>
        <v>3.488372093023262</v>
      </c>
      <c r="F141" s="40">
        <f t="shared" si="38"/>
        <v>3.790087463556846</v>
      </c>
    </row>
    <row r="142" spans="1:6" x14ac:dyDescent="0.25">
      <c r="A142" s="23"/>
      <c r="B142" s="24" t="s">
        <v>4</v>
      </c>
      <c r="C142" s="40">
        <v>3.36</v>
      </c>
      <c r="D142" s="40">
        <f t="shared" si="41"/>
        <v>-5.6179775280898898</v>
      </c>
      <c r="E142" s="40">
        <f t="shared" si="37"/>
        <v>-2.3255813953488413</v>
      </c>
      <c r="F142" s="40">
        <f t="shared" si="38"/>
        <v>-2.3255813953488413</v>
      </c>
    </row>
    <row r="143" spans="1:6" x14ac:dyDescent="0.25">
      <c r="A143" s="44"/>
      <c r="B143" s="45" t="s">
        <v>3</v>
      </c>
      <c r="C143" s="49">
        <v>3.36</v>
      </c>
      <c r="D143" s="49">
        <f t="shared" si="41"/>
        <v>0</v>
      </c>
      <c r="E143" s="49">
        <f>((C143/C$131)-1)*100</f>
        <v>-2.3255813953488413</v>
      </c>
      <c r="F143" s="40">
        <f>((C143/C131)-1)*100</f>
        <v>-2.3255813953488413</v>
      </c>
    </row>
    <row r="144" spans="1:6" ht="12" customHeight="1" x14ac:dyDescent="0.25">
      <c r="A144" s="28">
        <v>2025</v>
      </c>
      <c r="B144" s="31" t="s">
        <v>51</v>
      </c>
      <c r="C144" s="42">
        <v>3.56</v>
      </c>
      <c r="D144" s="42">
        <f t="shared" si="41"/>
        <v>5.9523809523809534</v>
      </c>
      <c r="E144" s="42">
        <f t="shared" ref="E144:E155" si="42">((C144/C$143)-1)*100</f>
        <v>5.9523809523809534</v>
      </c>
      <c r="F144" s="42">
        <f t="shared" ref="F144:F153" si="43">((C144/C132)-1)*100</f>
        <v>3.1884057971014457</v>
      </c>
    </row>
    <row r="145" spans="1:6" x14ac:dyDescent="0.25">
      <c r="A145" s="23"/>
      <c r="B145" s="24" t="s">
        <v>52</v>
      </c>
      <c r="C145" s="40">
        <v>3.56</v>
      </c>
      <c r="D145" s="40">
        <f t="shared" si="41"/>
        <v>0</v>
      </c>
      <c r="E145" s="40">
        <f t="shared" si="42"/>
        <v>5.9523809523809534</v>
      </c>
      <c r="F145" s="40">
        <f t="shared" si="43"/>
        <v>2.8901734104046284</v>
      </c>
    </row>
    <row r="146" spans="1:6" x14ac:dyDescent="0.25">
      <c r="A146" s="23"/>
      <c r="B146" s="24" t="s">
        <v>53</v>
      </c>
      <c r="C146" s="40">
        <v>3.56</v>
      </c>
      <c r="D146" s="40">
        <f t="shared" si="41"/>
        <v>0</v>
      </c>
      <c r="E146" s="40">
        <f t="shared" si="42"/>
        <v>5.9523809523809534</v>
      </c>
      <c r="F146" s="40">
        <f t="shared" si="43"/>
        <v>2.5936599423631135</v>
      </c>
    </row>
    <row r="147" spans="1:6" x14ac:dyDescent="0.25">
      <c r="A147" s="44"/>
      <c r="B147" s="24" t="s">
        <v>54</v>
      </c>
      <c r="C147" s="40">
        <v>3.56</v>
      </c>
      <c r="D147" s="40">
        <f t="shared" si="41"/>
        <v>0</v>
      </c>
      <c r="E147" s="40">
        <f t="shared" si="42"/>
        <v>5.9523809523809534</v>
      </c>
      <c r="F147" s="40">
        <f t="shared" si="43"/>
        <v>2.5936599423631135</v>
      </c>
    </row>
    <row r="148" spans="1:6" hidden="1" x14ac:dyDescent="0.25">
      <c r="A148" s="23"/>
      <c r="B148" s="24" t="s">
        <v>55</v>
      </c>
      <c r="C148" s="40"/>
      <c r="D148" s="40">
        <f t="shared" ref="D148" si="44">((C148/C147)-1)*100</f>
        <v>-100</v>
      </c>
      <c r="E148" s="40">
        <f t="shared" si="42"/>
        <v>-100</v>
      </c>
      <c r="F148" s="40">
        <f t="shared" si="43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7" t="s">
        <v>28</v>
      </c>
      <c r="B156" s="20"/>
      <c r="C156" s="21"/>
      <c r="D156" s="21"/>
      <c r="E156" s="21"/>
      <c r="F156" s="22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9" zoomScaleNormal="100" workbookViewId="0">
      <selection activeCell="C159" sqref="C159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61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62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5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5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5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5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5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5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5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5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5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5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5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5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5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5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5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5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5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5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5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5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5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5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5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5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5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5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5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5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5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5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5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5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5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5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5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5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5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5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5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5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5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5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5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5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5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5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5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5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5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5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5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5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5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5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5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5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5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5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5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5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5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5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5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5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5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5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5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5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5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5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5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5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5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5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5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5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5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5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5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5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5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5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5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5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5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5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5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5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5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5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5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5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5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5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5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5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5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5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5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5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5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5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5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5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5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5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5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5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5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5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5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5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5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5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5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5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5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5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5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5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5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5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1" si="33">((C132/C$131)-1)*100</f>
        <v>0.92592592592593004</v>
      </c>
      <c r="F132" s="42">
        <f t="shared" ref="F132:F141" si="34">((C132/C120)-1)*100</f>
        <v>5.0602409638554224</v>
      </c>
    </row>
    <row r="133" spans="1:6" x14ac:dyDescent="0.25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5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5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5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5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5">
      <c r="A138" s="23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5">
      <c r="A139" s="23"/>
      <c r="B139" s="24" t="s">
        <v>58</v>
      </c>
      <c r="C139" s="40">
        <v>4.71</v>
      </c>
      <c r="D139" s="40">
        <f t="shared" ref="D139:D147" si="37"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x14ac:dyDescent="0.25">
      <c r="A140" s="23"/>
      <c r="B140" s="24" t="s">
        <v>59</v>
      </c>
      <c r="C140" s="40">
        <v>4.71</v>
      </c>
      <c r="D140" s="40">
        <f t="shared" si="37"/>
        <v>0</v>
      </c>
      <c r="E140" s="40">
        <f t="shared" si="33"/>
        <v>9.0277777777777679</v>
      </c>
      <c r="F140" s="40">
        <f t="shared" si="34"/>
        <v>11.084905660377341</v>
      </c>
    </row>
    <row r="141" spans="1:6" x14ac:dyDescent="0.25">
      <c r="A141" s="23"/>
      <c r="B141" s="24" t="s">
        <v>60</v>
      </c>
      <c r="C141" s="40">
        <v>4.72</v>
      </c>
      <c r="D141" s="40">
        <f t="shared" si="37"/>
        <v>0.21231422505307851</v>
      </c>
      <c r="E141" s="40">
        <f t="shared" si="33"/>
        <v>9.259259259259256</v>
      </c>
      <c r="F141" s="40">
        <f t="shared" si="34"/>
        <v>9.259259259259256</v>
      </c>
    </row>
    <row r="142" spans="1:6" x14ac:dyDescent="0.25">
      <c r="A142" s="23"/>
      <c r="B142" s="24" t="s">
        <v>4</v>
      </c>
      <c r="C142" s="40">
        <v>4.7300000000000004</v>
      </c>
      <c r="D142" s="40">
        <f t="shared" si="37"/>
        <v>0.21186440677967155</v>
      </c>
      <c r="E142" s="40">
        <f>((C142/C$131)-1)*100</f>
        <v>9.490740740740744</v>
      </c>
      <c r="F142" s="40">
        <f>((C142/C130)-1)*100</f>
        <v>9.490740740740744</v>
      </c>
    </row>
    <row r="143" spans="1:6" x14ac:dyDescent="0.25">
      <c r="A143" s="44"/>
      <c r="B143" s="45" t="s">
        <v>3</v>
      </c>
      <c r="C143" s="49">
        <v>4.7300000000000004</v>
      </c>
      <c r="D143" s="49">
        <f t="shared" si="37"/>
        <v>0</v>
      </c>
      <c r="E143" s="49">
        <f>((C143/C$131)-1)*100</f>
        <v>9.490740740740744</v>
      </c>
      <c r="F143" s="40">
        <f>((C143/C131)-1)*100</f>
        <v>9.490740740740744</v>
      </c>
    </row>
    <row r="144" spans="1:6" ht="12" customHeight="1" x14ac:dyDescent="0.25">
      <c r="A144" s="28">
        <v>2025</v>
      </c>
      <c r="B144" s="31" t="s">
        <v>51</v>
      </c>
      <c r="C144" s="42">
        <v>4.76</v>
      </c>
      <c r="D144" s="42">
        <f t="shared" si="37"/>
        <v>0.63424947145875876</v>
      </c>
      <c r="E144" s="42">
        <f t="shared" ref="E144:E155" si="38">((C144/C$143)-1)*100</f>
        <v>0.63424947145875876</v>
      </c>
      <c r="F144" s="42">
        <f t="shared" ref="F144:F153" si="39">((C144/C132)-1)*100</f>
        <v>9.174311926605494</v>
      </c>
    </row>
    <row r="145" spans="1:6" x14ac:dyDescent="0.25">
      <c r="A145" s="23"/>
      <c r="B145" s="24" t="s">
        <v>52</v>
      </c>
      <c r="C145" s="40">
        <v>4.76</v>
      </c>
      <c r="D145" s="40">
        <f t="shared" si="37"/>
        <v>0</v>
      </c>
      <c r="E145" s="40">
        <f t="shared" si="38"/>
        <v>0.63424947145875876</v>
      </c>
      <c r="F145" s="40">
        <f t="shared" si="39"/>
        <v>8.4282460136674295</v>
      </c>
    </row>
    <row r="146" spans="1:6" x14ac:dyDescent="0.25">
      <c r="A146" s="23"/>
      <c r="B146" s="24" t="s">
        <v>53</v>
      </c>
      <c r="C146" s="40">
        <v>4.8</v>
      </c>
      <c r="D146" s="40">
        <f t="shared" si="37"/>
        <v>0.84033613445377853</v>
      </c>
      <c r="E146" s="40">
        <f t="shared" si="38"/>
        <v>1.4799154334038001</v>
      </c>
      <c r="F146" s="40">
        <f t="shared" si="39"/>
        <v>9.3394077448747161</v>
      </c>
    </row>
    <row r="147" spans="1:6" x14ac:dyDescent="0.25">
      <c r="A147" s="44"/>
      <c r="B147" s="24" t="s">
        <v>54</v>
      </c>
      <c r="C147" s="40">
        <v>4.8099999999999996</v>
      </c>
      <c r="D147" s="40">
        <f t="shared" si="37"/>
        <v>0.20833333333332149</v>
      </c>
      <c r="E147" s="40">
        <f t="shared" si="38"/>
        <v>1.6913319238900382</v>
      </c>
      <c r="F147" s="40">
        <f t="shared" si="39"/>
        <v>3.2188841201716611</v>
      </c>
    </row>
    <row r="148" spans="1:6" hidden="1" x14ac:dyDescent="0.25">
      <c r="A148" s="23"/>
      <c r="B148" s="24" t="s">
        <v>55</v>
      </c>
      <c r="C148" s="40"/>
      <c r="D148" s="40">
        <f t="shared" ref="D148" si="40">((C148/C147)-1)*100</f>
        <v>-100</v>
      </c>
      <c r="E148" s="40">
        <f t="shared" si="38"/>
        <v>-100</v>
      </c>
      <c r="F148" s="40">
        <f t="shared" si="39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38"/>
        <v>-100</v>
      </c>
      <c r="F149" s="40">
        <f t="shared" si="39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1">((C150/C149)-1)*100</f>
        <v>#DIV/0!</v>
      </c>
      <c r="E150" s="40">
        <f t="shared" si="38"/>
        <v>-100</v>
      </c>
      <c r="F150" s="40">
        <f t="shared" si="39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38"/>
        <v>-100</v>
      </c>
      <c r="F151" s="40">
        <f t="shared" si="39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9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9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38"/>
        <v>-100</v>
      </c>
      <c r="F155" s="40">
        <f>((C155/C143)-1)*100</f>
        <v>-100</v>
      </c>
    </row>
    <row r="156" spans="1:6" x14ac:dyDescent="0.25">
      <c r="A156" s="43" t="s">
        <v>63</v>
      </c>
      <c r="B156" s="20"/>
      <c r="C156" s="37"/>
      <c r="D156" s="37"/>
      <c r="E156" s="37"/>
      <c r="F156" s="37"/>
    </row>
    <row r="157" spans="1:6" x14ac:dyDescent="0.25">
      <c r="A157" s="43" t="s">
        <v>64</v>
      </c>
      <c r="B157" s="19"/>
      <c r="C157" s="38"/>
      <c r="D157" s="38"/>
      <c r="E157" s="38"/>
      <c r="F157" s="38"/>
    </row>
    <row r="158" spans="1:6" x14ac:dyDescent="0.25">
      <c r="A158" s="6" t="s">
        <v>65</v>
      </c>
      <c r="B158" s="19"/>
      <c r="C158" s="38"/>
      <c r="D158" s="38"/>
      <c r="E158" s="38"/>
      <c r="F158" s="38"/>
    </row>
    <row r="159" spans="1:6" x14ac:dyDescent="0.25">
      <c r="A159" s="6" t="s">
        <v>66</v>
      </c>
      <c r="B159" s="19"/>
      <c r="C159" s="38"/>
      <c r="D159" s="38"/>
      <c r="E159" s="38"/>
      <c r="F159" s="38"/>
    </row>
    <row r="160" spans="1:6" x14ac:dyDescent="0.25">
      <c r="A160" s="7" t="s">
        <v>28</v>
      </c>
    </row>
    <row r="161" spans="1:3" x14ac:dyDescent="0.25">
      <c r="A161" s="7" t="s">
        <v>29</v>
      </c>
      <c r="C161" s="11" t="s">
        <v>67</v>
      </c>
    </row>
    <row r="162" spans="1:3" x14ac:dyDescent="0.25">
      <c r="A162" s="8" t="s">
        <v>30</v>
      </c>
    </row>
    <row r="163" spans="1:3" x14ac:dyDescent="0.25">
      <c r="A163" s="8" t="s">
        <v>31</v>
      </c>
    </row>
    <row r="164" spans="1:3" x14ac:dyDescent="0.25">
      <c r="A164" s="8" t="s">
        <v>32</v>
      </c>
    </row>
    <row r="165" spans="1:3" x14ac:dyDescent="0.25">
      <c r="A165" s="8" t="s">
        <v>50</v>
      </c>
    </row>
    <row r="166" spans="1:3" x14ac:dyDescent="0.25">
      <c r="A166" s="30" t="s">
        <v>49</v>
      </c>
    </row>
    <row r="167" spans="1:3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5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5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5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5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5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5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5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5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5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5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5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5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5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5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5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5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5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5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5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5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5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5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5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5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5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5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5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5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5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5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5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5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5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5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5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5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5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5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5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5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5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5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5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5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5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5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5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5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5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5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5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5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5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5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5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5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5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5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5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5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5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5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5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5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5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5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5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5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5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5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5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5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5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5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5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5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5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5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5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5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5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5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5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5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5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5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5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5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5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5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5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5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5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5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5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5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5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5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5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5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5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5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5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5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2" si="40">((C132/C$131)-1)*100</f>
        <v>-5.4242002781641263</v>
      </c>
      <c r="F132" s="42">
        <f t="shared" ref="F132:F142" si="41">((C132/C120)-1)*100</f>
        <v>-24.191750278706802</v>
      </c>
    </row>
    <row r="133" spans="1:6" x14ac:dyDescent="0.25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5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5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5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5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5">
      <c r="A138" s="23"/>
      <c r="B138" s="24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5">
      <c r="A139" s="23"/>
      <c r="B139" s="24" t="s">
        <v>58</v>
      </c>
      <c r="C139" s="40">
        <v>8.08</v>
      </c>
      <c r="D139" s="40">
        <f t="shared" ref="D139:D147" si="44">((C139/C138)-1)*100</f>
        <v>-2.7677496991576511</v>
      </c>
      <c r="E139" s="40">
        <f t="shared" si="40"/>
        <v>12.37830319888733</v>
      </c>
      <c r="F139" s="40">
        <f t="shared" si="41"/>
        <v>8.7483176312247668</v>
      </c>
    </row>
    <row r="140" spans="1:6" x14ac:dyDescent="0.25">
      <c r="A140" s="23"/>
      <c r="B140" s="24" t="s">
        <v>59</v>
      </c>
      <c r="C140" s="40">
        <v>8.08</v>
      </c>
      <c r="D140" s="40">
        <f t="shared" si="44"/>
        <v>0</v>
      </c>
      <c r="E140" s="40">
        <f t="shared" si="40"/>
        <v>12.37830319888733</v>
      </c>
      <c r="F140" s="40">
        <f t="shared" si="41"/>
        <v>18.128654970760238</v>
      </c>
    </row>
    <row r="141" spans="1:6" x14ac:dyDescent="0.25">
      <c r="A141" s="23"/>
      <c r="B141" s="24" t="s">
        <v>60</v>
      </c>
      <c r="C141" s="40">
        <v>8.3000000000000007</v>
      </c>
      <c r="D141" s="40">
        <f t="shared" si="44"/>
        <v>2.7227722772277252</v>
      </c>
      <c r="E141" s="40">
        <f t="shared" si="40"/>
        <v>15.438108484005575</v>
      </c>
      <c r="F141" s="40">
        <f t="shared" si="41"/>
        <v>13.387978142076506</v>
      </c>
    </row>
    <row r="142" spans="1:6" x14ac:dyDescent="0.25">
      <c r="A142" s="23"/>
      <c r="B142" s="24" t="s">
        <v>4</v>
      </c>
      <c r="C142" s="40">
        <v>8.18</v>
      </c>
      <c r="D142" s="40">
        <f t="shared" si="44"/>
        <v>-1.4457831325301318</v>
      </c>
      <c r="E142" s="40">
        <f t="shared" si="40"/>
        <v>13.76912378303199</v>
      </c>
      <c r="F142" s="40">
        <f t="shared" si="41"/>
        <v>16.02836879432623</v>
      </c>
    </row>
    <row r="143" spans="1:6" x14ac:dyDescent="0.25">
      <c r="A143" s="44"/>
      <c r="B143" s="45" t="s">
        <v>3</v>
      </c>
      <c r="C143" s="49">
        <v>6.96</v>
      </c>
      <c r="D143" s="49">
        <f t="shared" si="44"/>
        <v>-14.914425427872857</v>
      </c>
      <c r="E143" s="49">
        <f>((C143/C$131)-1)*100</f>
        <v>-3.1988873435326859</v>
      </c>
      <c r="F143" s="49">
        <f>((C143/C131)-1)*100</f>
        <v>-3.1988873435326859</v>
      </c>
    </row>
    <row r="144" spans="1:6" ht="12" customHeight="1" x14ac:dyDescent="0.25">
      <c r="A144" s="28">
        <v>2025</v>
      </c>
      <c r="B144" s="31" t="s">
        <v>51</v>
      </c>
      <c r="C144" s="42">
        <v>7.37</v>
      </c>
      <c r="D144" s="42">
        <f t="shared" si="44"/>
        <v>5.8908045977011492</v>
      </c>
      <c r="E144" s="42">
        <f t="shared" ref="E144:E155" si="45">((C144/C$143)-1)*100</f>
        <v>5.8908045977011492</v>
      </c>
      <c r="F144" s="42">
        <f t="shared" ref="F144:F153" si="46">((C144/C132)-1)*100</f>
        <v>8.3823529411764852</v>
      </c>
    </row>
    <row r="145" spans="1:6" x14ac:dyDescent="0.25">
      <c r="A145" s="23"/>
      <c r="B145" s="24" t="s">
        <v>52</v>
      </c>
      <c r="C145" s="40">
        <v>7.3</v>
      </c>
      <c r="D145" s="40">
        <f t="shared" si="44"/>
        <v>-0.94979647218453866</v>
      </c>
      <c r="E145" s="40">
        <f t="shared" si="45"/>
        <v>4.8850574712643757</v>
      </c>
      <c r="F145" s="40">
        <f t="shared" si="46"/>
        <v>3.3994334277620331</v>
      </c>
    </row>
    <row r="146" spans="1:6" x14ac:dyDescent="0.25">
      <c r="A146" s="23"/>
      <c r="B146" s="24" t="s">
        <v>53</v>
      </c>
      <c r="C146" s="40">
        <v>6.95</v>
      </c>
      <c r="D146" s="40">
        <f t="shared" si="44"/>
        <v>-4.7945205479452024</v>
      </c>
      <c r="E146" s="40">
        <f t="shared" si="45"/>
        <v>-0.14367816091953589</v>
      </c>
      <c r="F146" s="40">
        <f t="shared" si="46"/>
        <v>-5.9539918809201513</v>
      </c>
    </row>
    <row r="147" spans="1:6" x14ac:dyDescent="0.25">
      <c r="A147" s="44"/>
      <c r="B147" s="45" t="s">
        <v>54</v>
      </c>
      <c r="C147" s="49">
        <v>7.54</v>
      </c>
      <c r="D147" s="49">
        <f t="shared" si="44"/>
        <v>8.4892086330935257</v>
      </c>
      <c r="E147" s="49">
        <f t="shared" si="45"/>
        <v>8.333333333333325</v>
      </c>
      <c r="F147" s="49">
        <f t="shared" si="46"/>
        <v>4.8678720445062496</v>
      </c>
    </row>
    <row r="148" spans="1:6" hidden="1" x14ac:dyDescent="0.25">
      <c r="A148" s="23"/>
      <c r="B148" s="24" t="s">
        <v>55</v>
      </c>
      <c r="C148" s="40"/>
      <c r="D148" s="40">
        <f t="shared" ref="D148" si="47">((C148/C147)-1)*100</f>
        <v>-100</v>
      </c>
      <c r="E148" s="40">
        <f t="shared" si="45"/>
        <v>-100</v>
      </c>
      <c r="F148" s="40">
        <f t="shared" si="46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  <c r="C158" s="11" t="s">
        <v>67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1" zoomScaleNormal="100" workbookViewId="0">
      <selection activeCell="C159" sqref="C159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7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5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5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5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5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5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5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5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5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5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5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5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5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5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5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5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5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5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5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5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5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5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5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5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5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5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5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5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5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5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5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5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5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5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5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5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5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5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5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5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5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5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5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5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5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5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5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5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5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5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5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5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5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5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5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5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5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5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5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5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5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5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5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5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5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5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5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5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5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5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5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5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5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5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5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5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5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5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5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5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5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5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5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5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5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5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5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5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5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5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5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5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5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5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5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5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5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5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5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5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5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5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5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5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5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5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5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5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5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5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5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5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5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5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5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5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2" si="41">((C132/C$131)-1)*100</f>
        <v>0</v>
      </c>
      <c r="F132" s="42">
        <f t="shared" ref="F132:F142" si="42">((C132/C120)-1)*100</f>
        <v>0</v>
      </c>
    </row>
    <row r="133" spans="1:6" x14ac:dyDescent="0.25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5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5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5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5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5">
      <c r="A138" s="23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5">
      <c r="A139" s="23"/>
      <c r="B139" s="24" t="s">
        <v>58</v>
      </c>
      <c r="C139" s="40">
        <v>5.66</v>
      </c>
      <c r="D139" s="40">
        <f t="shared" ref="D139:D147" si="45"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x14ac:dyDescent="0.25">
      <c r="A140" s="23"/>
      <c r="B140" s="24" t="s">
        <v>59</v>
      </c>
      <c r="C140" s="40">
        <v>5.66</v>
      </c>
      <c r="D140" s="40">
        <f t="shared" si="45"/>
        <v>0</v>
      </c>
      <c r="E140" s="40">
        <f t="shared" si="41"/>
        <v>28.636363636363637</v>
      </c>
      <c r="F140" s="40">
        <f t="shared" si="42"/>
        <v>28.636363636363637</v>
      </c>
    </row>
    <row r="141" spans="1:6" x14ac:dyDescent="0.25">
      <c r="A141" s="23"/>
      <c r="B141" s="24" t="s">
        <v>60</v>
      </c>
      <c r="C141" s="40">
        <v>5.66</v>
      </c>
      <c r="D141" s="40">
        <f t="shared" si="45"/>
        <v>0</v>
      </c>
      <c r="E141" s="40">
        <f t="shared" si="41"/>
        <v>28.636363636363637</v>
      </c>
      <c r="F141" s="40">
        <f t="shared" si="42"/>
        <v>-10.015898251192368</v>
      </c>
    </row>
    <row r="142" spans="1:6" x14ac:dyDescent="0.25">
      <c r="A142" s="23"/>
      <c r="B142" s="24" t="s">
        <v>4</v>
      </c>
      <c r="C142" s="40">
        <v>5.66</v>
      </c>
      <c r="D142" s="40">
        <f t="shared" si="45"/>
        <v>0</v>
      </c>
      <c r="E142" s="40">
        <f t="shared" si="41"/>
        <v>28.636363636363637</v>
      </c>
      <c r="F142" s="40">
        <f t="shared" si="42"/>
        <v>28.636363636363637</v>
      </c>
    </row>
    <row r="143" spans="1:6" x14ac:dyDescent="0.25">
      <c r="A143" s="44"/>
      <c r="B143" s="45" t="s">
        <v>3</v>
      </c>
      <c r="C143" s="49">
        <v>5.66</v>
      </c>
      <c r="D143" s="49">
        <f t="shared" si="45"/>
        <v>0</v>
      </c>
      <c r="E143" s="49">
        <f>((C143/C$131)-1)*100</f>
        <v>28.636363636363637</v>
      </c>
      <c r="F143" s="49">
        <f>((C143/C131)-1)*100</f>
        <v>28.636363636363637</v>
      </c>
    </row>
    <row r="144" spans="1:6" ht="12" customHeight="1" x14ac:dyDescent="0.25">
      <c r="A144" s="28">
        <v>2025</v>
      </c>
      <c r="B144" s="31" t="s">
        <v>51</v>
      </c>
      <c r="C144" s="42">
        <v>5.66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28.636363636363637</v>
      </c>
    </row>
    <row r="145" spans="1:6" x14ac:dyDescent="0.25">
      <c r="A145" s="23"/>
      <c r="B145" s="24" t="s">
        <v>52</v>
      </c>
      <c r="C145" s="40">
        <v>5.66</v>
      </c>
      <c r="D145" s="40">
        <f t="shared" si="45"/>
        <v>0</v>
      </c>
      <c r="E145" s="40">
        <f t="shared" si="46"/>
        <v>0</v>
      </c>
      <c r="F145" s="40">
        <f t="shared" si="47"/>
        <v>28.636363636363637</v>
      </c>
    </row>
    <row r="146" spans="1:6" x14ac:dyDescent="0.25">
      <c r="A146" s="23"/>
      <c r="B146" s="24" t="s">
        <v>53</v>
      </c>
      <c r="C146" s="40">
        <v>5.66</v>
      </c>
      <c r="D146" s="40">
        <f t="shared" si="45"/>
        <v>0</v>
      </c>
      <c r="E146" s="40">
        <f t="shared" si="46"/>
        <v>0</v>
      </c>
      <c r="F146" s="40">
        <f t="shared" si="47"/>
        <v>13.88329979879277</v>
      </c>
    </row>
    <row r="147" spans="1:6" x14ac:dyDescent="0.25">
      <c r="A147" s="44"/>
      <c r="B147" s="24" t="s">
        <v>54</v>
      </c>
      <c r="C147" s="40">
        <v>5.66</v>
      </c>
      <c r="D147" s="40">
        <f t="shared" si="45"/>
        <v>0</v>
      </c>
      <c r="E147" s="40">
        <f t="shared" si="46"/>
        <v>0</v>
      </c>
      <c r="F147" s="40">
        <f t="shared" si="47"/>
        <v>13.88329979879277</v>
      </c>
    </row>
    <row r="148" spans="1:6" hidden="1" x14ac:dyDescent="0.25">
      <c r="A148" s="23"/>
      <c r="B148" s="24" t="s">
        <v>55</v>
      </c>
      <c r="C148" s="40"/>
      <c r="D148" s="40">
        <f t="shared" ref="D148" si="48">((C148/C147)-1)*100</f>
        <v>-100</v>
      </c>
      <c r="E148" s="40">
        <f t="shared" si="46"/>
        <v>-100</v>
      </c>
      <c r="F148" s="40">
        <f t="shared" si="47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6"/>
        <v>-100</v>
      </c>
      <c r="F149" s="40">
        <f t="shared" si="47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9">((C150/C149)-1)*100</f>
        <v>#DIV/0!</v>
      </c>
      <c r="E150" s="40">
        <f t="shared" si="46"/>
        <v>-100</v>
      </c>
      <c r="F150" s="40">
        <f t="shared" si="47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30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1" zoomScaleNormal="100" workbookViewId="0">
      <selection activeCell="E169" sqref="E169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8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5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5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5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5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5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5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5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5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5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5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5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5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5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5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5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5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5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5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5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5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5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5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5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5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5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5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5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5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5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5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5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5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5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5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5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5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5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5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5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5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5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5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5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5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5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5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5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5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5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5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5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5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5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5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5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5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5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5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5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5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5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5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5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5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5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5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5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5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5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5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5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5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5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5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5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5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5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5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5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5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5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5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5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5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5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5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5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5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5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5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5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5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5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5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5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5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5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5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5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5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5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5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5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5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5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5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5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5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5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5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5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5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5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5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5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5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5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2" si="38">((C132/C$131)-1)*100</f>
        <v>46.293103448275865</v>
      </c>
      <c r="F132" s="42">
        <f t="shared" ref="F132:F142" si="39">((C132/C120)-1)*100</f>
        <v>172.82958199356909</v>
      </c>
    </row>
    <row r="133" spans="1:6" x14ac:dyDescent="0.25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5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5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5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5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5">
      <c r="A138" s="23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5">
      <c r="A139" s="23"/>
      <c r="B139" s="24" t="s">
        <v>58</v>
      </c>
      <c r="C139" s="40">
        <v>11.6</v>
      </c>
      <c r="D139" s="40">
        <f t="shared" ref="D139:D147" si="42"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x14ac:dyDescent="0.25">
      <c r="A140" s="23"/>
      <c r="B140" s="24" t="s">
        <v>59</v>
      </c>
      <c r="C140" s="40">
        <v>16.97</v>
      </c>
      <c r="D140" s="40">
        <f t="shared" si="42"/>
        <v>46.293103448275865</v>
      </c>
      <c r="E140" s="40">
        <f t="shared" si="38"/>
        <v>46.293103448275865</v>
      </c>
      <c r="F140" s="40">
        <f t="shared" si="39"/>
        <v>0</v>
      </c>
    </row>
    <row r="141" spans="1:6" ht="15" customHeight="1" x14ac:dyDescent="0.25">
      <c r="A141" s="23"/>
      <c r="B141" s="24" t="s">
        <v>60</v>
      </c>
      <c r="C141" s="40">
        <v>16.97</v>
      </c>
      <c r="D141" s="40">
        <f t="shared" si="42"/>
        <v>0</v>
      </c>
      <c r="E141" s="40">
        <f t="shared" si="38"/>
        <v>46.293103448275865</v>
      </c>
      <c r="F141" s="40">
        <f t="shared" si="39"/>
        <v>46.293103448275865</v>
      </c>
    </row>
    <row r="142" spans="1:6" x14ac:dyDescent="0.25">
      <c r="A142" s="23"/>
      <c r="B142" s="24" t="s">
        <v>4</v>
      </c>
      <c r="C142" s="40">
        <v>11.6</v>
      </c>
      <c r="D142" s="40">
        <f t="shared" si="42"/>
        <v>-31.644077784325276</v>
      </c>
      <c r="E142" s="40">
        <f t="shared" si="38"/>
        <v>0</v>
      </c>
      <c r="F142" s="40">
        <f t="shared" si="39"/>
        <v>86.495176848874593</v>
      </c>
    </row>
    <row r="143" spans="1:6" x14ac:dyDescent="0.25">
      <c r="A143" s="44"/>
      <c r="B143" s="45" t="s">
        <v>3</v>
      </c>
      <c r="C143" s="49">
        <v>11.6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16.97</v>
      </c>
      <c r="D144" s="42">
        <f t="shared" si="42"/>
        <v>46.293103448275865</v>
      </c>
      <c r="E144" s="42">
        <f t="shared" ref="E144:E155" si="43">((C144/C$143)-1)*100</f>
        <v>46.293103448275865</v>
      </c>
      <c r="F144" s="42">
        <f t="shared" ref="F144:F153" si="44">((C144/C132)-1)*100</f>
        <v>0</v>
      </c>
    </row>
    <row r="145" spans="1:6" x14ac:dyDescent="0.25">
      <c r="A145" s="23"/>
      <c r="B145" s="24" t="s">
        <v>52</v>
      </c>
      <c r="C145" s="40">
        <v>16.97</v>
      </c>
      <c r="D145" s="40">
        <f>((C145/C144)-1)*100</f>
        <v>0</v>
      </c>
      <c r="E145" s="40">
        <f>((C145/C$143)-1)*100</f>
        <v>46.293103448275865</v>
      </c>
      <c r="F145" s="40">
        <f>((C145/C133)-1)*100</f>
        <v>0</v>
      </c>
    </row>
    <row r="146" spans="1:6" x14ac:dyDescent="0.25">
      <c r="A146" s="23"/>
      <c r="B146" s="24" t="s">
        <v>53</v>
      </c>
      <c r="C146" s="40">
        <v>27.34</v>
      </c>
      <c r="D146" s="40">
        <f t="shared" si="42"/>
        <v>61.107837360047142</v>
      </c>
      <c r="E146" s="40">
        <f t="shared" si="43"/>
        <v>135.68965517241378</v>
      </c>
      <c r="F146" s="40">
        <f t="shared" si="44"/>
        <v>339.54983922829581</v>
      </c>
    </row>
    <row r="147" spans="1:6" x14ac:dyDescent="0.25">
      <c r="A147" s="44"/>
      <c r="B147" s="24" t="s">
        <v>54</v>
      </c>
      <c r="C147" s="40">
        <v>16.97</v>
      </c>
      <c r="D147" s="40">
        <f t="shared" si="42"/>
        <v>-37.929773226042428</v>
      </c>
      <c r="E147" s="40">
        <f t="shared" si="43"/>
        <v>46.293103448275865</v>
      </c>
      <c r="F147" s="40">
        <f t="shared" si="44"/>
        <v>46.293103448275865</v>
      </c>
    </row>
    <row r="148" spans="1:6" hidden="1" x14ac:dyDescent="0.25">
      <c r="A148" s="23"/>
      <c r="B148" s="24" t="s">
        <v>55</v>
      </c>
      <c r="C148" s="40"/>
      <c r="D148" s="40">
        <f t="shared" ref="D148" si="45">((C148/C147)-1)*100</f>
        <v>-100</v>
      </c>
      <c r="E148" s="40">
        <f t="shared" si="43"/>
        <v>-100</v>
      </c>
      <c r="F148" s="40">
        <f t="shared" si="44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41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5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5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5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5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5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5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5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5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5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5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5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5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5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5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5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5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5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5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5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5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5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5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5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5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5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5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5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5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5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5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5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5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5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5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5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5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5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5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5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5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5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5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5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5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5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5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5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5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5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5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5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5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5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5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5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5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5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5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5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5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5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5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5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5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5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5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5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5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5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5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5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5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5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5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5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5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5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5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5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5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5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5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5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5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5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5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5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5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5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5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5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5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5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5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5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5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17.447916666666675</v>
      </c>
    </row>
    <row r="133" spans="1:6" x14ac:dyDescent="0.25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5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5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5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5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5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5">
      <c r="A139" s="23"/>
      <c r="B139" s="24" t="s">
        <v>58</v>
      </c>
      <c r="C139" s="40">
        <v>4.51</v>
      </c>
      <c r="D139" s="40">
        <f t="shared" ref="D139:D147" si="41">((C139/C138)-1)*100</f>
        <v>0</v>
      </c>
      <c r="E139" s="40">
        <f t="shared" si="37"/>
        <v>0</v>
      </c>
      <c r="F139" s="40">
        <f t="shared" si="38"/>
        <v>0</v>
      </c>
    </row>
    <row r="140" spans="1:6" x14ac:dyDescent="0.25">
      <c r="A140" s="23"/>
      <c r="B140" s="24" t="s">
        <v>59</v>
      </c>
      <c r="C140" s="40">
        <v>4.51</v>
      </c>
      <c r="D140" s="40">
        <f t="shared" si="41"/>
        <v>0</v>
      </c>
      <c r="E140" s="40">
        <f t="shared" si="37"/>
        <v>0</v>
      </c>
      <c r="F140" s="40">
        <f t="shared" si="38"/>
        <v>0</v>
      </c>
    </row>
    <row r="141" spans="1:6" x14ac:dyDescent="0.25">
      <c r="A141" s="23"/>
      <c r="B141" s="24" t="s">
        <v>60</v>
      </c>
      <c r="C141" s="40">
        <v>4.54</v>
      </c>
      <c r="D141" s="40">
        <f t="shared" si="41"/>
        <v>0.66518847006651338</v>
      </c>
      <c r="E141" s="40">
        <f t="shared" si="37"/>
        <v>0.66518847006651338</v>
      </c>
      <c r="F141" s="40">
        <f t="shared" si="38"/>
        <v>0.66518847006651338</v>
      </c>
    </row>
    <row r="142" spans="1:6" x14ac:dyDescent="0.25">
      <c r="A142" s="23"/>
      <c r="B142" s="24" t="s">
        <v>4</v>
      </c>
      <c r="C142" s="40">
        <v>4.54</v>
      </c>
      <c r="D142" s="40">
        <f t="shared" si="41"/>
        <v>0</v>
      </c>
      <c r="E142" s="40">
        <f t="shared" si="37"/>
        <v>0.66518847006651338</v>
      </c>
      <c r="F142" s="40">
        <f t="shared" si="38"/>
        <v>0.66518847006651338</v>
      </c>
    </row>
    <row r="143" spans="1:6" x14ac:dyDescent="0.25">
      <c r="A143" s="44"/>
      <c r="B143" s="45" t="s">
        <v>3</v>
      </c>
      <c r="C143" s="49">
        <v>4.5599999999999996</v>
      </c>
      <c r="D143" s="49">
        <f t="shared" si="41"/>
        <v>0.4405286343612147</v>
      </c>
      <c r="E143" s="49">
        <f>((C143/C$131)-1)*100</f>
        <v>1.1086474501108556</v>
      </c>
      <c r="F143" s="49">
        <f>((C143/C131)-1)*100</f>
        <v>1.1086474501108556</v>
      </c>
    </row>
    <row r="144" spans="1:6" ht="12" customHeight="1" x14ac:dyDescent="0.25">
      <c r="A144" s="28">
        <v>2025</v>
      </c>
      <c r="B144" s="31" t="s">
        <v>51</v>
      </c>
      <c r="C144" s="42">
        <v>4.57</v>
      </c>
      <c r="D144" s="42">
        <f t="shared" si="41"/>
        <v>0.21929824561404132</v>
      </c>
      <c r="E144" s="42">
        <f t="shared" ref="E144:E155" si="42">((C144/C$143)-1)*100</f>
        <v>0.21929824561404132</v>
      </c>
      <c r="F144" s="42">
        <f t="shared" ref="F144:F153" si="43">((C144/C132)-1)*100</f>
        <v>1.330376940133049</v>
      </c>
    </row>
    <row r="145" spans="1:6" x14ac:dyDescent="0.25">
      <c r="A145" s="23"/>
      <c r="B145" s="24" t="s">
        <v>52</v>
      </c>
      <c r="C145" s="40">
        <v>4.57</v>
      </c>
      <c r="D145" s="40">
        <f t="shared" si="41"/>
        <v>0</v>
      </c>
      <c r="E145" s="40">
        <f t="shared" si="42"/>
        <v>0.21929824561404132</v>
      </c>
      <c r="F145" s="40">
        <f t="shared" si="43"/>
        <v>1.330376940133049</v>
      </c>
    </row>
    <row r="146" spans="1:6" x14ac:dyDescent="0.25">
      <c r="A146" s="23"/>
      <c r="B146" s="24" t="s">
        <v>53</v>
      </c>
      <c r="C146" s="40">
        <v>4.63</v>
      </c>
      <c r="D146" s="40">
        <f t="shared" si="41"/>
        <v>1.3129102844638973</v>
      </c>
      <c r="E146" s="40">
        <f t="shared" si="42"/>
        <v>1.5350877192982448</v>
      </c>
      <c r="F146" s="40">
        <f t="shared" si="43"/>
        <v>2.6607538802660757</v>
      </c>
    </row>
    <row r="147" spans="1:6" x14ac:dyDescent="0.25">
      <c r="A147" s="23"/>
      <c r="B147" s="24" t="s">
        <v>54</v>
      </c>
      <c r="C147" s="40">
        <v>4.63</v>
      </c>
      <c r="D147" s="40">
        <f t="shared" si="41"/>
        <v>0</v>
      </c>
      <c r="E147" s="40">
        <f t="shared" si="42"/>
        <v>1.5350877192982448</v>
      </c>
      <c r="F147" s="40">
        <f t="shared" si="43"/>
        <v>2.6607538802660757</v>
      </c>
    </row>
    <row r="148" spans="1:6" hidden="1" x14ac:dyDescent="0.25">
      <c r="A148" s="23"/>
      <c r="B148" s="24" t="s">
        <v>55</v>
      </c>
      <c r="C148" s="40"/>
      <c r="D148" s="40">
        <f t="shared" ref="D148" si="44">((C148/C147)-1)*100</f>
        <v>-100</v>
      </c>
      <c r="E148" s="40">
        <f t="shared" si="42"/>
        <v>-100</v>
      </c>
      <c r="F148" s="40">
        <f t="shared" si="43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5" t="s">
        <v>42</v>
      </c>
      <c r="B156" s="20"/>
      <c r="C156" s="21"/>
      <c r="D156" s="21"/>
      <c r="E156" s="21"/>
      <c r="F156" s="21"/>
    </row>
    <row r="157" spans="1:6" x14ac:dyDescent="0.25">
      <c r="A157" s="6" t="s">
        <v>43</v>
      </c>
      <c r="B157" s="19"/>
      <c r="C157" s="2"/>
      <c r="D157" s="2"/>
      <c r="E157" s="2"/>
      <c r="F157" s="2"/>
    </row>
    <row r="158" spans="1:6" x14ac:dyDescent="0.25">
      <c r="A158" s="7" t="s">
        <v>28</v>
      </c>
      <c r="B158" s="19"/>
      <c r="C158" s="38"/>
      <c r="D158" s="38"/>
      <c r="E158" s="38"/>
      <c r="F158" s="38"/>
    </row>
    <row r="159" spans="1:6" x14ac:dyDescent="0.25">
      <c r="A159" s="7" t="s">
        <v>29</v>
      </c>
    </row>
    <row r="160" spans="1:6" x14ac:dyDescent="0.25">
      <c r="A160" s="8" t="s">
        <v>30</v>
      </c>
      <c r="C160" s="11" t="s">
        <v>67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0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19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5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5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5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5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5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5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5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5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5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5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5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5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5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5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5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5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5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5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5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5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5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5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5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5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5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5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5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5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5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5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5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5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5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5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5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5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5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5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5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5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5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5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5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5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5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5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5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5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5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5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5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5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5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5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5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5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5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5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5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5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5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5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5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5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5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5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5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5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5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5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5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5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5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5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5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5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5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5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5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5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5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5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5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5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5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5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5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5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5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5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5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5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0</v>
      </c>
    </row>
    <row r="133" spans="1:6" x14ac:dyDescent="0.25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5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5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5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5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5">
      <c r="A138" s="23"/>
      <c r="B138" s="24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5">
      <c r="A139" s="23"/>
      <c r="B139" s="24" t="s">
        <v>58</v>
      </c>
      <c r="C139" s="40">
        <v>8.1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0</v>
      </c>
    </row>
    <row r="140" spans="1:6" x14ac:dyDescent="0.25">
      <c r="A140" s="23"/>
      <c r="B140" s="24" t="s">
        <v>59</v>
      </c>
      <c r="C140" s="40">
        <v>8.1</v>
      </c>
      <c r="D140" s="40">
        <f t="shared" si="46"/>
        <v>0</v>
      </c>
      <c r="E140" s="40">
        <f t="shared" si="42"/>
        <v>0</v>
      </c>
      <c r="F140" s="40">
        <f t="shared" si="43"/>
        <v>0</v>
      </c>
    </row>
    <row r="141" spans="1:6" x14ac:dyDescent="0.25">
      <c r="A141" s="23"/>
      <c r="B141" s="24" t="s">
        <v>60</v>
      </c>
      <c r="C141" s="40">
        <v>8.1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5">
      <c r="A142" s="23"/>
      <c r="B142" s="24" t="s">
        <v>4</v>
      </c>
      <c r="C142" s="40">
        <v>8.1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5">
      <c r="A143" s="44"/>
      <c r="B143" s="45" t="s">
        <v>3</v>
      </c>
      <c r="C143" s="49">
        <v>8.1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8.1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5">
      <c r="A145" s="23"/>
      <c r="B145" s="24" t="s">
        <v>52</v>
      </c>
      <c r="C145" s="40">
        <v>8.1</v>
      </c>
      <c r="D145" s="40">
        <f t="shared" si="46"/>
        <v>0</v>
      </c>
      <c r="E145" s="40">
        <f t="shared" si="47"/>
        <v>0</v>
      </c>
      <c r="F145" s="40">
        <f t="shared" si="48"/>
        <v>0</v>
      </c>
    </row>
    <row r="146" spans="1:6" x14ac:dyDescent="0.25">
      <c r="A146" s="23"/>
      <c r="B146" s="24" t="s">
        <v>53</v>
      </c>
      <c r="C146" s="40">
        <v>8.1</v>
      </c>
      <c r="D146" s="40">
        <f t="shared" si="46"/>
        <v>0</v>
      </c>
      <c r="E146" s="40">
        <f t="shared" si="47"/>
        <v>0</v>
      </c>
      <c r="F146" s="40">
        <f t="shared" si="48"/>
        <v>0</v>
      </c>
    </row>
    <row r="147" spans="1:6" x14ac:dyDescent="0.25">
      <c r="A147" s="44"/>
      <c r="B147" s="45" t="s">
        <v>54</v>
      </c>
      <c r="C147" s="49">
        <v>8.1</v>
      </c>
      <c r="D147" s="49">
        <f t="shared" si="46"/>
        <v>0</v>
      </c>
      <c r="E147" s="49">
        <f t="shared" si="47"/>
        <v>0</v>
      </c>
      <c r="F147" s="49">
        <f t="shared" si="48"/>
        <v>0</v>
      </c>
    </row>
    <row r="148" spans="1:6" hidden="1" x14ac:dyDescent="0.25">
      <c r="A148" s="23"/>
      <c r="B148" s="24" t="s">
        <v>55</v>
      </c>
      <c r="C148" s="40"/>
      <c r="D148" s="40">
        <f t="shared" ref="D148" si="49">((C148/C147)-1)*100</f>
        <v>-100</v>
      </c>
      <c r="E148" s="40">
        <f t="shared" si="47"/>
        <v>-100</v>
      </c>
      <c r="F148" s="40">
        <f t="shared" si="48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2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26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5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5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5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5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5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5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5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5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5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5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5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5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5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5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5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5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5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5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5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5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5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5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5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5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5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5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5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5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5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5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5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5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5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5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5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5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5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5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5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5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5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5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5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5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5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5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5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5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5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5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5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5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5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5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5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5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5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5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5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5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5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5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5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5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5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5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5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5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5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5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5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5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5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5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5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5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5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5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5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5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5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5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5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5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5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5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5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5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5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5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5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5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5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5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5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5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5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5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5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5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5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5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5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5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5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5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2" si="44">((C132/C$131)-1)*100</f>
        <v>0</v>
      </c>
      <c r="F132" s="42">
        <f t="shared" ref="F132:F142" si="45">((C132/C120)-1)*100</f>
        <v>0</v>
      </c>
    </row>
    <row r="133" spans="1:6" x14ac:dyDescent="0.25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5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5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5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5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5">
      <c r="A138" s="23"/>
      <c r="B138" s="24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ht="12" customHeight="1" x14ac:dyDescent="0.25">
      <c r="A139" s="23"/>
      <c r="B139" s="24" t="s">
        <v>58</v>
      </c>
      <c r="C139" s="40">
        <v>3.77</v>
      </c>
      <c r="D139" s="40">
        <f t="shared" ref="D139:D147" si="48">((C139/C138)-1)*100</f>
        <v>0</v>
      </c>
      <c r="E139" s="40">
        <f t="shared" si="44"/>
        <v>0</v>
      </c>
      <c r="F139" s="40">
        <f t="shared" si="45"/>
        <v>0</v>
      </c>
    </row>
    <row r="140" spans="1:6" x14ac:dyDescent="0.25">
      <c r="A140" s="23"/>
      <c r="B140" s="24" t="s">
        <v>59</v>
      </c>
      <c r="C140" s="40">
        <v>3.77</v>
      </c>
      <c r="D140" s="40">
        <f t="shared" si="48"/>
        <v>0</v>
      </c>
      <c r="E140" s="40">
        <f t="shared" si="44"/>
        <v>0</v>
      </c>
      <c r="F140" s="40">
        <f t="shared" si="45"/>
        <v>0</v>
      </c>
    </row>
    <row r="141" spans="1:6" x14ac:dyDescent="0.25">
      <c r="A141" s="23"/>
      <c r="B141" s="24" t="s">
        <v>60</v>
      </c>
      <c r="C141" s="40">
        <v>3.77</v>
      </c>
      <c r="D141" s="40">
        <f t="shared" si="48"/>
        <v>0</v>
      </c>
      <c r="E141" s="40">
        <f t="shared" si="44"/>
        <v>0</v>
      </c>
      <c r="F141" s="40">
        <f t="shared" si="45"/>
        <v>0</v>
      </c>
    </row>
    <row r="142" spans="1:6" x14ac:dyDescent="0.25">
      <c r="A142" s="23"/>
      <c r="B142" s="24" t="s">
        <v>4</v>
      </c>
      <c r="C142" s="40">
        <v>3.77</v>
      </c>
      <c r="D142" s="40">
        <f t="shared" si="48"/>
        <v>0</v>
      </c>
      <c r="E142" s="40">
        <f t="shared" si="44"/>
        <v>0</v>
      </c>
      <c r="F142" s="40">
        <f t="shared" si="45"/>
        <v>0</v>
      </c>
    </row>
    <row r="143" spans="1:6" x14ac:dyDescent="0.25">
      <c r="A143" s="44"/>
      <c r="B143" s="45" t="s">
        <v>3</v>
      </c>
      <c r="C143" s="49">
        <v>3.77</v>
      </c>
      <c r="D143" s="49">
        <f t="shared" si="48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3.77</v>
      </c>
      <c r="D144" s="42">
        <f t="shared" si="48"/>
        <v>0</v>
      </c>
      <c r="E144" s="42">
        <f t="shared" ref="E144:E155" si="49">((C144/C$143)-1)*100</f>
        <v>0</v>
      </c>
      <c r="F144" s="42">
        <f t="shared" ref="F144:F153" si="50">((C144/C132)-1)*100</f>
        <v>0</v>
      </c>
    </row>
    <row r="145" spans="1:6" x14ac:dyDescent="0.25">
      <c r="A145" s="23"/>
      <c r="B145" s="24" t="s">
        <v>52</v>
      </c>
      <c r="C145" s="40">
        <v>3.77</v>
      </c>
      <c r="D145" s="40">
        <f t="shared" si="48"/>
        <v>0</v>
      </c>
      <c r="E145" s="40">
        <f t="shared" si="49"/>
        <v>0</v>
      </c>
      <c r="F145" s="40">
        <f t="shared" si="50"/>
        <v>0</v>
      </c>
    </row>
    <row r="146" spans="1:6" x14ac:dyDescent="0.25">
      <c r="A146" s="23"/>
      <c r="B146" s="24" t="s">
        <v>53</v>
      </c>
      <c r="C146" s="40">
        <v>3.77</v>
      </c>
      <c r="D146" s="40">
        <f t="shared" si="48"/>
        <v>0</v>
      </c>
      <c r="E146" s="40">
        <f t="shared" si="49"/>
        <v>0</v>
      </c>
      <c r="F146" s="40">
        <f t="shared" si="50"/>
        <v>0</v>
      </c>
    </row>
    <row r="147" spans="1:6" x14ac:dyDescent="0.25">
      <c r="A147" s="44"/>
      <c r="B147" s="45" t="s">
        <v>54</v>
      </c>
      <c r="C147" s="49">
        <v>3.77</v>
      </c>
      <c r="D147" s="49">
        <f t="shared" si="48"/>
        <v>0</v>
      </c>
      <c r="E147" s="49">
        <f t="shared" si="49"/>
        <v>0</v>
      </c>
      <c r="F147" s="49">
        <f t="shared" si="50"/>
        <v>0</v>
      </c>
    </row>
    <row r="148" spans="1:6" hidden="1" x14ac:dyDescent="0.25">
      <c r="A148" s="23"/>
      <c r="B148" s="24" t="s">
        <v>55</v>
      </c>
      <c r="C148" s="40"/>
      <c r="D148" s="40">
        <f t="shared" ref="D148" si="51">((C148/C147)-1)*100</f>
        <v>-100</v>
      </c>
      <c r="E148" s="40">
        <f t="shared" si="49"/>
        <v>-100</v>
      </c>
      <c r="F148" s="40">
        <f t="shared" si="50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9"/>
        <v>-100</v>
      </c>
      <c r="F149" s="40">
        <f t="shared" si="50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52">((C150/C149)-1)*100</f>
        <v>#DIV/0!</v>
      </c>
      <c r="E150" s="40">
        <f t="shared" si="49"/>
        <v>-100</v>
      </c>
      <c r="F150" s="40">
        <f t="shared" si="50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9"/>
        <v>-100</v>
      </c>
      <c r="F151" s="40">
        <f t="shared" si="50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50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50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9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7" t="s">
        <v>17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5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5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5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5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5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5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5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5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5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5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5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5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5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5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5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5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5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5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5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5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5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5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5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5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5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5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5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5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5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5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5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5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5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5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5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5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5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5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5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5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5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5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5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5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5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5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5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5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5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5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5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5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5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5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5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5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5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5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5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5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5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5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5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5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5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5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5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5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5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5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5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5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5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5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5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5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5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5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5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5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5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5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5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5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5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5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5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5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5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5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5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5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5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5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5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5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5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5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5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5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5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5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5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5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5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5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5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2" si="40">((C128/C116)-1)*100</f>
        <v>120.63182527301093</v>
      </c>
    </row>
    <row r="129" spans="1:6" x14ac:dyDescent="0.25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5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5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5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2" si="42">((C132/C$131)-1)*100</f>
        <v>0</v>
      </c>
      <c r="F132" s="42">
        <f t="shared" si="40"/>
        <v>120.63182527301093</v>
      </c>
    </row>
    <row r="133" spans="1:6" x14ac:dyDescent="0.25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5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5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5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5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5">
      <c r="A138" s="23"/>
      <c r="B138" s="24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5">
      <c r="A139" s="23"/>
      <c r="B139" s="24" t="s">
        <v>58</v>
      </c>
      <c r="C139" s="40">
        <v>56.57</v>
      </c>
      <c r="D139" s="40">
        <f t="shared" ref="D139:D147" si="45">((C139/C138)-1)*100</f>
        <v>0</v>
      </c>
      <c r="E139" s="40">
        <f t="shared" si="42"/>
        <v>0</v>
      </c>
      <c r="F139" s="40">
        <f t="shared" si="40"/>
        <v>0</v>
      </c>
    </row>
    <row r="140" spans="1:6" x14ac:dyDescent="0.25">
      <c r="A140" s="23"/>
      <c r="B140" s="24" t="s">
        <v>59</v>
      </c>
      <c r="C140" s="40">
        <v>56.57</v>
      </c>
      <c r="D140" s="40">
        <f t="shared" si="45"/>
        <v>0</v>
      </c>
      <c r="E140" s="40">
        <f t="shared" si="42"/>
        <v>0</v>
      </c>
      <c r="F140" s="40">
        <f t="shared" si="40"/>
        <v>0</v>
      </c>
    </row>
    <row r="141" spans="1:6" x14ac:dyDescent="0.25">
      <c r="A141" s="23"/>
      <c r="B141" s="24" t="s">
        <v>60</v>
      </c>
      <c r="C141" s="40">
        <v>56.57</v>
      </c>
      <c r="D141" s="40">
        <f t="shared" si="45"/>
        <v>0</v>
      </c>
      <c r="E141" s="40">
        <f t="shared" si="42"/>
        <v>0</v>
      </c>
      <c r="F141" s="40">
        <f t="shared" si="40"/>
        <v>0</v>
      </c>
    </row>
    <row r="142" spans="1:6" x14ac:dyDescent="0.25">
      <c r="A142" s="23"/>
      <c r="B142" s="24" t="s">
        <v>4</v>
      </c>
      <c r="C142" s="40">
        <v>56.57</v>
      </c>
      <c r="D142" s="40">
        <f t="shared" si="45"/>
        <v>0</v>
      </c>
      <c r="E142" s="40">
        <f t="shared" si="42"/>
        <v>0</v>
      </c>
      <c r="F142" s="40">
        <f t="shared" si="40"/>
        <v>0</v>
      </c>
    </row>
    <row r="143" spans="1:6" x14ac:dyDescent="0.25">
      <c r="A143" s="44"/>
      <c r="B143" s="45" t="s">
        <v>3</v>
      </c>
      <c r="C143" s="49">
        <v>56.57</v>
      </c>
      <c r="D143" s="49">
        <f t="shared" si="45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56.57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0</v>
      </c>
    </row>
    <row r="145" spans="1:6" x14ac:dyDescent="0.25">
      <c r="A145" s="23"/>
      <c r="B145" s="24" t="s">
        <v>52</v>
      </c>
      <c r="C145" s="40">
        <v>56.57</v>
      </c>
      <c r="D145" s="40">
        <f t="shared" si="45"/>
        <v>0</v>
      </c>
      <c r="E145" s="40">
        <f t="shared" si="46"/>
        <v>0</v>
      </c>
      <c r="F145" s="40">
        <f t="shared" si="47"/>
        <v>0</v>
      </c>
    </row>
    <row r="146" spans="1:6" x14ac:dyDescent="0.25">
      <c r="A146" s="23"/>
      <c r="B146" s="24" t="s">
        <v>53</v>
      </c>
      <c r="C146" s="40">
        <v>56.57</v>
      </c>
      <c r="D146" s="40">
        <f t="shared" si="45"/>
        <v>0</v>
      </c>
      <c r="E146" s="40">
        <f t="shared" si="46"/>
        <v>0</v>
      </c>
      <c r="F146" s="40">
        <f t="shared" si="47"/>
        <v>0</v>
      </c>
    </row>
    <row r="147" spans="1:6" x14ac:dyDescent="0.25">
      <c r="A147" s="44"/>
      <c r="B147" s="45" t="s">
        <v>54</v>
      </c>
      <c r="C147" s="49">
        <v>56.57</v>
      </c>
      <c r="D147" s="49">
        <f t="shared" si="45"/>
        <v>0</v>
      </c>
      <c r="E147" s="49">
        <f t="shared" si="46"/>
        <v>0</v>
      </c>
      <c r="F147" s="49">
        <f t="shared" si="47"/>
        <v>0</v>
      </c>
    </row>
    <row r="148" spans="1:6" hidden="1" x14ac:dyDescent="0.25">
      <c r="A148" s="23"/>
      <c r="B148" s="24" t="s">
        <v>55</v>
      </c>
      <c r="C148" s="40"/>
      <c r="D148" s="40">
        <f t="shared" ref="D148" si="48">((C148/C147)-1)*100</f>
        <v>-100</v>
      </c>
      <c r="E148" s="40">
        <f t="shared" si="46"/>
        <v>-100</v>
      </c>
      <c r="F148" s="40">
        <f t="shared" si="47"/>
        <v>-100</v>
      </c>
    </row>
    <row r="149" spans="1:6" hidden="1" x14ac:dyDescent="0.25">
      <c r="A149" s="23"/>
      <c r="B149" s="24" t="s">
        <v>56</v>
      </c>
      <c r="C149" s="40"/>
      <c r="D149" s="40" t="e">
        <f>((C149/C148)-1)*100</f>
        <v>#DIV/0!</v>
      </c>
      <c r="E149" s="40">
        <f t="shared" si="46"/>
        <v>-100</v>
      </c>
      <c r="F149" s="40">
        <f t="shared" si="47"/>
        <v>-100</v>
      </c>
    </row>
    <row r="150" spans="1:6" hidden="1" x14ac:dyDescent="0.25">
      <c r="A150" s="23"/>
      <c r="B150" s="24" t="s">
        <v>57</v>
      </c>
      <c r="C150" s="40"/>
      <c r="D150" s="40" t="e">
        <f t="shared" ref="D150" si="49">((C150/C149)-1)*100</f>
        <v>#DIV/0!</v>
      </c>
      <c r="E150" s="40">
        <f t="shared" si="46"/>
        <v>-100</v>
      </c>
      <c r="F150" s="40">
        <f t="shared" si="47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2025-06-18T13:43:40Z</dcterms:modified>
</cp:coreProperties>
</file>