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1355" windowHeight="5325"/>
  </bookViews>
  <sheets>
    <sheet name="2015" sheetId="4" r:id="rId1"/>
  </sheets>
  <definedNames>
    <definedName name="_xlnm.Print_Area" localSheetId="0">'2015'!$B$1:$G$61</definedName>
  </definedNames>
  <calcPr calcId="145621"/>
</workbook>
</file>

<file path=xl/calcChain.xml><?xml version="1.0" encoding="utf-8"?>
<calcChain xmlns="http://schemas.openxmlformats.org/spreadsheetml/2006/main">
  <c r="E49" i="4" l="1"/>
  <c r="C48" i="4" l="1"/>
  <c r="C47" i="4"/>
  <c r="C46" i="4"/>
  <c r="C45" i="4"/>
  <c r="C43" i="4"/>
  <c r="C42" i="4"/>
  <c r="C41" i="4"/>
  <c r="C40" i="4"/>
  <c r="C39" i="4"/>
  <c r="C37" i="4"/>
  <c r="C36" i="4"/>
  <c r="C35" i="4"/>
  <c r="C34" i="4"/>
  <c r="C33" i="4"/>
  <c r="C32" i="4"/>
  <c r="C31" i="4"/>
  <c r="C29" i="4"/>
  <c r="C28" i="4"/>
  <c r="C27" i="4"/>
  <c r="C26" i="4"/>
  <c r="C25" i="4"/>
  <c r="C24" i="4"/>
  <c r="C23" i="4"/>
  <c r="C22" i="4"/>
  <c r="C21" i="4"/>
  <c r="C20" i="4"/>
  <c r="C19" i="4"/>
  <c r="C18" i="4"/>
  <c r="C16" i="4"/>
  <c r="C15" i="4"/>
  <c r="C14" i="4"/>
  <c r="C13" i="4"/>
  <c r="C12" i="4"/>
  <c r="C11" i="4"/>
  <c r="C10" i="4"/>
  <c r="C9" i="4"/>
  <c r="G8" i="4" l="1"/>
  <c r="F8" i="4"/>
  <c r="E8" i="4"/>
  <c r="D8" i="4"/>
  <c r="C17" i="4" l="1"/>
  <c r="C8" i="4"/>
  <c r="D44" i="4"/>
  <c r="G50" i="4"/>
  <c r="F50" i="4"/>
  <c r="D50" i="4"/>
  <c r="G44" i="4"/>
  <c r="F44" i="4"/>
  <c r="G38" i="4"/>
  <c r="F38" i="4"/>
  <c r="E38" i="4"/>
  <c r="D38" i="4"/>
  <c r="C38" i="4"/>
  <c r="G30" i="4"/>
  <c r="F30" i="4"/>
  <c r="E30" i="4"/>
  <c r="D30" i="4"/>
  <c r="C30" i="4"/>
  <c r="G17" i="4"/>
  <c r="F17" i="4"/>
  <c r="E17" i="4"/>
  <c r="D17" i="4"/>
  <c r="D49" i="4" l="1"/>
  <c r="D51" i="4" s="1"/>
  <c r="C49" i="4"/>
  <c r="C51" i="4" s="1"/>
  <c r="E51" i="4"/>
  <c r="G49" i="4"/>
  <c r="G51" i="4" s="1"/>
  <c r="F49" i="4"/>
  <c r="F51" i="4" s="1"/>
</calcChain>
</file>

<file path=xl/sharedStrings.xml><?xml version="1.0" encoding="utf-8"?>
<sst xmlns="http://schemas.openxmlformats.org/spreadsheetml/2006/main" count="56" uniqueCount="56">
  <si>
    <t>Região Norte</t>
  </si>
  <si>
    <t>Rondônia</t>
  </si>
  <si>
    <t>Acre</t>
  </si>
  <si>
    <t>Amazonas</t>
  </si>
  <si>
    <t>Roraima</t>
  </si>
  <si>
    <t>Pará</t>
  </si>
  <si>
    <t>Amapá</t>
  </si>
  <si>
    <t>Tocantins</t>
  </si>
  <si>
    <t xml:space="preserve">   RM Belém</t>
  </si>
  <si>
    <t>Região Nordeste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</si>
  <si>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</si>
  <si>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</si>
  <si>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</si>
  <si>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</si>
  <si>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</si>
  <si>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</si>
  <si>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</si>
  <si>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</si>
  <si>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</si>
  <si>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 xml:space="preserve">   RM Fortaleza</t>
  </si>
  <si>
    <t xml:space="preserve">   RM Recife</t>
  </si>
  <si>
    <t xml:space="preserve">   RM Salvador</t>
  </si>
  <si>
    <t>Região Sudeste</t>
  </si>
  <si>
    <t>Minas Gerais</t>
  </si>
  <si>
    <t>Espírito Santo</t>
  </si>
  <si>
    <t>Rio de Janeiro</t>
  </si>
  <si>
    <t>São Paulo</t>
  </si>
  <si>
    <t xml:space="preserve">   RM Belo Horizonte</t>
  </si>
  <si>
    <t xml:space="preserve">   RM Rio de Janeiro</t>
  </si>
  <si>
    <t xml:space="preserve">   RM São Paulo</t>
  </si>
  <si>
    <t>Paraná</t>
  </si>
  <si>
    <t>Santa Catarina</t>
  </si>
  <si>
    <t>Rio Grande do Sul</t>
  </si>
  <si>
    <t>Região Centro-Oeste</t>
  </si>
  <si>
    <t>Mato Grosso do Sul</t>
  </si>
  <si>
    <t>Mato Grosso</t>
  </si>
  <si>
    <t>Distrito Federal</t>
  </si>
  <si>
    <t>Total das RMs</t>
  </si>
  <si>
    <t>BRASIL, GRANDES REGIÕES, UF E REGIÕES METROPOLITANAS</t>
  </si>
  <si>
    <t>Região Sul</t>
  </si>
  <si>
    <t>Goiás</t>
  </si>
  <si>
    <t>BRASIL</t>
  </si>
  <si>
    <t xml:space="preserve">   RM Curitiba</t>
  </si>
  <si>
    <t xml:space="preserve">   RM Porto Alegre</t>
  </si>
  <si>
    <t>Demais áreas</t>
  </si>
  <si>
    <t>Especificação</t>
  </si>
  <si>
    <t>Déficit habitacional</t>
  </si>
  <si>
    <t>Componentes</t>
  </si>
  <si>
    <t>Total absoluto</t>
  </si>
  <si>
    <t>DÉFICIT HABITACIONAL TOTAL E COMPONENTES</t>
  </si>
  <si>
    <t>Fonte: Dados básicos: Instituto Brasileiro de Geografia e Estatística (IBGE), Pesquisa Nacional por Amostra de Domicílios (PNAD) 2015.</t>
  </si>
  <si>
    <t>Elaboração: Fundação João Pinheiro (FJP), Diretoria de Estatística e Informações (DIREI).</t>
  </si>
  <si>
    <t>Precários</t>
  </si>
  <si>
    <t>Coabitação</t>
  </si>
  <si>
    <t>Ônus</t>
  </si>
  <si>
    <t>Adensamento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</si>
</sst>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0"/>
      <name val="Arial"/>
    </font>
    <font>
      <sz val="10"/>
      <color indexed="48"/>
      <name val="Arial"/>
      <family val="2"/>
    </font>
    <font>
      <b/>
      <sz val="10"/>
      <color indexed="9"/>
      <name val="Arial"/>
      <family val="2"/>
    </font>
    <font>
      <sz val="7"/>
      <color indexed="48"/>
      <name val="Arial"/>
      <family val="2"/>
    </font>
    <font>
      <b/>
      <sz val="7"/>
      <color indexed="48"/>
      <name val="Arial"/>
      <family val="2"/>
    </font>
    <font>
      <i/>
      <sz val="10"/>
      <name val="Arial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1"/>
      <color indexed="4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38" fontId="9" fillId="3" borderId="3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38" fontId="9" fillId="0" borderId="5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38" fontId="11" fillId="0" borderId="5" xfId="0" applyNumberFormat="1" applyFont="1" applyBorder="1" applyAlignment="1">
      <alignment horizontal="center" vertical="center"/>
    </xf>
    <xf numFmtId="38" fontId="8" fillId="3" borderId="3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11" fillId="0" borderId="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38" fontId="11" fillId="0" borderId="8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/>
    </xf>
    <xf numFmtId="3" fontId="9" fillId="0" borderId="5" xfId="1" applyNumberFormat="1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3" fontId="11" fillId="0" borderId="5" xfId="0" quotePrefix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G60"/>
  <sheetViews>
    <sheetView showGridLines="0" tabSelected="1" topLeftCell="B1" zoomScaleNormal="100" workbookViewId="0">
      <selection activeCell="B55" sqref="B55"/>
    </sheetView>
  </sheetViews>
  <sheetFormatPr defaultRowHeight="12.75" x14ac:dyDescent="0.2"/>
  <cols>
    <col min="1" max="1" width="2.140625" style="1" hidden="1" customWidth="1"/>
    <col min="2" max="2" width="18.85546875" style="1" customWidth="1"/>
    <col min="3" max="7" width="13.7109375" style="3" customWidth="1"/>
    <col min="8" max="16384" width="9.140625" style="1"/>
  </cols>
  <sheetData>
    <row r="1" spans="2:7" ht="15" x14ac:dyDescent="0.2">
      <c r="B1" s="24" t="s">
        <v>49</v>
      </c>
      <c r="C1" s="24"/>
      <c r="D1" s="24"/>
      <c r="E1" s="24"/>
      <c r="F1" s="24"/>
      <c r="G1" s="24"/>
    </row>
    <row r="2" spans="2:7" x14ac:dyDescent="0.2">
      <c r="B2" s="25" t="s">
        <v>38</v>
      </c>
      <c r="C2" s="25"/>
      <c r="D2" s="25"/>
      <c r="E2" s="25"/>
      <c r="F2" s="25"/>
      <c r="G2" s="25"/>
    </row>
    <row r="3" spans="2:7" x14ac:dyDescent="0.2">
      <c r="B3" s="25">
        <v>2015</v>
      </c>
      <c r="C3" s="25"/>
      <c r="D3" s="25"/>
      <c r="E3" s="25"/>
      <c r="F3" s="25"/>
      <c r="G3" s="25"/>
    </row>
    <row r="4" spans="2:7" x14ac:dyDescent="0.2">
      <c r="C4" s="1"/>
      <c r="D4" s="1"/>
      <c r="E4" s="1"/>
      <c r="F4" s="1"/>
      <c r="G4" s="1"/>
    </row>
    <row r="5" spans="2:7" x14ac:dyDescent="0.2">
      <c r="B5" s="26" t="s">
        <v>45</v>
      </c>
      <c r="C5" s="28" t="s">
        <v>46</v>
      </c>
      <c r="D5" s="29"/>
      <c r="E5" s="29"/>
      <c r="F5" s="29"/>
      <c r="G5" s="29"/>
    </row>
    <row r="6" spans="2:7" x14ac:dyDescent="0.2">
      <c r="B6" s="27"/>
      <c r="C6" s="30" t="s">
        <v>48</v>
      </c>
      <c r="D6" s="32" t="s">
        <v>47</v>
      </c>
      <c r="E6" s="33"/>
      <c r="F6" s="33"/>
      <c r="G6" s="33"/>
    </row>
    <row r="7" spans="2:7" ht="30" customHeight="1" x14ac:dyDescent="0.2">
      <c r="B7" s="27"/>
      <c r="C7" s="31"/>
      <c r="D7" s="18" t="s">
        <v>52</v>
      </c>
      <c r="E7" s="17" t="s">
        <v>53</v>
      </c>
      <c r="F7" s="19" t="s">
        <v>54</v>
      </c>
      <c r="G7" s="19" t="s">
        <v>55</v>
      </c>
    </row>
    <row r="8" spans="2:7" x14ac:dyDescent="0.2">
      <c r="B8" s="6" t="s">
        <v>0</v>
      </c>
      <c r="C8" s="7">
        <f>SUM(C9:C13,C15:C16)</f>
        <v>627376</v>
      </c>
      <c r="D8" s="7">
        <f>SUM(D9:D13,D15:D16)</f>
        <v>156875</v>
      </c>
      <c r="E8" s="7">
        <f>SUM(E9:E13,E15:E16)</f>
        <v>253814</v>
      </c>
      <c r="F8" s="7">
        <f>SUM(F9:F13,F15:F16)</f>
        <v>179586</v>
      </c>
      <c r="G8" s="7">
        <f>SUM(G9:G13,G15:G16)</f>
        <v>37101</v>
      </c>
    </row>
    <row r="9" spans="2:7" x14ac:dyDescent="0.2">
      <c r="B9" s="8" t="s">
        <v>1</v>
      </c>
      <c r="C9" s="20">
        <f>SUM(D9:G9)</f>
        <v>48906</v>
      </c>
      <c r="D9" s="20">
        <v>15402</v>
      </c>
      <c r="E9" s="20">
        <v>7297</v>
      </c>
      <c r="F9" s="20">
        <v>22966</v>
      </c>
      <c r="G9" s="20">
        <v>3241</v>
      </c>
    </row>
    <row r="10" spans="2:7" x14ac:dyDescent="0.2">
      <c r="B10" s="8" t="s">
        <v>2</v>
      </c>
      <c r="C10" s="20">
        <f t="shared" ref="C10:C16" si="0">SUM(D10:G10)</f>
        <v>26567</v>
      </c>
      <c r="D10" s="20">
        <v>1926</v>
      </c>
      <c r="E10" s="20">
        <v>16232</v>
      </c>
      <c r="F10" s="20">
        <v>7183</v>
      </c>
      <c r="G10" s="20">
        <v>1226</v>
      </c>
    </row>
    <row r="11" spans="2:7" x14ac:dyDescent="0.2">
      <c r="B11" s="8" t="s">
        <v>3</v>
      </c>
      <c r="C11" s="20">
        <f t="shared" si="0"/>
        <v>147860</v>
      </c>
      <c r="D11" s="20">
        <v>18227</v>
      </c>
      <c r="E11" s="20">
        <v>71702</v>
      </c>
      <c r="F11" s="20">
        <v>44911</v>
      </c>
      <c r="G11" s="20">
        <v>13020</v>
      </c>
    </row>
    <row r="12" spans="2:7" x14ac:dyDescent="0.2">
      <c r="B12" s="8" t="s">
        <v>4</v>
      </c>
      <c r="C12" s="20">
        <f t="shared" si="0"/>
        <v>21877</v>
      </c>
      <c r="D12" s="20">
        <v>5162</v>
      </c>
      <c r="E12" s="20">
        <v>6181</v>
      </c>
      <c r="F12" s="20">
        <v>8674</v>
      </c>
      <c r="G12" s="20">
        <v>1860</v>
      </c>
    </row>
    <row r="13" spans="2:7" x14ac:dyDescent="0.2">
      <c r="B13" s="8" t="s">
        <v>5</v>
      </c>
      <c r="C13" s="21">
        <f t="shared" si="0"/>
        <v>306553</v>
      </c>
      <c r="D13" s="20">
        <v>98607</v>
      </c>
      <c r="E13" s="20">
        <v>126577</v>
      </c>
      <c r="F13" s="20">
        <v>68239</v>
      </c>
      <c r="G13" s="20">
        <v>13130</v>
      </c>
    </row>
    <row r="14" spans="2:7" x14ac:dyDescent="0.2">
      <c r="B14" s="10" t="s">
        <v>8</v>
      </c>
      <c r="C14" s="22">
        <f t="shared" si="0"/>
        <v>99620</v>
      </c>
      <c r="D14" s="23">
        <v>2241</v>
      </c>
      <c r="E14" s="23">
        <v>62379</v>
      </c>
      <c r="F14" s="23">
        <v>30114</v>
      </c>
      <c r="G14" s="23">
        <v>4886</v>
      </c>
    </row>
    <row r="15" spans="2:7" x14ac:dyDescent="0.2">
      <c r="B15" s="8" t="s">
        <v>6</v>
      </c>
      <c r="C15" s="20">
        <f t="shared" si="0"/>
        <v>28955</v>
      </c>
      <c r="D15" s="20">
        <v>2103</v>
      </c>
      <c r="E15" s="20">
        <v>17654</v>
      </c>
      <c r="F15" s="20">
        <v>7359</v>
      </c>
      <c r="G15" s="20">
        <v>1839</v>
      </c>
    </row>
    <row r="16" spans="2:7" x14ac:dyDescent="0.2">
      <c r="B16" s="8" t="s">
        <v>7</v>
      </c>
      <c r="C16" s="9">
        <f t="shared" si="0"/>
        <v>46658</v>
      </c>
      <c r="D16" s="9">
        <v>15448</v>
      </c>
      <c r="E16" s="9">
        <v>8171</v>
      </c>
      <c r="F16" s="9">
        <v>20254</v>
      </c>
      <c r="G16" s="9">
        <v>2785</v>
      </c>
    </row>
    <row r="17" spans="2:7" x14ac:dyDescent="0.2">
      <c r="B17" s="6" t="s">
        <v>9</v>
      </c>
      <c r="C17" s="7">
        <f>C18+C19+C20+C22+C23+C24+C26+C27+C28</f>
        <v>1924333</v>
      </c>
      <c r="D17" s="7">
        <f>D18+D19+D20+D22+D23+D24+D26+D27+D28</f>
        <v>492789</v>
      </c>
      <c r="E17" s="7">
        <f>E18+E19+E20+E22+E23+E24+E26+E27+E28</f>
        <v>619768</v>
      </c>
      <c r="F17" s="7">
        <f>F18+F19+F20+F22+F23+F24+F26+F27+F28</f>
        <v>754200</v>
      </c>
      <c r="G17" s="7">
        <f>G18+G19+G20+G22+G23+G24+G26+G27+G28</f>
        <v>57576</v>
      </c>
    </row>
    <row r="18" spans="2:7" x14ac:dyDescent="0.2">
      <c r="B18" s="8" t="s">
        <v>10</v>
      </c>
      <c r="C18" s="9">
        <f>SUM(D18:G18)</f>
        <v>388898</v>
      </c>
      <c r="D18" s="9">
        <v>241278</v>
      </c>
      <c r="E18" s="9">
        <v>89742</v>
      </c>
      <c r="F18" s="9">
        <v>52615</v>
      </c>
      <c r="G18" s="9">
        <v>5263</v>
      </c>
    </row>
    <row r="19" spans="2:7" x14ac:dyDescent="0.2">
      <c r="B19" s="8" t="s">
        <v>11</v>
      </c>
      <c r="C19" s="9">
        <f t="shared" ref="C19:C29" si="1">SUM(D19:G19)</f>
        <v>93907</v>
      </c>
      <c r="D19" s="9">
        <v>23075</v>
      </c>
      <c r="E19" s="9">
        <v>50570</v>
      </c>
      <c r="F19" s="9">
        <v>17448</v>
      </c>
      <c r="G19" s="9">
        <v>2814</v>
      </c>
    </row>
    <row r="20" spans="2:7" x14ac:dyDescent="0.2">
      <c r="B20" s="8" t="s">
        <v>12</v>
      </c>
      <c r="C20" s="9">
        <f t="shared" si="1"/>
        <v>300752</v>
      </c>
      <c r="D20" s="9">
        <v>71798</v>
      </c>
      <c r="E20" s="9">
        <v>72100</v>
      </c>
      <c r="F20" s="9">
        <v>142449</v>
      </c>
      <c r="G20" s="9">
        <v>14405</v>
      </c>
    </row>
    <row r="21" spans="2:7" x14ac:dyDescent="0.2">
      <c r="B21" s="10" t="s">
        <v>19</v>
      </c>
      <c r="C21" s="11">
        <f t="shared" si="1"/>
        <v>141969</v>
      </c>
      <c r="D21" s="11">
        <v>11674</v>
      </c>
      <c r="E21" s="11">
        <v>37236</v>
      </c>
      <c r="F21" s="11">
        <v>85985</v>
      </c>
      <c r="G21" s="11">
        <v>7074</v>
      </c>
    </row>
    <row r="22" spans="2:7" x14ac:dyDescent="0.2">
      <c r="B22" s="8" t="s">
        <v>13</v>
      </c>
      <c r="C22" s="9">
        <f t="shared" si="1"/>
        <v>113308</v>
      </c>
      <c r="D22" s="9">
        <v>9890</v>
      </c>
      <c r="E22" s="9">
        <v>44084</v>
      </c>
      <c r="F22" s="9">
        <v>52270</v>
      </c>
      <c r="G22" s="9">
        <v>7064</v>
      </c>
    </row>
    <row r="23" spans="2:7" x14ac:dyDescent="0.2">
      <c r="B23" s="8" t="s">
        <v>14</v>
      </c>
      <c r="C23" s="9">
        <f t="shared" si="1"/>
        <v>117495</v>
      </c>
      <c r="D23" s="9">
        <v>11637</v>
      </c>
      <c r="E23" s="9">
        <v>41862</v>
      </c>
      <c r="F23" s="9">
        <v>62057</v>
      </c>
      <c r="G23" s="9">
        <v>1939</v>
      </c>
    </row>
    <row r="24" spans="2:7" x14ac:dyDescent="0.2">
      <c r="B24" s="8" t="s">
        <v>15</v>
      </c>
      <c r="C24" s="9">
        <f t="shared" si="1"/>
        <v>286890</v>
      </c>
      <c r="D24" s="9">
        <v>33857</v>
      </c>
      <c r="E24" s="9">
        <v>77401</v>
      </c>
      <c r="F24" s="9">
        <v>163158</v>
      </c>
      <c r="G24" s="9">
        <v>12474</v>
      </c>
    </row>
    <row r="25" spans="2:7" x14ac:dyDescent="0.2">
      <c r="B25" s="10" t="s">
        <v>20</v>
      </c>
      <c r="C25" s="11">
        <f t="shared" si="1"/>
        <v>130590</v>
      </c>
      <c r="D25" s="11">
        <v>3854</v>
      </c>
      <c r="E25" s="11">
        <v>41115</v>
      </c>
      <c r="F25" s="11">
        <v>83145</v>
      </c>
      <c r="G25" s="11">
        <v>2476</v>
      </c>
    </row>
    <row r="26" spans="2:7" x14ac:dyDescent="0.2">
      <c r="B26" s="8" t="s">
        <v>16</v>
      </c>
      <c r="C26" s="9">
        <f t="shared" si="1"/>
        <v>95342</v>
      </c>
      <c r="D26" s="9">
        <v>12583</v>
      </c>
      <c r="E26" s="9">
        <v>31792</v>
      </c>
      <c r="F26" s="9">
        <v>47192</v>
      </c>
      <c r="G26" s="9">
        <v>3775</v>
      </c>
    </row>
    <row r="27" spans="2:7" x14ac:dyDescent="0.2">
      <c r="B27" s="8" t="s">
        <v>17</v>
      </c>
      <c r="C27" s="9">
        <f t="shared" si="1"/>
        <v>75860</v>
      </c>
      <c r="D27" s="9">
        <v>6599</v>
      </c>
      <c r="E27" s="9">
        <v>27829</v>
      </c>
      <c r="F27" s="9">
        <v>38866</v>
      </c>
      <c r="G27" s="9">
        <v>2566</v>
      </c>
    </row>
    <row r="28" spans="2:7" x14ac:dyDescent="0.2">
      <c r="B28" s="8" t="s">
        <v>18</v>
      </c>
      <c r="C28" s="9">
        <f t="shared" si="1"/>
        <v>451881</v>
      </c>
      <c r="D28" s="9">
        <v>82072</v>
      </c>
      <c r="E28" s="9">
        <v>184388</v>
      </c>
      <c r="F28" s="9">
        <v>178145</v>
      </c>
      <c r="G28" s="9">
        <v>7276</v>
      </c>
    </row>
    <row r="29" spans="2:7" x14ac:dyDescent="0.2">
      <c r="B29" s="10" t="s">
        <v>21</v>
      </c>
      <c r="C29" s="11">
        <f t="shared" si="1"/>
        <v>133324</v>
      </c>
      <c r="D29" s="11">
        <v>6047</v>
      </c>
      <c r="E29" s="11">
        <v>50004</v>
      </c>
      <c r="F29" s="11">
        <v>73913</v>
      </c>
      <c r="G29" s="11">
        <v>3360</v>
      </c>
    </row>
    <row r="30" spans="2:7" x14ac:dyDescent="0.2">
      <c r="B30" s="6" t="s">
        <v>22</v>
      </c>
      <c r="C30" s="7">
        <f>C31+C33+C34+C36</f>
        <v>2430336</v>
      </c>
      <c r="D30" s="7">
        <f>D31+D33+D34+D36</f>
        <v>109292</v>
      </c>
      <c r="E30" s="7">
        <f>E31+E33+E34+E36</f>
        <v>599895</v>
      </c>
      <c r="F30" s="7">
        <f>F31+F33+F34+F36</f>
        <v>1540013</v>
      </c>
      <c r="G30" s="7">
        <f>G31+G33+G34+G36</f>
        <v>181136</v>
      </c>
    </row>
    <row r="31" spans="2:7" x14ac:dyDescent="0.2">
      <c r="B31" s="8" t="s">
        <v>23</v>
      </c>
      <c r="C31" s="9">
        <f>SUM(D31:G31)</f>
        <v>552046</v>
      </c>
      <c r="D31" s="9">
        <v>16925</v>
      </c>
      <c r="E31" s="9">
        <v>189132</v>
      </c>
      <c r="F31" s="9">
        <v>331436</v>
      </c>
      <c r="G31" s="9">
        <v>14553</v>
      </c>
    </row>
    <row r="32" spans="2:7" x14ac:dyDescent="0.2">
      <c r="B32" s="10" t="s">
        <v>27</v>
      </c>
      <c r="C32" s="11">
        <f t="shared" ref="C32:C37" si="2">SUM(D32:G32)</f>
        <v>153069</v>
      </c>
      <c r="D32" s="11">
        <v>4537</v>
      </c>
      <c r="E32" s="11">
        <v>56502</v>
      </c>
      <c r="F32" s="11">
        <v>88317</v>
      </c>
      <c r="G32" s="11">
        <v>3713</v>
      </c>
    </row>
    <row r="33" spans="2:7" x14ac:dyDescent="0.2">
      <c r="B33" s="8" t="s">
        <v>24</v>
      </c>
      <c r="C33" s="9">
        <f t="shared" si="2"/>
        <v>103631</v>
      </c>
      <c r="D33" s="9">
        <v>6595</v>
      </c>
      <c r="E33" s="9">
        <v>20270</v>
      </c>
      <c r="F33" s="9">
        <v>70168</v>
      </c>
      <c r="G33" s="9">
        <v>6598</v>
      </c>
    </row>
    <row r="34" spans="2:7" x14ac:dyDescent="0.2">
      <c r="B34" s="8" t="s">
        <v>25</v>
      </c>
      <c r="C34" s="9">
        <f t="shared" si="2"/>
        <v>468292</v>
      </c>
      <c r="D34" s="9">
        <v>12820</v>
      </c>
      <c r="E34" s="9">
        <v>96937</v>
      </c>
      <c r="F34" s="9">
        <v>326049</v>
      </c>
      <c r="G34" s="9">
        <v>32486</v>
      </c>
    </row>
    <row r="35" spans="2:7" x14ac:dyDescent="0.2">
      <c r="B35" s="10" t="s">
        <v>28</v>
      </c>
      <c r="C35" s="11">
        <f t="shared" si="2"/>
        <v>351443</v>
      </c>
      <c r="D35" s="11">
        <v>9531</v>
      </c>
      <c r="E35" s="11">
        <v>82705</v>
      </c>
      <c r="F35" s="11">
        <v>229352</v>
      </c>
      <c r="G35" s="11">
        <v>29855</v>
      </c>
    </row>
    <row r="36" spans="2:7" x14ac:dyDescent="0.2">
      <c r="B36" s="8" t="s">
        <v>26</v>
      </c>
      <c r="C36" s="9">
        <f t="shared" si="2"/>
        <v>1306367</v>
      </c>
      <c r="D36" s="9">
        <v>72952</v>
      </c>
      <c r="E36" s="9">
        <v>293556</v>
      </c>
      <c r="F36" s="9">
        <v>812360</v>
      </c>
      <c r="G36" s="9">
        <v>127499</v>
      </c>
    </row>
    <row r="37" spans="2:7" x14ac:dyDescent="0.2">
      <c r="B37" s="10" t="s">
        <v>29</v>
      </c>
      <c r="C37" s="11">
        <f t="shared" si="2"/>
        <v>623653</v>
      </c>
      <c r="D37" s="11">
        <v>24734</v>
      </c>
      <c r="E37" s="11">
        <v>135485</v>
      </c>
      <c r="F37" s="11">
        <v>379559</v>
      </c>
      <c r="G37" s="11">
        <v>83875</v>
      </c>
    </row>
    <row r="38" spans="2:7" x14ac:dyDescent="0.2">
      <c r="B38" s="6" t="s">
        <v>39</v>
      </c>
      <c r="C38" s="7">
        <f>C39+C41+C42</f>
        <v>697636</v>
      </c>
      <c r="D38" s="7">
        <f>D39+D41+D42</f>
        <v>117610</v>
      </c>
      <c r="E38" s="7">
        <f>E39+E41+E42</f>
        <v>157854</v>
      </c>
      <c r="F38" s="7">
        <f>F39+F41+F42</f>
        <v>410451</v>
      </c>
      <c r="G38" s="7">
        <f>G39+G41+G42</f>
        <v>11721</v>
      </c>
    </row>
    <row r="39" spans="2:7" x14ac:dyDescent="0.2">
      <c r="B39" s="8" t="s">
        <v>30</v>
      </c>
      <c r="C39" s="9">
        <f>SUM(D39:G39)</f>
        <v>276709</v>
      </c>
      <c r="D39" s="9">
        <v>35515</v>
      </c>
      <c r="E39" s="9">
        <v>51061</v>
      </c>
      <c r="F39" s="9">
        <v>183124</v>
      </c>
      <c r="G39" s="9">
        <v>7009</v>
      </c>
    </row>
    <row r="40" spans="2:7" x14ac:dyDescent="0.2">
      <c r="B40" s="10" t="s">
        <v>42</v>
      </c>
      <c r="C40" s="11">
        <f t="shared" ref="C40:C43" si="3">SUM(D40:G40)</f>
        <v>69754</v>
      </c>
      <c r="D40" s="11">
        <v>12005</v>
      </c>
      <c r="E40" s="11">
        <v>10684</v>
      </c>
      <c r="F40" s="11">
        <v>46104</v>
      </c>
      <c r="G40" s="11">
        <v>961</v>
      </c>
    </row>
    <row r="41" spans="2:7" x14ac:dyDescent="0.2">
      <c r="B41" s="8" t="s">
        <v>31</v>
      </c>
      <c r="C41" s="9">
        <f t="shared" si="3"/>
        <v>184623</v>
      </c>
      <c r="D41" s="9">
        <v>45142</v>
      </c>
      <c r="E41" s="9">
        <v>26983</v>
      </c>
      <c r="F41" s="9">
        <v>111782</v>
      </c>
      <c r="G41" s="9">
        <v>716</v>
      </c>
    </row>
    <row r="42" spans="2:7" x14ac:dyDescent="0.2">
      <c r="B42" s="8" t="s">
        <v>32</v>
      </c>
      <c r="C42" s="9">
        <f t="shared" si="3"/>
        <v>236304</v>
      </c>
      <c r="D42" s="9">
        <v>36953</v>
      </c>
      <c r="E42" s="9">
        <v>79810</v>
      </c>
      <c r="F42" s="9">
        <v>115545</v>
      </c>
      <c r="G42" s="9">
        <v>3996</v>
      </c>
    </row>
    <row r="43" spans="2:7" x14ac:dyDescent="0.2">
      <c r="B43" s="10" t="s">
        <v>43</v>
      </c>
      <c r="C43" s="11">
        <f t="shared" si="3"/>
        <v>93678</v>
      </c>
      <c r="D43" s="11">
        <v>15680</v>
      </c>
      <c r="E43" s="11">
        <v>27424</v>
      </c>
      <c r="F43" s="11">
        <v>48046</v>
      </c>
      <c r="G43" s="11">
        <v>2528</v>
      </c>
    </row>
    <row r="44" spans="2:7" x14ac:dyDescent="0.2">
      <c r="B44" s="6" t="s">
        <v>33</v>
      </c>
      <c r="C44" s="7">
        <v>506822</v>
      </c>
      <c r="D44" s="7">
        <f>D45+D46+D47+D48</f>
        <v>48246</v>
      </c>
      <c r="E44" s="7">
        <v>126485</v>
      </c>
      <c r="F44" s="7">
        <f>F45+F46+F47+F48</f>
        <v>304809</v>
      </c>
      <c r="G44" s="7">
        <f>G45+G46+G47+G48</f>
        <v>27282</v>
      </c>
    </row>
    <row r="45" spans="2:7" x14ac:dyDescent="0.2">
      <c r="B45" s="8" t="s">
        <v>34</v>
      </c>
      <c r="C45" s="9">
        <f>SUM(D45:G45)</f>
        <v>85788</v>
      </c>
      <c r="D45" s="9">
        <v>9280</v>
      </c>
      <c r="E45" s="9">
        <v>32763</v>
      </c>
      <c r="F45" s="9">
        <v>39767</v>
      </c>
      <c r="G45" s="9">
        <v>3978</v>
      </c>
    </row>
    <row r="46" spans="2:7" x14ac:dyDescent="0.2">
      <c r="B46" s="8" t="s">
        <v>35</v>
      </c>
      <c r="C46" s="9">
        <f t="shared" ref="C46:C48" si="4">SUM(D46:G46)</f>
        <v>85167</v>
      </c>
      <c r="D46" s="9">
        <v>10074</v>
      </c>
      <c r="E46" s="9">
        <v>17736</v>
      </c>
      <c r="F46" s="9">
        <v>48161</v>
      </c>
      <c r="G46" s="9">
        <v>9196</v>
      </c>
    </row>
    <row r="47" spans="2:7" x14ac:dyDescent="0.2">
      <c r="B47" s="8" t="s">
        <v>40</v>
      </c>
      <c r="C47" s="9">
        <f t="shared" si="4"/>
        <v>204876</v>
      </c>
      <c r="D47" s="9">
        <v>25320</v>
      </c>
      <c r="E47" s="9">
        <v>43014</v>
      </c>
      <c r="F47" s="9">
        <v>127952</v>
      </c>
      <c r="G47" s="9">
        <v>8590</v>
      </c>
    </row>
    <row r="48" spans="2:7" x14ac:dyDescent="0.2">
      <c r="B48" s="8" t="s">
        <v>36</v>
      </c>
      <c r="C48" s="9">
        <f t="shared" si="4"/>
        <v>130992</v>
      </c>
      <c r="D48" s="9">
        <v>3572</v>
      </c>
      <c r="E48" s="9">
        <v>32973</v>
      </c>
      <c r="F48" s="9">
        <v>88929</v>
      </c>
      <c r="G48" s="9">
        <v>5518</v>
      </c>
    </row>
    <row r="49" spans="2:7" x14ac:dyDescent="0.2">
      <c r="B49" s="6" t="s">
        <v>41</v>
      </c>
      <c r="C49" s="12">
        <f>C8+C17+C30+C38+C44</f>
        <v>6186503</v>
      </c>
      <c r="D49" s="12">
        <f>D8+D17+D30+D38+D44</f>
        <v>924812</v>
      </c>
      <c r="E49" s="12">
        <f>E8+E17+E30+E38+E44</f>
        <v>1757816</v>
      </c>
      <c r="F49" s="12">
        <f>F8+F17+F30+F38+F44</f>
        <v>3189059</v>
      </c>
      <c r="G49" s="12">
        <f>G8+G17+G30+G38+G44</f>
        <v>314816</v>
      </c>
    </row>
    <row r="50" spans="2:7" x14ac:dyDescent="0.2">
      <c r="B50" s="13" t="s">
        <v>37</v>
      </c>
      <c r="C50" s="14">
        <v>1797098</v>
      </c>
      <c r="D50" s="14">
        <f>D14+D21+D25+D29+D32+D35+D37+D40+D43</f>
        <v>90303</v>
      </c>
      <c r="E50" s="14">
        <v>503532</v>
      </c>
      <c r="F50" s="14">
        <f>F14+F21+F25+F29+F32+F35+F37+F40+F43</f>
        <v>1064535</v>
      </c>
      <c r="G50" s="14">
        <f>G14+G21+G25+G29+G32+G35+G37+G40+G43</f>
        <v>138728</v>
      </c>
    </row>
    <row r="51" spans="2:7" x14ac:dyDescent="0.2">
      <c r="B51" s="15" t="s">
        <v>44</v>
      </c>
      <c r="C51" s="16">
        <f>C49-C50</f>
        <v>4389405</v>
      </c>
      <c r="D51" s="16">
        <f>D49-D50</f>
        <v>834509</v>
      </c>
      <c r="E51" s="16">
        <f>E49-E50</f>
        <v>1254284</v>
      </c>
      <c r="F51" s="16">
        <f>F49-F50</f>
        <v>2124524</v>
      </c>
      <c r="G51" s="16">
        <f>G49-G50</f>
        <v>176088</v>
      </c>
    </row>
    <row r="52" spans="2:7" x14ac:dyDescent="0.2">
      <c r="B52" s="5" t="s">
        <v>50</v>
      </c>
      <c r="C52" s="2"/>
      <c r="D52" s="2"/>
      <c r="E52" s="2"/>
      <c r="F52" s="2"/>
      <c r="G52" s="2"/>
    </row>
    <row r="53" spans="2:7" x14ac:dyDescent="0.2">
      <c r="B53" s="5" t="s">
        <v>51</v>
      </c>
      <c r="C53" s="2"/>
      <c r="D53" s="2"/>
      <c r="E53" s="2"/>
      <c r="F53" s="2"/>
      <c r="G53" s="2"/>
    </row>
    <row r="54" spans="2:7" x14ac:dyDescent="0.2">
      <c r="B54" s="4"/>
      <c r="C54" s="2"/>
      <c r="D54" s="2"/>
      <c r="E54" s="2"/>
      <c r="F54" s="2"/>
      <c r="G54" s="2"/>
    </row>
    <row r="55" spans="2:7" x14ac:dyDescent="0.2">
      <c r="B55" s="4"/>
      <c r="C55" s="2"/>
      <c r="D55" s="2"/>
      <c r="E55" s="2"/>
      <c r="F55" s="2"/>
      <c r="G55" s="2"/>
    </row>
    <row r="56" spans="2:7" x14ac:dyDescent="0.2">
      <c r="B56" s="4"/>
      <c r="C56" s="2"/>
      <c r="D56" s="2"/>
      <c r="E56" s="2"/>
      <c r="F56" s="2"/>
      <c r="G56" s="2"/>
    </row>
    <row r="57" spans="2:7" x14ac:dyDescent="0.2">
      <c r="C57" s="2"/>
      <c r="D57" s="2"/>
      <c r="E57" s="2"/>
      <c r="F57" s="2"/>
      <c r="G57" s="2"/>
    </row>
    <row r="58" spans="2:7" x14ac:dyDescent="0.2">
      <c r="B58" s="4"/>
      <c r="C58" s="2"/>
      <c r="D58" s="2"/>
      <c r="E58" s="2"/>
      <c r="F58" s="2"/>
      <c r="G58" s="2"/>
    </row>
    <row r="59" spans="2:7" x14ac:dyDescent="0.2">
      <c r="B59" s="4"/>
      <c r="C59" s="2"/>
      <c r="D59" s="2"/>
      <c r="E59" s="2"/>
      <c r="F59" s="2"/>
      <c r="G59" s="2"/>
    </row>
    <row r="60" spans="2:7" x14ac:dyDescent="0.2">
      <c r="C60" s="2"/>
      <c r="D60" s="2"/>
      <c r="E60" s="2"/>
      <c r="F60" s="2"/>
      <c r="G60" s="2"/>
    </row>
  </sheetData>
  <mergeCells count="7">
    <mergeCell ref="B1:G1"/>
    <mergeCell ref="B2:G2"/>
    <mergeCell ref="B3:G3"/>
    <mergeCell ref="B5:B7"/>
    <mergeCell ref="C5:G5"/>
    <mergeCell ref="C6:C7"/>
    <mergeCell ref="D6:G6"/>
  </mergeCells>
  <printOptions horizontalCentered="1"/>
  <pageMargins left="0" right="0" top="0.19685039370078741" bottom="0" header="0" footer="0"/>
  <pageSetup paperSize="9" fitToHeight="2" orientation="portrait" r:id="rId1"/>
  <headerFooter alignWithMargins="0"/>
  <ignoredErrors>
    <ignoredError sqref="C17 C30 C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2015</vt:lpstr>
      <vt:lpstr>'2015'!Area_de_impressao</vt:lpstr>
    </vt:vector>
  </TitlesOfParts>
  <Company>Banco de Dados CBIC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Rafael</cp:lastModifiedBy>
  <cp:lastPrinted>2017-08-22T11:58:38Z</cp:lastPrinted>
  <dcterms:created xsi:type="dcterms:W3CDTF">2008-05-12T17:56:17Z</dcterms:created>
  <dcterms:modified xsi:type="dcterms:W3CDTF">2017-08-22T12:48:12Z</dcterms:modified>
</cp:coreProperties>
</file>