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1355" windowHeight="5385"/>
  </bookViews>
  <sheets>
    <sheet name="2015" sheetId="6" r:id="rId1"/>
  </sheets>
  <calcPr calcId="145621"/>
</workbook>
</file>

<file path=xl/calcChain.xml><?xml version="1.0" encoding="utf-8"?>
<calcChain xmlns="http://schemas.openxmlformats.org/spreadsheetml/2006/main">
  <c r="B48" i="6" l="1"/>
  <c r="B47" i="6"/>
  <c r="B43" i="6"/>
  <c r="B42" i="6"/>
  <c r="B41" i="6"/>
  <c r="B40" i="6"/>
  <c r="B37" i="6"/>
  <c r="B36" i="6"/>
  <c r="B35" i="6"/>
  <c r="B34" i="6"/>
  <c r="B33" i="6"/>
  <c r="B32" i="6"/>
  <c r="B31" i="6"/>
  <c r="B29" i="6"/>
  <c r="B28" i="6"/>
  <c r="B27" i="6"/>
  <c r="B26" i="6"/>
  <c r="B25" i="6"/>
  <c r="B24" i="6"/>
  <c r="B21" i="6"/>
  <c r="B20" i="6"/>
  <c r="B18" i="6"/>
  <c r="B16" i="6"/>
  <c r="B14" i="6"/>
  <c r="B13" i="6"/>
  <c r="B12" i="6"/>
  <c r="B11" i="6"/>
  <c r="B10" i="6"/>
  <c r="B9" i="6"/>
  <c r="C44" i="6" l="1"/>
  <c r="C38" i="6"/>
  <c r="D30" i="6"/>
  <c r="C30" i="6"/>
  <c r="B30" i="6"/>
  <c r="D17" i="6"/>
  <c r="C17" i="6"/>
  <c r="C49" i="6" l="1"/>
  <c r="C51" i="6" s="1"/>
  <c r="D49" i="6"/>
  <c r="D51" i="6" s="1"/>
  <c r="B49" i="6"/>
</calcChain>
</file>

<file path=xl/sharedStrings.xml><?xml version="1.0" encoding="utf-8"?>
<sst xmlns="http://schemas.openxmlformats.org/spreadsheetml/2006/main" count="55" uniqueCount="55">
  <si>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</si>
  <si>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</si>
  <si>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</si>
  <si>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</si>
  <si>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</si>
  <si>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</si>
  <si>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</si>
  <si>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</si>
  <si>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  RM Belém</t>
  </si>
  <si>
    <t>Região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</si>
  <si>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</si>
  <si>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</si>
  <si>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</si>
  <si>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</si>
  <si>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</si>
  <si>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</si>
  <si>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</si>
  <si>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</si>
  <si>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</si>
  <si>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  RM Fortaleza</t>
  </si>
  <si>
    <t xml:space="preserve">   RM Recife</t>
  </si>
  <si>
    <t xml:space="preserve">   RM Salvador</t>
  </si>
  <si>
    <t>Região Sudeste</t>
  </si>
  <si>
    <t>Minas Gerais</t>
  </si>
  <si>
    <t>Espírito Santo</t>
  </si>
  <si>
    <t>Rio de Janeiro</t>
  </si>
  <si>
    <t>São Paulo</t>
  </si>
  <si>
    <t xml:space="preserve">   RM Belo Horizonte</t>
  </si>
  <si>
    <t xml:space="preserve">   RM Rio de Janeiro</t>
  </si>
  <si>
    <t xml:space="preserve">   RM São Paulo</t>
  </si>
  <si>
    <t>Paraná</t>
  </si>
  <si>
    <t>Santa Catarina</t>
  </si>
  <si>
    <t>Rio Grande do Sul</t>
  </si>
  <si>
    <t>Região Centro-Oeste</t>
  </si>
  <si>
    <t>Mato Grosso do Sul</t>
  </si>
  <si>
    <t>Mato Grosso</t>
  </si>
  <si>
    <t>Distrito Federal</t>
  </si>
  <si>
    <t>Total das RMs</t>
  </si>
  <si>
    <t>BRASIL, GRANDES REGIÕES, UF E REGIÕES METROPOLITANAS</t>
  </si>
  <si>
    <t>Região Sul</t>
  </si>
  <si>
    <t>Goiás</t>
  </si>
  <si>
    <t>BRASIL</t>
  </si>
  <si>
    <t xml:space="preserve">   RM Curitiba</t>
  </si>
  <si>
    <t xml:space="preserve">   RM Porto Alegre</t>
  </si>
  <si>
    <t>Demais áreas</t>
  </si>
  <si>
    <t>Especificação</t>
  </si>
  <si>
    <t xml:space="preserve">Fonte: Dados básicos: Instituto Brasileiro de Geografia e Estatística (IBGE), </t>
  </si>
  <si>
    <t>Total</t>
  </si>
  <si>
    <t>Urbano</t>
  </si>
  <si>
    <t>Rural</t>
  </si>
  <si>
    <t>Total Relativo</t>
  </si>
  <si>
    <t xml:space="preserve">DÉFICIT HABITACIONAL TOTAL E RELATIVO POR SITUAÇÃO DE DOMICÍLIO </t>
  </si>
  <si>
    <t>Pesquisa Nacional por Amostra de Domicílios (PNAD) 2015.</t>
  </si>
  <si>
    <t>Elaboração: Fundação João Pinheiro (FJP), Diretoria de Estatística e Informações (DIREI).</t>
  </si>
  <si>
    <t>Déficit Habitacional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</si>
</sst>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_ ;[Red]\-#,##0\ "/>
  </numFmts>
  <fonts count="16" x14ac:knownFonts="1">
    <font>
      <sz val="10"/>
      <name val="Arial"/>
    </font>
    <font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7"/>
      <color indexed="48"/>
      <name val="Arial"/>
      <family val="2"/>
    </font>
    <font>
      <b/>
      <sz val="7"/>
      <color indexed="4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1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4" fillId="0" borderId="5" xfId="0" quotePrefix="1" applyNumberFormat="1" applyFont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5" fontId="14" fillId="0" borderId="5" xfId="0" quotePrefix="1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F112"/>
  <sheetViews>
    <sheetView showGridLines="0" tabSelected="1" zoomScaleNormal="100" workbookViewId="0">
      <selection activeCell="B55" sqref="B55"/>
    </sheetView>
  </sheetViews>
  <sheetFormatPr defaultRowHeight="12.75" x14ac:dyDescent="0.2"/>
  <cols>
    <col min="1" max="1" width="18.85546875" style="1" customWidth="1"/>
    <col min="2" max="4" width="13.7109375" style="3" customWidth="1"/>
    <col min="5" max="5" width="18.7109375" style="3" customWidth="1"/>
    <col min="6" max="6" width="6.42578125" style="1" customWidth="1"/>
    <col min="7" max="16384" width="9.140625" style="1"/>
  </cols>
  <sheetData>
    <row r="2" spans="1:6" ht="17.100000000000001" customHeight="1" x14ac:dyDescent="0.2">
      <c r="A2" s="39" t="s">
        <v>51</v>
      </c>
      <c r="B2" s="39"/>
      <c r="C2" s="39"/>
      <c r="D2" s="39"/>
      <c r="E2" s="39"/>
      <c r="F2" s="25"/>
    </row>
    <row r="3" spans="1:6" x14ac:dyDescent="0.2">
      <c r="A3" s="40" t="s">
        <v>38</v>
      </c>
      <c r="B3" s="40"/>
      <c r="C3" s="40"/>
      <c r="D3" s="40"/>
      <c r="E3" s="40"/>
      <c r="F3" s="26"/>
    </row>
    <row r="4" spans="1:6" x14ac:dyDescent="0.2">
      <c r="A4" s="40">
        <v>2015</v>
      </c>
      <c r="B4" s="40"/>
      <c r="C4" s="40"/>
      <c r="D4" s="40"/>
      <c r="E4" s="40"/>
      <c r="F4" s="26"/>
    </row>
    <row r="5" spans="1:6" ht="13.5" customHeight="1" x14ac:dyDescent="0.2">
      <c r="A5" s="27"/>
      <c r="B5" s="27"/>
      <c r="C5" s="27"/>
      <c r="D5" s="27"/>
      <c r="E5" s="27"/>
      <c r="F5" s="26"/>
    </row>
    <row r="6" spans="1:6" ht="15.75" customHeight="1" x14ac:dyDescent="0.2">
      <c r="A6" s="35" t="s">
        <v>45</v>
      </c>
      <c r="B6" s="37" t="s">
        <v>54</v>
      </c>
      <c r="C6" s="38"/>
      <c r="D6" s="38"/>
      <c r="E6" s="38"/>
    </row>
    <row r="7" spans="1:6" ht="26.25" customHeight="1" x14ac:dyDescent="0.2">
      <c r="A7" s="36"/>
      <c r="B7" s="23" t="s">
        <v>47</v>
      </c>
      <c r="C7" s="15" t="s">
        <v>48</v>
      </c>
      <c r="D7" s="24" t="s">
        <v>49</v>
      </c>
      <c r="E7" s="24" t="s">
        <v>50</v>
      </c>
    </row>
    <row r="8" spans="1:6" s="9" customFormat="1" ht="12" x14ac:dyDescent="0.2">
      <c r="A8" s="10" t="s">
        <v>0</v>
      </c>
      <c r="B8" s="28">
        <v>627376</v>
      </c>
      <c r="C8" s="28">
        <v>488729</v>
      </c>
      <c r="D8" s="28">
        <v>138646</v>
      </c>
      <c r="E8" s="18">
        <v>12.4</v>
      </c>
    </row>
    <row r="9" spans="1:6" s="4" customFormat="1" x14ac:dyDescent="0.2">
      <c r="A9" s="11" t="s">
        <v>1</v>
      </c>
      <c r="B9" s="29">
        <f>SUM(C9:D9)</f>
        <v>48906</v>
      </c>
      <c r="C9" s="29">
        <v>44312</v>
      </c>
      <c r="D9" s="29">
        <v>4594</v>
      </c>
      <c r="E9" s="16">
        <v>8.5</v>
      </c>
    </row>
    <row r="10" spans="1:6" s="4" customFormat="1" x14ac:dyDescent="0.2">
      <c r="A10" s="11" t="s">
        <v>2</v>
      </c>
      <c r="B10" s="29">
        <f t="shared" ref="B10:B16" si="0">SUM(C10:D10)</f>
        <v>26567</v>
      </c>
      <c r="C10" s="29">
        <v>19244</v>
      </c>
      <c r="D10" s="29">
        <v>7323</v>
      </c>
      <c r="E10" s="16">
        <v>11.9</v>
      </c>
    </row>
    <row r="11" spans="1:6" s="4" customFormat="1" x14ac:dyDescent="0.2">
      <c r="A11" s="11" t="s">
        <v>3</v>
      </c>
      <c r="B11" s="29">
        <f t="shared" si="0"/>
        <v>147860</v>
      </c>
      <c r="C11" s="29">
        <v>131895</v>
      </c>
      <c r="D11" s="29">
        <v>15965</v>
      </c>
      <c r="E11" s="16">
        <v>14.1</v>
      </c>
    </row>
    <row r="12" spans="1:6" s="4" customFormat="1" x14ac:dyDescent="0.2">
      <c r="A12" s="11" t="s">
        <v>4</v>
      </c>
      <c r="B12" s="29">
        <f t="shared" si="0"/>
        <v>21877</v>
      </c>
      <c r="C12" s="29">
        <v>19862</v>
      </c>
      <c r="D12" s="29">
        <v>2015</v>
      </c>
      <c r="E12" s="16">
        <v>14</v>
      </c>
    </row>
    <row r="13" spans="1:6" s="4" customFormat="1" x14ac:dyDescent="0.2">
      <c r="A13" s="11" t="s">
        <v>5</v>
      </c>
      <c r="B13" s="29">
        <f t="shared" si="0"/>
        <v>306553</v>
      </c>
      <c r="C13" s="29">
        <v>209658</v>
      </c>
      <c r="D13" s="29">
        <v>96895</v>
      </c>
      <c r="E13" s="16">
        <v>13</v>
      </c>
    </row>
    <row r="14" spans="1:6" x14ac:dyDescent="0.2">
      <c r="A14" s="12" t="s">
        <v>8</v>
      </c>
      <c r="B14" s="30">
        <f t="shared" si="0"/>
        <v>99620</v>
      </c>
      <c r="C14" s="30">
        <v>97227</v>
      </c>
      <c r="D14" s="30">
        <v>2393</v>
      </c>
      <c r="E14" s="17">
        <v>15.1</v>
      </c>
    </row>
    <row r="15" spans="1:6" s="4" customFormat="1" x14ac:dyDescent="0.2">
      <c r="A15" s="11" t="s">
        <v>6</v>
      </c>
      <c r="B15" s="29">
        <v>28955</v>
      </c>
      <c r="C15" s="29">
        <v>27407</v>
      </c>
      <c r="D15" s="29">
        <v>1549</v>
      </c>
      <c r="E15" s="16">
        <v>14</v>
      </c>
    </row>
    <row r="16" spans="1:6" s="4" customFormat="1" x14ac:dyDescent="0.2">
      <c r="A16" s="11" t="s">
        <v>7</v>
      </c>
      <c r="B16" s="29">
        <f t="shared" si="0"/>
        <v>46658</v>
      </c>
      <c r="C16" s="29">
        <v>36352</v>
      </c>
      <c r="D16" s="29">
        <v>10306</v>
      </c>
      <c r="E16" s="16">
        <v>9.4</v>
      </c>
    </row>
    <row r="17" spans="1:5" s="9" customFormat="1" ht="12" x14ac:dyDescent="0.2">
      <c r="A17" s="10" t="s">
        <v>9</v>
      </c>
      <c r="B17" s="28">
        <v>1924333</v>
      </c>
      <c r="C17" s="28">
        <f t="shared" ref="C17:D17" si="1">SUM(C18:C29)-SUM(C21,C25,C29)</f>
        <v>1401625</v>
      </c>
      <c r="D17" s="28">
        <f t="shared" si="1"/>
        <v>522709</v>
      </c>
      <c r="E17" s="18">
        <v>10.9</v>
      </c>
    </row>
    <row r="18" spans="1:5" s="4" customFormat="1" x14ac:dyDescent="0.2">
      <c r="A18" s="11" t="s">
        <v>10</v>
      </c>
      <c r="B18" s="29">
        <f t="shared" ref="B18:B29" si="2">SUM(C18:D18)</f>
        <v>388898</v>
      </c>
      <c r="C18" s="29">
        <v>167987</v>
      </c>
      <c r="D18" s="29">
        <v>220911</v>
      </c>
      <c r="E18" s="16">
        <v>19.899999999999999</v>
      </c>
    </row>
    <row r="19" spans="1:5" s="4" customFormat="1" x14ac:dyDescent="0.2">
      <c r="A19" s="11" t="s">
        <v>11</v>
      </c>
      <c r="B19" s="29">
        <v>93907</v>
      </c>
      <c r="C19" s="29">
        <v>66695</v>
      </c>
      <c r="D19" s="29">
        <v>27213</v>
      </c>
      <c r="E19" s="16">
        <v>9.9</v>
      </c>
    </row>
    <row r="20" spans="1:5" s="4" customFormat="1" x14ac:dyDescent="0.2">
      <c r="A20" s="11" t="s">
        <v>12</v>
      </c>
      <c r="B20" s="29">
        <f t="shared" si="2"/>
        <v>300752</v>
      </c>
      <c r="C20" s="29">
        <v>222504</v>
      </c>
      <c r="D20" s="29">
        <v>78248</v>
      </c>
      <c r="E20" s="16">
        <v>10.8</v>
      </c>
    </row>
    <row r="21" spans="1:5" x14ac:dyDescent="0.2">
      <c r="A21" s="12" t="s">
        <v>19</v>
      </c>
      <c r="B21" s="31">
        <f t="shared" si="2"/>
        <v>141969</v>
      </c>
      <c r="C21" s="31">
        <v>139096</v>
      </c>
      <c r="D21" s="31">
        <v>2873</v>
      </c>
      <c r="E21" s="19">
        <v>12.3</v>
      </c>
    </row>
    <row r="22" spans="1:5" s="4" customFormat="1" x14ac:dyDescent="0.2">
      <c r="A22" s="11" t="s">
        <v>13</v>
      </c>
      <c r="B22" s="29">
        <v>113308</v>
      </c>
      <c r="C22" s="29">
        <v>97414</v>
      </c>
      <c r="D22" s="29">
        <v>15893</v>
      </c>
      <c r="E22" s="16">
        <v>10.5</v>
      </c>
    </row>
    <row r="23" spans="1:5" s="4" customFormat="1" x14ac:dyDescent="0.2">
      <c r="A23" s="11" t="s">
        <v>14</v>
      </c>
      <c r="B23" s="29">
        <v>117495</v>
      </c>
      <c r="C23" s="29">
        <v>103738</v>
      </c>
      <c r="D23" s="29">
        <v>13758</v>
      </c>
      <c r="E23" s="16">
        <v>9.4</v>
      </c>
    </row>
    <row r="24" spans="1:5" s="4" customFormat="1" x14ac:dyDescent="0.2">
      <c r="A24" s="11" t="s">
        <v>15</v>
      </c>
      <c r="B24" s="29">
        <f t="shared" si="2"/>
        <v>286890</v>
      </c>
      <c r="C24" s="29">
        <v>242005</v>
      </c>
      <c r="D24" s="29">
        <v>44885</v>
      </c>
      <c r="E24" s="16">
        <v>9.8000000000000007</v>
      </c>
    </row>
    <row r="25" spans="1:5" x14ac:dyDescent="0.2">
      <c r="A25" s="12" t="s">
        <v>20</v>
      </c>
      <c r="B25" s="31">
        <f t="shared" si="2"/>
        <v>130590</v>
      </c>
      <c r="C25" s="31">
        <v>127980</v>
      </c>
      <c r="D25" s="31">
        <v>2610</v>
      </c>
      <c r="E25" s="19">
        <v>10.3</v>
      </c>
    </row>
    <row r="26" spans="1:5" s="4" customFormat="1" x14ac:dyDescent="0.2">
      <c r="A26" s="11" t="s">
        <v>16</v>
      </c>
      <c r="B26" s="29">
        <f t="shared" si="2"/>
        <v>95342</v>
      </c>
      <c r="C26" s="29">
        <v>78675</v>
      </c>
      <c r="D26" s="29">
        <v>16667</v>
      </c>
      <c r="E26" s="16">
        <v>9.1999999999999993</v>
      </c>
    </row>
    <row r="27" spans="1:5" s="4" customFormat="1" x14ac:dyDescent="0.2">
      <c r="A27" s="11" t="s">
        <v>17</v>
      </c>
      <c r="B27" s="29">
        <f t="shared" si="2"/>
        <v>75860</v>
      </c>
      <c r="C27" s="29">
        <v>62492</v>
      </c>
      <c r="D27" s="29">
        <v>13368</v>
      </c>
      <c r="E27" s="16">
        <v>12.1</v>
      </c>
    </row>
    <row r="28" spans="1:5" s="4" customFormat="1" x14ac:dyDescent="0.2">
      <c r="A28" s="11" t="s">
        <v>18</v>
      </c>
      <c r="B28" s="29">
        <f t="shared" si="2"/>
        <v>451881</v>
      </c>
      <c r="C28" s="29">
        <v>360115</v>
      </c>
      <c r="D28" s="29">
        <v>91766</v>
      </c>
      <c r="E28" s="16">
        <v>9.1</v>
      </c>
    </row>
    <row r="29" spans="1:5" x14ac:dyDescent="0.2">
      <c r="A29" s="12" t="s">
        <v>21</v>
      </c>
      <c r="B29" s="31">
        <f t="shared" si="2"/>
        <v>133324</v>
      </c>
      <c r="C29" s="31">
        <v>131147</v>
      </c>
      <c r="D29" s="31">
        <v>2177</v>
      </c>
      <c r="E29" s="19">
        <v>9.8000000000000007</v>
      </c>
    </row>
    <row r="30" spans="1:5" s="9" customFormat="1" ht="12" x14ac:dyDescent="0.2">
      <c r="A30" s="10" t="s">
        <v>22</v>
      </c>
      <c r="B30" s="28">
        <f>SUM(B31:B37)-SUM(B32,B35,B37)</f>
        <v>2430336</v>
      </c>
      <c r="C30" s="28">
        <f t="shared" ref="C30:D30" si="3">SUM(C31:C37)-SUM(C32,C35,C37)</f>
        <v>2383963</v>
      </c>
      <c r="D30" s="28">
        <f t="shared" si="3"/>
        <v>46373</v>
      </c>
      <c r="E30" s="18">
        <v>8.4</v>
      </c>
    </row>
    <row r="31" spans="1:5" s="4" customFormat="1" x14ac:dyDescent="0.2">
      <c r="A31" s="11" t="s">
        <v>23</v>
      </c>
      <c r="B31" s="29">
        <f t="shared" ref="B31:B37" si="4">SUM(C31:D31)</f>
        <v>552046</v>
      </c>
      <c r="C31" s="29">
        <v>518471</v>
      </c>
      <c r="D31" s="29">
        <v>33575</v>
      </c>
      <c r="E31" s="16">
        <v>8</v>
      </c>
    </row>
    <row r="32" spans="1:5" x14ac:dyDescent="0.2">
      <c r="A32" s="12" t="s">
        <v>27</v>
      </c>
      <c r="B32" s="31">
        <f t="shared" si="4"/>
        <v>153069</v>
      </c>
      <c r="C32" s="31">
        <v>152606</v>
      </c>
      <c r="D32" s="31">
        <v>463</v>
      </c>
      <c r="E32" s="19">
        <v>9</v>
      </c>
    </row>
    <row r="33" spans="1:5" s="4" customFormat="1" x14ac:dyDescent="0.2">
      <c r="A33" s="11" t="s">
        <v>24</v>
      </c>
      <c r="B33" s="29">
        <f t="shared" si="4"/>
        <v>103631</v>
      </c>
      <c r="C33" s="29">
        <v>101381</v>
      </c>
      <c r="D33" s="29">
        <v>2250</v>
      </c>
      <c r="E33" s="16">
        <v>7.8</v>
      </c>
    </row>
    <row r="34" spans="1:5" s="4" customFormat="1" x14ac:dyDescent="0.2">
      <c r="A34" s="11" t="s">
        <v>25</v>
      </c>
      <c r="B34" s="29">
        <f t="shared" si="4"/>
        <v>468292</v>
      </c>
      <c r="C34" s="29">
        <v>466489</v>
      </c>
      <c r="D34" s="29">
        <v>1803</v>
      </c>
      <c r="E34" s="16">
        <v>7.9</v>
      </c>
    </row>
    <row r="35" spans="1:5" x14ac:dyDescent="0.2">
      <c r="A35" s="12" t="s">
        <v>28</v>
      </c>
      <c r="B35" s="31">
        <f t="shared" si="4"/>
        <v>351443</v>
      </c>
      <c r="C35" s="31">
        <v>351443</v>
      </c>
      <c r="D35" s="31">
        <v>0</v>
      </c>
      <c r="E35" s="19">
        <v>8</v>
      </c>
    </row>
    <row r="36" spans="1:5" s="4" customFormat="1" x14ac:dyDescent="0.2">
      <c r="A36" s="11" t="s">
        <v>26</v>
      </c>
      <c r="B36" s="29">
        <f t="shared" si="4"/>
        <v>1306367</v>
      </c>
      <c r="C36" s="29">
        <v>1297622</v>
      </c>
      <c r="D36" s="29">
        <v>8745</v>
      </c>
      <c r="E36" s="16">
        <v>8.8000000000000007</v>
      </c>
    </row>
    <row r="37" spans="1:5" x14ac:dyDescent="0.2">
      <c r="A37" s="12" t="s">
        <v>29</v>
      </c>
      <c r="B37" s="31">
        <f t="shared" si="4"/>
        <v>623653</v>
      </c>
      <c r="C37" s="31">
        <v>622577</v>
      </c>
      <c r="D37" s="31">
        <v>1076</v>
      </c>
      <c r="E37" s="19">
        <v>8.9</v>
      </c>
    </row>
    <row r="38" spans="1:5" s="9" customFormat="1" ht="12" x14ac:dyDescent="0.2">
      <c r="A38" s="10" t="s">
        <v>39</v>
      </c>
      <c r="B38" s="28">
        <v>697636</v>
      </c>
      <c r="C38" s="28">
        <f t="shared" ref="C38" si="5">SUM(C39:C43)-SUM(C40,C43)</f>
        <v>649051</v>
      </c>
      <c r="D38" s="28">
        <v>48585</v>
      </c>
      <c r="E38" s="18">
        <v>7</v>
      </c>
    </row>
    <row r="39" spans="1:5" s="4" customFormat="1" x14ac:dyDescent="0.2">
      <c r="A39" s="11" t="s">
        <v>30</v>
      </c>
      <c r="B39" s="29">
        <v>276709</v>
      </c>
      <c r="C39" s="29">
        <v>261061</v>
      </c>
      <c r="D39" s="29">
        <v>15649</v>
      </c>
      <c r="E39" s="16">
        <v>7.4</v>
      </c>
    </row>
    <row r="40" spans="1:5" x14ac:dyDescent="0.2">
      <c r="A40" s="12" t="s">
        <v>42</v>
      </c>
      <c r="B40" s="31">
        <f t="shared" ref="B40:B43" si="6">SUM(C40:D40)</f>
        <v>69754</v>
      </c>
      <c r="C40" s="31">
        <v>65262</v>
      </c>
      <c r="D40" s="31">
        <v>4492</v>
      </c>
      <c r="E40" s="19">
        <v>6</v>
      </c>
    </row>
    <row r="41" spans="1:5" s="4" customFormat="1" x14ac:dyDescent="0.2">
      <c r="A41" s="11" t="s">
        <v>31</v>
      </c>
      <c r="B41" s="29">
        <f t="shared" si="6"/>
        <v>184623</v>
      </c>
      <c r="C41" s="29">
        <v>170750</v>
      </c>
      <c r="D41" s="29">
        <v>13873</v>
      </c>
      <c r="E41" s="16">
        <v>8.1</v>
      </c>
    </row>
    <row r="42" spans="1:5" s="4" customFormat="1" x14ac:dyDescent="0.2">
      <c r="A42" s="11" t="s">
        <v>32</v>
      </c>
      <c r="B42" s="29">
        <f t="shared" si="6"/>
        <v>236304</v>
      </c>
      <c r="C42" s="29">
        <v>217240</v>
      </c>
      <c r="D42" s="29">
        <v>19064</v>
      </c>
      <c r="E42" s="16">
        <v>5.9</v>
      </c>
    </row>
    <row r="43" spans="1:5" x14ac:dyDescent="0.2">
      <c r="A43" s="12" t="s">
        <v>43</v>
      </c>
      <c r="B43" s="31">
        <f t="shared" si="6"/>
        <v>93678</v>
      </c>
      <c r="C43" s="31">
        <v>91888</v>
      </c>
      <c r="D43" s="31">
        <v>1790</v>
      </c>
      <c r="E43" s="19">
        <v>6.2</v>
      </c>
    </row>
    <row r="44" spans="1:5" s="9" customFormat="1" ht="12" x14ac:dyDescent="0.2">
      <c r="A44" s="10" t="s">
        <v>33</v>
      </c>
      <c r="B44" s="28">
        <v>506822</v>
      </c>
      <c r="C44" s="28">
        <f t="shared" ref="C44" si="7">SUM(C45:C48)</f>
        <v>491432</v>
      </c>
      <c r="D44" s="28">
        <v>15390</v>
      </c>
      <c r="E44" s="18">
        <v>9.8000000000000007</v>
      </c>
    </row>
    <row r="45" spans="1:5" s="4" customFormat="1" x14ac:dyDescent="0.2">
      <c r="A45" s="11" t="s">
        <v>34</v>
      </c>
      <c r="B45" s="29">
        <v>85788</v>
      </c>
      <c r="C45" s="29">
        <v>81864</v>
      </c>
      <c r="D45" s="29">
        <v>3923</v>
      </c>
      <c r="E45" s="16">
        <v>9.6999999999999993</v>
      </c>
    </row>
    <row r="46" spans="1:5" s="4" customFormat="1" x14ac:dyDescent="0.2">
      <c r="A46" s="11" t="s">
        <v>35</v>
      </c>
      <c r="B46" s="29">
        <v>85167</v>
      </c>
      <c r="C46" s="29">
        <v>78334</v>
      </c>
      <c r="D46" s="29">
        <v>6832</v>
      </c>
      <c r="E46" s="16">
        <v>7.7</v>
      </c>
    </row>
    <row r="47" spans="1:5" s="4" customFormat="1" x14ac:dyDescent="0.2">
      <c r="A47" s="11" t="s">
        <v>40</v>
      </c>
      <c r="B47" s="29">
        <f t="shared" ref="B47:B48" si="8">SUM(C47:D47)</f>
        <v>204876</v>
      </c>
      <c r="C47" s="29">
        <v>201604</v>
      </c>
      <c r="D47" s="29">
        <v>3272</v>
      </c>
      <c r="E47" s="16">
        <v>9.4</v>
      </c>
    </row>
    <row r="48" spans="1:5" s="4" customFormat="1" x14ac:dyDescent="0.2">
      <c r="A48" s="11" t="s">
        <v>36</v>
      </c>
      <c r="B48" s="29">
        <f t="shared" si="8"/>
        <v>130992</v>
      </c>
      <c r="C48" s="29">
        <v>129630</v>
      </c>
      <c r="D48" s="29">
        <v>1362</v>
      </c>
      <c r="E48" s="16">
        <v>13.4</v>
      </c>
    </row>
    <row r="49" spans="1:5" s="8" customFormat="1" x14ac:dyDescent="0.2">
      <c r="A49" s="10" t="s">
        <v>41</v>
      </c>
      <c r="B49" s="32">
        <f>B8+B17+B30+B38+B44</f>
        <v>6186503</v>
      </c>
      <c r="C49" s="32">
        <f>C8+C17+C30+C38+C44</f>
        <v>5414800</v>
      </c>
      <c r="D49" s="32">
        <f t="shared" ref="D49" si="9">D8+D17+D30+D38+D44</f>
        <v>771703</v>
      </c>
      <c r="E49" s="20">
        <v>9.3000000000000007</v>
      </c>
    </row>
    <row r="50" spans="1:5" s="7" customFormat="1" x14ac:dyDescent="0.2">
      <c r="A50" s="13" t="s">
        <v>37</v>
      </c>
      <c r="B50" s="33">
        <v>1797098</v>
      </c>
      <c r="C50" s="33">
        <v>1779225</v>
      </c>
      <c r="D50" s="33">
        <v>17873</v>
      </c>
      <c r="E50" s="21">
        <v>8.9</v>
      </c>
    </row>
    <row r="51" spans="1:5" s="7" customFormat="1" x14ac:dyDescent="0.2">
      <c r="A51" s="14" t="s">
        <v>44</v>
      </c>
      <c r="B51" s="34">
        <v>4389405</v>
      </c>
      <c r="C51" s="34">
        <f>C49-C50</f>
        <v>3635575</v>
      </c>
      <c r="D51" s="34">
        <f>D49-D50</f>
        <v>753830</v>
      </c>
      <c r="E51" s="22">
        <v>9.3000000000000007</v>
      </c>
    </row>
    <row r="52" spans="1:5" x14ac:dyDescent="0.2">
      <c r="A52" s="6" t="s">
        <v>46</v>
      </c>
      <c r="B52" s="2"/>
      <c r="C52" s="2"/>
      <c r="D52" s="2"/>
      <c r="E52" s="2"/>
    </row>
    <row r="53" spans="1:5" x14ac:dyDescent="0.2">
      <c r="A53" s="6" t="s">
        <v>52</v>
      </c>
      <c r="B53" s="2"/>
      <c r="C53" s="2"/>
      <c r="D53" s="2"/>
      <c r="E53" s="2"/>
    </row>
    <row r="54" spans="1:5" x14ac:dyDescent="0.2">
      <c r="A54" s="6" t="s">
        <v>53</v>
      </c>
      <c r="B54" s="2"/>
      <c r="C54" s="2"/>
      <c r="D54" s="2"/>
      <c r="E54" s="2"/>
    </row>
    <row r="55" spans="1:5" x14ac:dyDescent="0.2">
      <c r="A55" s="5"/>
      <c r="B55" s="2"/>
      <c r="C55" s="2"/>
      <c r="D55" s="2"/>
      <c r="E55" s="2"/>
    </row>
    <row r="56" spans="1:5" x14ac:dyDescent="0.2">
      <c r="A56" s="5"/>
      <c r="B56" s="2"/>
      <c r="C56" s="2"/>
      <c r="D56" s="2"/>
      <c r="E56" s="2"/>
    </row>
    <row r="57" spans="1:5" x14ac:dyDescent="0.2">
      <c r="A57" s="5"/>
      <c r="B57" s="2"/>
      <c r="C57" s="2"/>
      <c r="D57" s="2"/>
      <c r="E57" s="2"/>
    </row>
    <row r="58" spans="1:5" x14ac:dyDescent="0.2">
      <c r="B58" s="2"/>
      <c r="C58" s="2"/>
      <c r="D58" s="2"/>
      <c r="E58" s="2"/>
    </row>
    <row r="59" spans="1:5" x14ac:dyDescent="0.2">
      <c r="A59" s="5"/>
      <c r="B59" s="2"/>
      <c r="C59" s="2"/>
      <c r="D59" s="2"/>
      <c r="E59" s="2"/>
    </row>
    <row r="60" spans="1:5" x14ac:dyDescent="0.2">
      <c r="A60" s="5"/>
      <c r="B60" s="2"/>
      <c r="C60" s="2"/>
      <c r="D60" s="2"/>
      <c r="E60" s="2"/>
    </row>
    <row r="61" spans="1:5" x14ac:dyDescent="0.2">
      <c r="B61" s="2"/>
      <c r="C61" s="2"/>
      <c r="D61" s="2"/>
      <c r="E61" s="2"/>
    </row>
    <row r="62" spans="1:5" x14ac:dyDescent="0.2">
      <c r="B62" s="2"/>
      <c r="C62" s="2"/>
      <c r="D62" s="2"/>
      <c r="E62" s="2"/>
    </row>
    <row r="63" spans="1:5" x14ac:dyDescent="0.2">
      <c r="B63" s="2"/>
      <c r="C63" s="2"/>
      <c r="D63" s="2"/>
      <c r="E63" s="2"/>
    </row>
    <row r="64" spans="1:5" x14ac:dyDescent="0.2">
      <c r="B64" s="2"/>
      <c r="C64" s="2"/>
      <c r="D64" s="2"/>
      <c r="E64" s="2"/>
    </row>
    <row r="65" spans="2:5" x14ac:dyDescent="0.2">
      <c r="B65" s="2"/>
      <c r="C65" s="2"/>
      <c r="D65" s="2"/>
      <c r="E65" s="2"/>
    </row>
    <row r="66" spans="2:5" x14ac:dyDescent="0.2">
      <c r="B66" s="2"/>
      <c r="C66" s="2"/>
      <c r="D66" s="2"/>
      <c r="E66" s="2"/>
    </row>
    <row r="67" spans="2:5" x14ac:dyDescent="0.2">
      <c r="B67" s="2"/>
      <c r="C67" s="2"/>
      <c r="D67" s="2"/>
      <c r="E67" s="2"/>
    </row>
    <row r="68" spans="2:5" x14ac:dyDescent="0.2">
      <c r="B68" s="2"/>
      <c r="C68" s="2"/>
      <c r="D68" s="2"/>
      <c r="E68" s="2"/>
    </row>
    <row r="69" spans="2:5" x14ac:dyDescent="0.2">
      <c r="B69" s="2"/>
      <c r="C69" s="2"/>
      <c r="D69" s="2"/>
      <c r="E69" s="2"/>
    </row>
    <row r="70" spans="2:5" x14ac:dyDescent="0.2">
      <c r="B70" s="2"/>
      <c r="C70" s="2"/>
      <c r="D70" s="2"/>
      <c r="E70" s="2"/>
    </row>
    <row r="71" spans="2:5" x14ac:dyDescent="0.2">
      <c r="B71" s="2"/>
      <c r="C71" s="2"/>
      <c r="D71" s="2"/>
      <c r="E71" s="2"/>
    </row>
    <row r="72" spans="2:5" x14ac:dyDescent="0.2">
      <c r="B72" s="2"/>
      <c r="C72" s="2"/>
      <c r="D72" s="2"/>
      <c r="E72" s="2"/>
    </row>
    <row r="73" spans="2:5" x14ac:dyDescent="0.2">
      <c r="B73" s="2"/>
      <c r="C73" s="2"/>
      <c r="D73" s="2"/>
      <c r="E73" s="2"/>
    </row>
    <row r="74" spans="2:5" x14ac:dyDescent="0.2">
      <c r="B74" s="2"/>
      <c r="C74" s="2"/>
      <c r="D74" s="2"/>
      <c r="E74" s="2"/>
    </row>
    <row r="75" spans="2:5" x14ac:dyDescent="0.2">
      <c r="B75" s="2"/>
      <c r="C75" s="2"/>
      <c r="D75" s="2"/>
      <c r="E75" s="2"/>
    </row>
    <row r="76" spans="2:5" x14ac:dyDescent="0.2">
      <c r="B76" s="2"/>
      <c r="C76" s="2"/>
      <c r="D76" s="2"/>
      <c r="E76" s="2"/>
    </row>
    <row r="77" spans="2:5" x14ac:dyDescent="0.2">
      <c r="B77" s="2"/>
      <c r="C77" s="2"/>
      <c r="D77" s="2"/>
      <c r="E77" s="2"/>
    </row>
    <row r="78" spans="2:5" x14ac:dyDescent="0.2">
      <c r="B78" s="2"/>
      <c r="C78" s="2"/>
      <c r="D78" s="2"/>
      <c r="E78" s="2"/>
    </row>
    <row r="79" spans="2:5" x14ac:dyDescent="0.2">
      <c r="B79" s="2"/>
      <c r="C79" s="2"/>
      <c r="D79" s="2"/>
      <c r="E79" s="2"/>
    </row>
    <row r="80" spans="2:5" x14ac:dyDescent="0.2">
      <c r="B80" s="2"/>
      <c r="C80" s="2"/>
      <c r="D80" s="2"/>
      <c r="E80" s="2"/>
    </row>
    <row r="81" spans="2:5" x14ac:dyDescent="0.2">
      <c r="B81" s="2"/>
      <c r="C81" s="2"/>
      <c r="D81" s="2"/>
      <c r="E81" s="2"/>
    </row>
    <row r="82" spans="2:5" x14ac:dyDescent="0.2">
      <c r="B82" s="2"/>
      <c r="C82" s="2"/>
      <c r="D82" s="2"/>
      <c r="E82" s="2"/>
    </row>
    <row r="83" spans="2:5" x14ac:dyDescent="0.2">
      <c r="B83" s="2"/>
      <c r="C83" s="2"/>
      <c r="D83" s="2"/>
      <c r="E83" s="2"/>
    </row>
    <row r="84" spans="2:5" x14ac:dyDescent="0.2">
      <c r="B84" s="2"/>
      <c r="C84" s="2"/>
      <c r="D84" s="2"/>
      <c r="E84" s="2"/>
    </row>
    <row r="85" spans="2:5" x14ac:dyDescent="0.2">
      <c r="B85" s="2"/>
      <c r="C85" s="2"/>
      <c r="D85" s="2"/>
      <c r="E85" s="2"/>
    </row>
    <row r="86" spans="2:5" x14ac:dyDescent="0.2">
      <c r="B86" s="2"/>
      <c r="C86" s="2"/>
      <c r="D86" s="2"/>
      <c r="E86" s="2"/>
    </row>
    <row r="87" spans="2:5" x14ac:dyDescent="0.2">
      <c r="B87" s="2"/>
      <c r="C87" s="2"/>
      <c r="D87" s="2"/>
      <c r="E87" s="2"/>
    </row>
    <row r="88" spans="2:5" x14ac:dyDescent="0.2">
      <c r="B88" s="2"/>
      <c r="C88" s="2"/>
      <c r="D88" s="2"/>
      <c r="E88" s="2"/>
    </row>
    <row r="89" spans="2:5" x14ac:dyDescent="0.2">
      <c r="B89" s="2"/>
      <c r="C89" s="2"/>
      <c r="D89" s="2"/>
      <c r="E89" s="2"/>
    </row>
    <row r="90" spans="2:5" x14ac:dyDescent="0.2">
      <c r="B90" s="2"/>
      <c r="C90" s="2"/>
      <c r="D90" s="2"/>
      <c r="E90" s="2"/>
    </row>
    <row r="91" spans="2:5" x14ac:dyDescent="0.2">
      <c r="B91" s="2"/>
      <c r="C91" s="2"/>
      <c r="D91" s="2"/>
      <c r="E91" s="2"/>
    </row>
    <row r="92" spans="2:5" x14ac:dyDescent="0.2">
      <c r="B92" s="2"/>
      <c r="C92" s="2"/>
      <c r="D92" s="2"/>
      <c r="E92" s="2"/>
    </row>
    <row r="93" spans="2:5" x14ac:dyDescent="0.2">
      <c r="B93" s="2"/>
      <c r="C93" s="2"/>
      <c r="D93" s="2"/>
      <c r="E93" s="2"/>
    </row>
    <row r="94" spans="2:5" x14ac:dyDescent="0.2">
      <c r="B94" s="2"/>
      <c r="C94" s="2"/>
      <c r="D94" s="2"/>
      <c r="E94" s="2"/>
    </row>
    <row r="95" spans="2:5" x14ac:dyDescent="0.2">
      <c r="B95" s="2"/>
      <c r="C95" s="2"/>
      <c r="D95" s="2"/>
      <c r="E95" s="2"/>
    </row>
    <row r="96" spans="2:5" x14ac:dyDescent="0.2">
      <c r="B96" s="2"/>
      <c r="C96" s="2"/>
      <c r="D96" s="2"/>
      <c r="E96" s="2"/>
    </row>
    <row r="97" spans="2:5" x14ac:dyDescent="0.2">
      <c r="B97" s="2"/>
      <c r="C97" s="2"/>
      <c r="D97" s="2"/>
      <c r="E97" s="2"/>
    </row>
    <row r="98" spans="2:5" x14ac:dyDescent="0.2">
      <c r="B98" s="2"/>
      <c r="C98" s="2"/>
      <c r="D98" s="2"/>
      <c r="E98" s="2"/>
    </row>
    <row r="99" spans="2:5" x14ac:dyDescent="0.2">
      <c r="B99" s="2"/>
      <c r="C99" s="2"/>
      <c r="D99" s="2"/>
      <c r="E99" s="2"/>
    </row>
    <row r="100" spans="2:5" x14ac:dyDescent="0.2">
      <c r="B100" s="2"/>
      <c r="C100" s="2"/>
      <c r="D100" s="2"/>
      <c r="E100" s="2"/>
    </row>
    <row r="101" spans="2:5" x14ac:dyDescent="0.2">
      <c r="B101" s="2"/>
      <c r="C101" s="2"/>
      <c r="D101" s="2"/>
      <c r="E101" s="2"/>
    </row>
    <row r="102" spans="2:5" x14ac:dyDescent="0.2">
      <c r="B102" s="2"/>
      <c r="C102" s="2"/>
      <c r="D102" s="2"/>
      <c r="E102" s="2"/>
    </row>
    <row r="103" spans="2:5" x14ac:dyDescent="0.2">
      <c r="B103" s="2"/>
      <c r="C103" s="2"/>
      <c r="D103" s="2"/>
      <c r="E103" s="2"/>
    </row>
    <row r="104" spans="2:5" x14ac:dyDescent="0.2">
      <c r="B104" s="2"/>
      <c r="C104" s="2"/>
      <c r="D104" s="2"/>
      <c r="E104" s="2"/>
    </row>
    <row r="105" spans="2:5" x14ac:dyDescent="0.2">
      <c r="B105" s="2"/>
      <c r="C105" s="2"/>
      <c r="D105" s="2"/>
      <c r="E105" s="2"/>
    </row>
    <row r="106" spans="2:5" x14ac:dyDescent="0.2">
      <c r="B106" s="2"/>
      <c r="C106" s="2"/>
      <c r="D106" s="2"/>
      <c r="E106" s="2"/>
    </row>
    <row r="107" spans="2:5" x14ac:dyDescent="0.2">
      <c r="B107" s="2"/>
      <c r="C107" s="2"/>
      <c r="D107" s="2"/>
      <c r="E107" s="2"/>
    </row>
    <row r="108" spans="2:5" x14ac:dyDescent="0.2">
      <c r="B108" s="2"/>
      <c r="C108" s="2"/>
      <c r="D108" s="2"/>
      <c r="E108" s="2"/>
    </row>
    <row r="109" spans="2:5" x14ac:dyDescent="0.2">
      <c r="B109" s="2"/>
      <c r="C109" s="2"/>
      <c r="D109" s="2"/>
      <c r="E109" s="2"/>
    </row>
    <row r="110" spans="2:5" x14ac:dyDescent="0.2">
      <c r="B110" s="2"/>
      <c r="C110" s="2"/>
      <c r="D110" s="2"/>
      <c r="E110" s="2"/>
    </row>
    <row r="111" spans="2:5" x14ac:dyDescent="0.2">
      <c r="B111" s="2"/>
      <c r="C111" s="2"/>
      <c r="D111" s="2"/>
      <c r="E111" s="2"/>
    </row>
    <row r="112" spans="2:5" x14ac:dyDescent="0.2">
      <c r="B112" s="2"/>
      <c r="C112" s="2"/>
      <c r="D112" s="2"/>
      <c r="E112" s="2"/>
    </row>
  </sheetData>
  <mergeCells count="5">
    <mergeCell ref="A6:A7"/>
    <mergeCell ref="B6:E6"/>
    <mergeCell ref="A2:E2"/>
    <mergeCell ref="A3:E3"/>
    <mergeCell ref="A4:E4"/>
  </mergeCells>
  <printOptions horizontalCentered="1"/>
  <pageMargins left="0" right="0" top="0.19685039370078741" bottom="0" header="0" footer="0"/>
  <pageSetup paperSize="9" fitToHeight="2" orientation="portrait" r:id="rId1"/>
  <headerFooter alignWithMargins="0"/>
  <rowBreaks count="1" manualBreakCount="1">
    <brk id="67" max="4" man="1"/>
  </rowBreaks>
  <ignoredErrors>
    <ignoredError sqref="B9:B14 B31:B37 B47:B48 B16" formulaRange="1"/>
    <ignoredError sqref="B18 B40:B43 B20:B21 B24:B3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2015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2017-08-22T12:12:53Z</cp:lastPrinted>
  <dcterms:created xsi:type="dcterms:W3CDTF">2008-05-12T17:56:17Z</dcterms:created>
  <dcterms:modified xsi:type="dcterms:W3CDTF">2017-08-22T12:47:57Z</dcterms:modified>
</cp:coreProperties>
</file>